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70" yWindow="-15" windowWidth="13215" windowHeight="12060" tabRatio="945"/>
  </bookViews>
  <sheets>
    <sheet name="Table 1" sheetId="9" r:id="rId1"/>
    <sheet name="Table 2 " sheetId="10" r:id="rId2"/>
    <sheet name="Table 3" sheetId="27" r:id="rId3"/>
    <sheet name="Table 4" sheetId="28" r:id="rId4"/>
    <sheet name="Table 5" sheetId="11" r:id="rId5"/>
    <sheet name="Table 6" sheetId="6" r:id="rId6"/>
    <sheet name="Table 7" sheetId="12" r:id="rId7"/>
    <sheet name=" Table 8 (11-12) " sheetId="13" r:id="rId8"/>
    <sheet name=" Table 8 (13-14)" sheetId="14" r:id="rId9"/>
    <sheet name="Table 9 (11-12) " sheetId="15" r:id="rId10"/>
    <sheet name="Table 9 (13-14)" sheetId="16" r:id="rId11"/>
    <sheet name="Table 10" sheetId="17" r:id="rId12"/>
    <sheet name="Table 11" sheetId="18" r:id="rId13"/>
    <sheet name="Table 12" sheetId="19" r:id="rId14"/>
    <sheet name="Table 13" sheetId="20" r:id="rId15"/>
    <sheet name="Table 14" sheetId="22" r:id="rId16"/>
  </sheets>
  <definedNames>
    <definedName name="_xlnm.Print_Area" localSheetId="7">' Table 8 (11-12) '!$A$1:$N$47</definedName>
    <definedName name="_xlnm.Print_Area" localSheetId="8">' Table 8 (13-14)'!$A$1:$N$51</definedName>
    <definedName name="_xlnm.Print_Area" localSheetId="0">'Table 1'!$A$1:$R$35</definedName>
    <definedName name="_xlnm.Print_Area" localSheetId="11">'Table 10'!$A$1:$O$43</definedName>
    <definedName name="_xlnm.Print_Area" localSheetId="12">'Table 11'!$A$1:$P$22</definedName>
    <definedName name="_xlnm.Print_Area" localSheetId="13">'Table 12'!$A$1:$J$22</definedName>
    <definedName name="_xlnm.Print_Area" localSheetId="14">'Table 13'!$A$1:$P$49</definedName>
    <definedName name="_xlnm.Print_Area" localSheetId="15">'Table 14'!$A$1:$K$36</definedName>
    <definedName name="_xlnm.Print_Area" localSheetId="1">'Table 2 '!$A$1:$R$33</definedName>
    <definedName name="_xlnm.Print_Area" localSheetId="2">'Table 3'!$A$1:$I$22</definedName>
    <definedName name="_xlnm.Print_Area" localSheetId="3">'Table 4'!$A$1:$J$17</definedName>
    <definedName name="_xlnm.Print_Area" localSheetId="4">'Table 5'!$A$1:$N$35</definedName>
    <definedName name="_xlnm.Print_Area" localSheetId="5">'Table 6'!$A$1:$P$36</definedName>
    <definedName name="_xlnm.Print_Area" localSheetId="6">'Table 7'!$A$1:$P$32</definedName>
    <definedName name="_xlnm.Print_Area" localSheetId="9">'Table 9 (11-12) '!$A$1:$T$38</definedName>
    <definedName name="_xlnm.Print_Area" localSheetId="10">'Table 9 (13-14)'!$A$1:$T$44</definedName>
  </definedNames>
  <calcPr calcId="145621"/>
</workbook>
</file>

<file path=xl/calcChain.xml><?xml version="1.0" encoding="utf-8"?>
<calcChain xmlns="http://schemas.openxmlformats.org/spreadsheetml/2006/main">
  <c r="O13" i="18" l="1"/>
  <c r="O11" i="18"/>
  <c r="E9" i="28"/>
  <c r="E10" i="28"/>
  <c r="F9" i="27"/>
  <c r="G10" i="28"/>
  <c r="E21" i="10"/>
  <c r="M22" i="10"/>
  <c r="I16" i="10"/>
  <c r="M15" i="10"/>
  <c r="H9" i="27"/>
  <c r="G11" i="28"/>
  <c r="D9" i="27"/>
  <c r="G9" i="28"/>
  <c r="M9" i="18"/>
  <c r="O10" i="18"/>
  <c r="K12" i="18"/>
  <c r="O12" i="18"/>
  <c r="K13" i="18"/>
  <c r="M13" i="18"/>
  <c r="J10" i="17"/>
  <c r="L10" i="17"/>
  <c r="J12" i="17"/>
  <c r="J14" i="17"/>
  <c r="N14" i="17"/>
  <c r="J16" i="17"/>
  <c r="L16" i="17"/>
  <c r="N16" i="17"/>
  <c r="L19" i="17"/>
  <c r="N19" i="17"/>
  <c r="J22" i="17"/>
  <c r="N22" i="17"/>
  <c r="J25" i="17"/>
  <c r="N25" i="17"/>
  <c r="L25" i="17"/>
  <c r="J27" i="17"/>
  <c r="L27" i="17"/>
  <c r="N27" i="17"/>
  <c r="I40" i="17"/>
  <c r="K10" i="12"/>
  <c r="M10" i="12"/>
  <c r="K11" i="12"/>
  <c r="O11" i="12"/>
  <c r="M12" i="12"/>
  <c r="M13" i="12"/>
  <c r="K14" i="12"/>
  <c r="M14" i="12"/>
  <c r="K15" i="12"/>
  <c r="O15" i="12"/>
  <c r="M16" i="12"/>
  <c r="O16" i="12"/>
  <c r="K17" i="12"/>
  <c r="O17" i="12"/>
  <c r="M19" i="12"/>
  <c r="O19" i="12"/>
  <c r="K21" i="12"/>
  <c r="O21" i="12"/>
  <c r="K23" i="12"/>
  <c r="O23" i="12"/>
  <c r="K12" i="6"/>
  <c r="O12" i="6"/>
  <c r="M12" i="6"/>
  <c r="K13" i="6"/>
  <c r="O13" i="6"/>
  <c r="K14" i="6"/>
  <c r="O14" i="6"/>
  <c r="K15" i="6"/>
  <c r="M15" i="6"/>
  <c r="M16" i="6"/>
  <c r="O16" i="6"/>
  <c r="K18" i="6"/>
  <c r="M18" i="6"/>
  <c r="O18" i="6"/>
  <c r="K22" i="6"/>
  <c r="K23" i="6"/>
  <c r="O23" i="6"/>
  <c r="M23" i="6"/>
  <c r="K24" i="6"/>
  <c r="M24" i="6"/>
  <c r="O24" i="6"/>
  <c r="O25" i="6"/>
  <c r="K26" i="6"/>
  <c r="O26" i="6"/>
  <c r="K27" i="6"/>
  <c r="M27" i="6"/>
  <c r="Q9" i="10"/>
  <c r="I10" i="10"/>
  <c r="M10" i="10"/>
  <c r="E11" i="10"/>
  <c r="I11" i="10"/>
  <c r="M11" i="10"/>
  <c r="E12" i="10"/>
  <c r="I12" i="10"/>
  <c r="M12" i="10"/>
  <c r="E13" i="10"/>
  <c r="E14" i="10"/>
  <c r="I13" i="10"/>
  <c r="M14" i="10"/>
  <c r="Q13" i="10"/>
  <c r="E15" i="10"/>
  <c r="I15" i="10"/>
  <c r="Q15" i="10"/>
  <c r="E16" i="10"/>
  <c r="Q16" i="10"/>
  <c r="E17" i="10"/>
  <c r="M17" i="10"/>
  <c r="Q17" i="10"/>
  <c r="E18" i="10"/>
  <c r="I18" i="10"/>
  <c r="M18" i="10"/>
  <c r="Q18" i="10"/>
  <c r="E19" i="10"/>
  <c r="I19" i="10"/>
  <c r="M19" i="10"/>
  <c r="Q19" i="10"/>
  <c r="I20" i="10"/>
  <c r="M20" i="10"/>
  <c r="Q20" i="10"/>
  <c r="I21" i="10"/>
  <c r="M21" i="10"/>
  <c r="I22" i="10"/>
  <c r="Q22" i="10"/>
  <c r="E23" i="10"/>
  <c r="I23" i="10"/>
  <c r="Q23" i="10"/>
  <c r="E24" i="10"/>
  <c r="M24" i="10"/>
  <c r="D32" i="17"/>
  <c r="F32" i="17"/>
  <c r="H32" i="17"/>
  <c r="K9" i="18"/>
  <c r="K11" i="18"/>
  <c r="L12" i="17"/>
  <c r="N12" i="17"/>
  <c r="M11" i="18"/>
  <c r="M15" i="12"/>
  <c r="I24" i="10"/>
  <c r="O27" i="6"/>
  <c r="K25" i="6"/>
  <c r="K16" i="6"/>
  <c r="O15" i="6"/>
  <c r="O22" i="6"/>
  <c r="M14" i="6"/>
  <c r="O12" i="12"/>
  <c r="Q24" i="10"/>
  <c r="O13" i="12"/>
  <c r="M11" i="12"/>
  <c r="L22" i="17"/>
  <c r="O9" i="18"/>
  <c r="J19" i="17"/>
  <c r="M22" i="6"/>
  <c r="M13" i="6"/>
  <c r="M25" i="6"/>
  <c r="M26" i="6"/>
  <c r="E11" i="28"/>
  <c r="B9" i="27"/>
  <c r="G8" i="28"/>
  <c r="M21" i="12"/>
  <c r="K16" i="12"/>
  <c r="E22" i="10"/>
  <c r="I17" i="10"/>
  <c r="M16" i="10"/>
  <c r="Q14" i="10"/>
  <c r="Q12" i="10"/>
  <c r="Q11" i="10"/>
  <c r="Q10" i="10"/>
  <c r="K10" i="18"/>
  <c r="M17" i="12"/>
  <c r="M23" i="10"/>
  <c r="Q21" i="10"/>
  <c r="M13" i="10"/>
  <c r="M23" i="12"/>
  <c r="L14" i="17"/>
  <c r="O14" i="12"/>
  <c r="K19" i="12"/>
  <c r="K13" i="12"/>
  <c r="K12" i="12"/>
  <c r="M10" i="18"/>
  <c r="E10" i="10"/>
  <c r="N10" i="17"/>
  <c r="E20" i="10"/>
  <c r="I11" i="28"/>
  <c r="I9" i="28"/>
  <c r="I10" i="28"/>
  <c r="I14" i="10"/>
  <c r="O10" i="12"/>
  <c r="M12" i="18"/>
</calcChain>
</file>

<file path=xl/sharedStrings.xml><?xml version="1.0" encoding="utf-8"?>
<sst xmlns="http://schemas.openxmlformats.org/spreadsheetml/2006/main" count="1404" uniqueCount="203">
  <si>
    <t>Table 1</t>
  </si>
  <si>
    <t>Year ended March</t>
  </si>
  <si>
    <t>Total tourism expenditure</t>
  </si>
  <si>
    <t>$(million)</t>
  </si>
  <si>
    <t>Percent</t>
  </si>
  <si>
    <t>R</t>
  </si>
  <si>
    <t>Table 2</t>
  </si>
  <si>
    <t>International tourism expenditure</t>
  </si>
  <si>
    <t>International tourism as a percentage of total exports</t>
  </si>
  <si>
    <t>Annual percentage change</t>
  </si>
  <si>
    <t>Table 3</t>
  </si>
  <si>
    <t>Total tourism employment in New Zealand</t>
  </si>
  <si>
    <t>Table 4</t>
  </si>
  <si>
    <t>Product</t>
  </si>
  <si>
    <t>Accommodation services</t>
  </si>
  <si>
    <t>Food and beverage serving services</t>
  </si>
  <si>
    <t>Air passenger transport</t>
  </si>
  <si>
    <t>Other passenger transport</t>
  </si>
  <si>
    <t xml:space="preserve">Retail sales – fuel and other automotive products </t>
  </si>
  <si>
    <t xml:space="preserve">Retail sales – other </t>
  </si>
  <si>
    <t>Other tourism products</t>
  </si>
  <si>
    <t xml:space="preserve">Total tourism demand excluding GST </t>
  </si>
  <si>
    <t>GST paid on purchases by tourists</t>
  </si>
  <si>
    <t xml:space="preserve">Total tourism expenditure </t>
  </si>
  <si>
    <t>Table 5</t>
  </si>
  <si>
    <t xml:space="preserve">Year ended March </t>
  </si>
  <si>
    <t>Number</t>
  </si>
  <si>
    <t>By region of last permanent residence</t>
  </si>
  <si>
    <t>Asia</t>
  </si>
  <si>
    <t>Europe</t>
  </si>
  <si>
    <t>By purpose of visit</t>
  </si>
  <si>
    <t>Holiday/vacation</t>
  </si>
  <si>
    <t>Visit friends/relatives</t>
  </si>
  <si>
    <t>Conference/convention</t>
  </si>
  <si>
    <t>Business</t>
  </si>
  <si>
    <t>Education/medical</t>
  </si>
  <si>
    <r>
      <t>Other</t>
    </r>
    <r>
      <rPr>
        <vertAlign val="superscript"/>
        <sz val="8"/>
        <rFont val="Arial Mäori"/>
        <family val="2"/>
      </rPr>
      <t>(3)</t>
    </r>
  </si>
  <si>
    <r>
      <t>Total</t>
    </r>
    <r>
      <rPr>
        <b/>
        <vertAlign val="superscript"/>
        <sz val="8"/>
        <color indexed="8"/>
        <rFont val="Arial Mäori"/>
        <family val="2"/>
      </rPr>
      <t>(4)</t>
    </r>
  </si>
  <si>
    <r>
      <t>Other</t>
    </r>
    <r>
      <rPr>
        <vertAlign val="superscript"/>
        <sz val="8"/>
        <rFont val="Arial Mäori"/>
        <family val="2"/>
      </rPr>
      <t>(5)</t>
    </r>
  </si>
  <si>
    <t>Table 6</t>
  </si>
  <si>
    <t>By type of product and type of tourist</t>
  </si>
  <si>
    <t>Domestic demand</t>
  </si>
  <si>
    <t>International demand</t>
  </si>
  <si>
    <t>Total 
demand</t>
  </si>
  <si>
    <t>Total 
supply</t>
  </si>
  <si>
    <t>Tourism 
product 
ratio</t>
  </si>
  <si>
    <t>Business and government demand</t>
  </si>
  <si>
    <t>Household demand</t>
  </si>
  <si>
    <t>Total tourism demand by type of tourist</t>
  </si>
  <si>
    <t xml:space="preserve">  excluding GST</t>
  </si>
  <si>
    <t>Total tourism expenditure by type of tourist</t>
  </si>
  <si>
    <t>For footnotes, see end of table.</t>
  </si>
  <si>
    <t>Table 7</t>
  </si>
  <si>
    <t>Total supply</t>
  </si>
  <si>
    <t>Tourism product ratio</t>
  </si>
  <si>
    <t>Tourism supply</t>
  </si>
  <si>
    <t>Tourism-characteristic industries</t>
  </si>
  <si>
    <t>All other industries</t>
  </si>
  <si>
    <t>Imports</t>
  </si>
  <si>
    <t>Total</t>
  </si>
  <si>
    <t>Table 8</t>
  </si>
  <si>
    <t>Published GDP</t>
  </si>
  <si>
    <t xml:space="preserve">          on production</t>
  </si>
  <si>
    <t>Tourism output of tourism-characteristic industries</t>
  </si>
  <si>
    <t xml:space="preserve">         tourism-characteristic industries</t>
  </si>
  <si>
    <t xml:space="preserve">            of tourism-characteristic industries</t>
  </si>
  <si>
    <t xml:space="preserve">          other industries</t>
  </si>
  <si>
    <t xml:space="preserve">          total industry contribution to GDP</t>
  </si>
  <si>
    <r>
      <t>Gives</t>
    </r>
    <r>
      <rPr>
        <b/>
        <sz val="8"/>
        <rFont val="Arial Mäori"/>
        <family val="2"/>
      </rPr>
      <t xml:space="preserve"> contribution to GDP from production</t>
    </r>
  </si>
  <si>
    <r>
      <t>Less</t>
    </r>
    <r>
      <rPr>
        <sz val="8"/>
        <rFont val="Arial Mäori"/>
        <family val="2"/>
      </rPr>
      <t xml:space="preserve"> tourism intermediate consumption of</t>
    </r>
  </si>
  <si>
    <t>Table 9</t>
  </si>
  <si>
    <t>Table 10</t>
  </si>
  <si>
    <t>Table 11</t>
  </si>
  <si>
    <t>Table 12</t>
  </si>
  <si>
    <t>Industry</t>
  </si>
  <si>
    <t>Air transport</t>
  </si>
  <si>
    <t>Total tourism-characteristic industries</t>
  </si>
  <si>
    <t>Retail trade</t>
  </si>
  <si>
    <t>All non-tourism-related industries</t>
  </si>
  <si>
    <t xml:space="preserve">Direct        tourism    value      added </t>
  </si>
  <si>
    <t xml:space="preserve">Direct     tourism    value
added </t>
  </si>
  <si>
    <t>Indirect tourism    value 
added</t>
  </si>
  <si>
    <t xml:space="preserve">Total     tourism    value
added </t>
  </si>
  <si>
    <t xml:space="preserve">Value added as a percentage of 
total industry contribution to GDP </t>
  </si>
  <si>
    <t>Direct tourism value added as a percentage of</t>
  </si>
  <si>
    <r>
      <t xml:space="preserve">Plus </t>
    </r>
    <r>
      <rPr>
        <sz val="8"/>
        <rFont val="Arial Mäori"/>
        <family val="2"/>
      </rPr>
      <t xml:space="preserve">direct tourism value added of all </t>
    </r>
  </si>
  <si>
    <r>
      <t>Gives</t>
    </r>
    <r>
      <rPr>
        <b/>
        <sz val="8"/>
        <rFont val="Arial Mäori"/>
        <family val="2"/>
      </rPr>
      <t xml:space="preserve"> total direct tourism value added</t>
    </r>
  </si>
  <si>
    <r>
      <t xml:space="preserve">Gives </t>
    </r>
    <r>
      <rPr>
        <b/>
        <sz val="8"/>
        <rFont val="Arial Mäori"/>
        <family val="2"/>
      </rPr>
      <t>direct tourism value added</t>
    </r>
  </si>
  <si>
    <t>Direct tourism value added</t>
  </si>
  <si>
    <t>Indirect tourism value added</t>
  </si>
  <si>
    <t xml:space="preserve">Direct tourism value added </t>
  </si>
  <si>
    <r>
      <t>Indirect tourism value added</t>
    </r>
    <r>
      <rPr>
        <vertAlign val="superscript"/>
        <sz val="8"/>
        <rFont val="Arial Mäori"/>
        <family val="2"/>
      </rPr>
      <t xml:space="preserve"> </t>
    </r>
  </si>
  <si>
    <t xml:space="preserve">Direct employment 
in tourism </t>
  </si>
  <si>
    <t>Indirect employment           in tourism</t>
  </si>
  <si>
    <t>Direct employment in 
tourism</t>
  </si>
  <si>
    <t>Indirect employment in tourism</t>
  </si>
  <si>
    <t>Total employment</t>
  </si>
  <si>
    <t>Tourism employment</t>
  </si>
  <si>
    <t xml:space="preserve">  Tourism full-time working proprietors</t>
  </si>
  <si>
    <t xml:space="preserve">  Tourism part-time working proprietors</t>
  </si>
  <si>
    <t xml:space="preserve">  Tourism FTE working proprietors</t>
  </si>
  <si>
    <t xml:space="preserve">  Tourism full-time employees</t>
  </si>
  <si>
    <t xml:space="preserve">  Tourism part-time employees</t>
  </si>
  <si>
    <t xml:space="preserve">  Tourism FTE employees</t>
  </si>
  <si>
    <t xml:space="preserve">  FTE working proprietors</t>
  </si>
  <si>
    <t xml:space="preserve">  Part-time working proprietors</t>
  </si>
  <si>
    <t xml:space="preserve">  Full-time working proprietors</t>
  </si>
  <si>
    <t xml:space="preserve">  Part-time employees</t>
  </si>
  <si>
    <t xml:space="preserve">  Full-time employees</t>
  </si>
  <si>
    <t>R revised</t>
  </si>
  <si>
    <t>Domestic tourism expenditure</t>
  </si>
  <si>
    <t>Total 
exports 
of 
goods 
and 
services</t>
  </si>
  <si>
    <t>P provisional</t>
  </si>
  <si>
    <t>…</t>
  </si>
  <si>
    <t>Imports sold directly to tourists by retailers</t>
  </si>
  <si>
    <t>Tourism-related industries</t>
  </si>
  <si>
    <r>
      <t>Symbols:</t>
    </r>
    <r>
      <rPr>
        <sz val="8"/>
        <rFont val="Arial Mäori"/>
        <family val="2"/>
      </rPr>
      <t xml:space="preserve"> </t>
    </r>
  </si>
  <si>
    <r>
      <t>Less</t>
    </r>
    <r>
      <rPr>
        <sz val="8"/>
        <rFont val="Arial Mäori"/>
        <family val="2"/>
      </rPr>
      <t xml:space="preserve"> GST, import duties, and other taxes </t>
    </r>
  </si>
  <si>
    <t>Accommodation</t>
  </si>
  <si>
    <t xml:space="preserve">International tourism </t>
  </si>
  <si>
    <t xml:space="preserve">Dairy products, including casein </t>
  </si>
  <si>
    <t>Meat and meat products</t>
  </si>
  <si>
    <t>Wood and wood products</t>
  </si>
  <si>
    <t>1. Individual figures may not sum to stated totals due to rounding.</t>
  </si>
  <si>
    <r>
      <t>Indirect        tourism     value     added</t>
    </r>
    <r>
      <rPr>
        <vertAlign val="superscript"/>
        <sz val="8"/>
        <rFont val="Arial Mäori"/>
        <family val="2"/>
      </rPr>
      <t xml:space="preserve">(2) </t>
    </r>
  </si>
  <si>
    <t>1. As a result of a change in methodology, this data is only available from 2001. For more details</t>
  </si>
  <si>
    <t>2. Individual figures may not sum to stated totals due to rounding.</t>
  </si>
  <si>
    <t>4. FTE is an abbreviation for full-time equivalent.</t>
  </si>
  <si>
    <t>1. Intended length of stay in New Zealand is less than 12 months.</t>
  </si>
  <si>
    <t>3. Includes not stated.</t>
  </si>
  <si>
    <t>5. Includes unspecified.</t>
  </si>
  <si>
    <t>1. All values are in producers' prices.</t>
  </si>
  <si>
    <t xml:space="preserve">1. Tourism supply by product may differ from that obtained by multiplying total supply by the relevant tourism product ratio. Supply is generally </t>
  </si>
  <si>
    <t xml:space="preserve">    calculated at a finer product level than shown.</t>
  </si>
  <si>
    <t xml:space="preserve">    has been used.</t>
  </si>
  <si>
    <t xml:space="preserve">1. Employment numbers are rounded to the nearest hundred. Individual figures may not sum to stated totals due to rounding. </t>
  </si>
  <si>
    <t xml:space="preserve">2. Total employment numbers and tourism working proprietor numbers (excluding unpaid family workers and unspecified) are sourced </t>
  </si>
  <si>
    <t xml:space="preserve">    from the Household Labour Force Survey and are averages for the year ended March.</t>
  </si>
  <si>
    <t>3. Tourism employee numbers are sourced from the Quarterly Employment Survey and are averages for the year ended February.</t>
  </si>
  <si>
    <t>Table 13</t>
  </si>
  <si>
    <t>1. Tourism gross operating surplus as a percentage of gross output is considered to be an indicator of tourism profitability.</t>
  </si>
  <si>
    <t>3. Road, rail, and water passenger transport are combined for confidentiality reasons.</t>
  </si>
  <si>
    <t>Oceania and Antarctica</t>
  </si>
  <si>
    <t>The Americas</t>
  </si>
  <si>
    <t>Total supply of products</t>
  </si>
  <si>
    <t>Total tourism supply of products</t>
  </si>
  <si>
    <r>
      <t>Road, rail, and water passenger transport</t>
    </r>
    <r>
      <rPr>
        <vertAlign val="superscript"/>
        <sz val="8"/>
        <color indexed="8"/>
        <rFont val="Arial Mäori"/>
        <family val="2"/>
      </rPr>
      <t>(3)</t>
    </r>
  </si>
  <si>
    <t xml:space="preserve">  employed in New Zealand </t>
  </si>
  <si>
    <r>
      <t>Imports sold to tourists</t>
    </r>
    <r>
      <rPr>
        <vertAlign val="superscript"/>
        <sz val="8"/>
        <rFont val="Arial Mäori"/>
        <family val="2"/>
      </rPr>
      <t xml:space="preserve">(3) </t>
    </r>
  </si>
  <si>
    <r>
      <t>Imports sold to tourists</t>
    </r>
    <r>
      <rPr>
        <vertAlign val="superscript"/>
        <sz val="8"/>
        <rFont val="Arial Mäori"/>
        <family val="2"/>
      </rPr>
      <t>(2)</t>
    </r>
  </si>
  <si>
    <t>Education services</t>
  </si>
  <si>
    <t>Rental and hiring services</t>
  </si>
  <si>
    <t>Arts and recreation services</t>
  </si>
  <si>
    <t>4. Percentage changes are calculated from unrounded employment numbers.</t>
  </si>
  <si>
    <t>5. FTE is an abbreviation for full-time equivalent.</t>
  </si>
  <si>
    <r>
      <t xml:space="preserve">  FTE</t>
    </r>
    <r>
      <rPr>
        <vertAlign val="superscript"/>
        <sz val="8"/>
        <rFont val="Arial Mäori"/>
        <family val="2"/>
      </rPr>
      <t>(5)</t>
    </r>
    <r>
      <rPr>
        <sz val="8"/>
        <rFont val="Arial Mäori"/>
        <family val="2"/>
      </rPr>
      <t xml:space="preserve"> employees</t>
    </r>
  </si>
  <si>
    <t>Education and training</t>
  </si>
  <si>
    <r>
      <rPr>
        <b/>
        <sz val="8"/>
        <rFont val="Arial Mäori"/>
        <family val="2"/>
      </rPr>
      <t>Source:</t>
    </r>
    <r>
      <rPr>
        <sz val="8"/>
        <rFont val="Arial Mäori"/>
        <family val="2"/>
      </rPr>
      <t xml:space="preserve"> Statistics New Zealand</t>
    </r>
  </si>
  <si>
    <r>
      <t>Selected export</t>
    </r>
    <r>
      <rPr>
        <vertAlign val="superscript"/>
        <sz val="8"/>
        <rFont val="Arial Mäori"/>
        <family val="2"/>
      </rPr>
      <t>(1)</t>
    </r>
  </si>
  <si>
    <t xml:space="preserve">   and include re-exports.</t>
  </si>
  <si>
    <r>
      <t>Tourism employment</t>
    </r>
    <r>
      <rPr>
        <b/>
        <vertAlign val="superscript"/>
        <sz val="11"/>
        <rFont val="Arial Mäori"/>
        <family val="2"/>
      </rPr>
      <t>(1)(2)(3)</t>
    </r>
  </si>
  <si>
    <t>Employment (FTEs) in 
tourism as a percentage of total 
employment in New Zealand</t>
  </si>
  <si>
    <t xml:space="preserve">    refer to appendix 2.</t>
  </si>
  <si>
    <t xml:space="preserve">4. These totals are actual counts, and may differ from the sum of individual figures for different countries, </t>
  </si>
  <si>
    <t xml:space="preserve">    which are derived from samples.</t>
  </si>
  <si>
    <r>
      <t>Tourism expenditure by type of product</t>
    </r>
    <r>
      <rPr>
        <b/>
        <vertAlign val="superscript"/>
        <sz val="11"/>
        <rFont val="Arial Mäori"/>
        <family val="2"/>
      </rPr>
      <t>(1)(2)</t>
    </r>
  </si>
  <si>
    <r>
      <t>Tourism expenditure by type of tourist</t>
    </r>
    <r>
      <rPr>
        <b/>
        <vertAlign val="superscript"/>
        <sz val="11"/>
        <rFont val="Arial Mäori"/>
        <family val="2"/>
      </rPr>
      <t>(1)</t>
    </r>
  </si>
  <si>
    <r>
      <t>Overseas visitor arrivals</t>
    </r>
    <r>
      <rPr>
        <b/>
        <vertAlign val="superscript"/>
        <sz val="11"/>
        <rFont val="Arial Mäori"/>
        <family val="2"/>
      </rPr>
      <t>(1)(2)</t>
    </r>
  </si>
  <si>
    <r>
      <t>Tourism expenditure</t>
    </r>
    <r>
      <rPr>
        <b/>
        <vertAlign val="superscript"/>
        <sz val="11"/>
        <rFont val="Arial Mäori"/>
        <family val="2"/>
      </rPr>
      <t>(1)(2)</t>
    </r>
  </si>
  <si>
    <r>
      <t>Derivation of tourism supply from total supply</t>
    </r>
    <r>
      <rPr>
        <b/>
        <vertAlign val="superscript"/>
        <sz val="11"/>
        <rFont val="Arial Mäori"/>
        <family val="2"/>
      </rPr>
      <t>(1)(2)</t>
    </r>
  </si>
  <si>
    <t>Table 8 continued</t>
  </si>
  <si>
    <r>
      <t>Direct tourism value added</t>
    </r>
    <r>
      <rPr>
        <b/>
        <vertAlign val="superscript"/>
        <sz val="11"/>
        <rFont val="Arial Mäori"/>
        <family val="2"/>
      </rPr>
      <t>(1)</t>
    </r>
  </si>
  <si>
    <r>
      <t>Tourism expenditure by component</t>
    </r>
    <r>
      <rPr>
        <b/>
        <vertAlign val="superscript"/>
        <sz val="11"/>
        <rFont val="Arial Mäori"/>
        <family val="2"/>
      </rPr>
      <t>(1)</t>
    </r>
  </si>
  <si>
    <r>
      <t>Share of tourism expenditure by component</t>
    </r>
    <r>
      <rPr>
        <b/>
        <vertAlign val="superscript"/>
        <sz val="11"/>
        <rFont val="Arial Mäori"/>
        <family val="2"/>
      </rPr>
      <t>(1)</t>
    </r>
  </si>
  <si>
    <r>
      <t>Annual percentage change</t>
    </r>
    <r>
      <rPr>
        <vertAlign val="superscript"/>
        <sz val="8"/>
        <rFont val="Arial Mäori"/>
        <family val="2"/>
      </rPr>
      <t>(4)</t>
    </r>
  </si>
  <si>
    <t>Total FTEs employed</t>
  </si>
  <si>
    <t>Total FTEs directly employed in tourism</t>
  </si>
  <si>
    <t>FTEs directly employed in tourism as a</t>
  </si>
  <si>
    <t xml:space="preserve">  percentage of total FTEs</t>
  </si>
  <si>
    <t>3. Imports used in production of goods and services sold to tourists; imports sold directly to tourists by retailers.</t>
  </si>
  <si>
    <r>
      <t>Employment (FTEs)</t>
    </r>
    <r>
      <rPr>
        <vertAlign val="superscript"/>
        <sz val="8"/>
        <rFont val="Arial Mäori"/>
        <family val="2"/>
      </rPr>
      <t>(4)</t>
    </r>
  </si>
  <si>
    <r>
      <t xml:space="preserve">1. Exports are valued fob (free on board </t>
    </r>
    <r>
      <rPr>
        <sz val="8"/>
        <rFont val="Calibri"/>
        <family val="2"/>
      </rPr>
      <t xml:space="preserve">– </t>
    </r>
    <r>
      <rPr>
        <sz val="8"/>
        <rFont val="Arial Mäori"/>
        <family val="2"/>
      </rPr>
      <t xml:space="preserve">the value of goods at New Zealand ports before export) </t>
    </r>
  </si>
  <si>
    <t>2. Imports used in production of goods and services sold to tourists; imports sold directly to tourists by retailers.</t>
  </si>
  <si>
    <t>Year ended March 2007–11</t>
  </si>
  <si>
    <t>2014P</t>
  </si>
  <si>
    <t>Year ended March 2011–14</t>
  </si>
  <si>
    <t>Year ended March 2001–14</t>
  </si>
  <si>
    <t>Year ended March 2011−14</t>
  </si>
  <si>
    <r>
      <t>2014P</t>
    </r>
    <r>
      <rPr>
        <vertAlign val="superscript"/>
        <sz val="8"/>
        <rFont val="Arial Mäori"/>
        <family val="2"/>
      </rPr>
      <t>(2)</t>
    </r>
  </si>
  <si>
    <t>Table 9 continued</t>
  </si>
  <si>
    <t>Table 14</t>
  </si>
  <si>
    <t>International student expenditure less than 12 months</t>
  </si>
  <si>
    <t xml:space="preserve">2. Due to the GDP from production and its components for 2014P being unavailable at the time of publication, GDP expenditure </t>
  </si>
  <si>
    <r>
      <t>International tourism expenditure compared with selected primary exports</t>
    </r>
    <r>
      <rPr>
        <b/>
        <vertAlign val="superscript"/>
        <sz val="11"/>
        <rFont val="Arial"/>
        <family val="2"/>
      </rPr>
      <t>(1)</t>
    </r>
  </si>
  <si>
    <r>
      <t>Direct tourism employment</t>
    </r>
    <r>
      <rPr>
        <b/>
        <vertAlign val="superscript"/>
        <sz val="11"/>
        <rFont val="Arial Mäori"/>
        <family val="2"/>
      </rPr>
      <t>(1)(2)(3)</t>
    </r>
  </si>
  <si>
    <r>
      <t>Tourism gross operating surplus as a percentage of total tourism output</t>
    </r>
    <r>
      <rPr>
        <b/>
        <vertAlign val="superscript"/>
        <sz val="11"/>
        <rFont val="Arial Mäori"/>
        <family val="2"/>
      </rPr>
      <t>(1)(2)</t>
    </r>
  </si>
  <si>
    <r>
      <t>…</t>
    </r>
    <r>
      <rPr>
        <sz val="8"/>
        <rFont val="Arial Mäori"/>
        <family val="2"/>
      </rPr>
      <t xml:space="preserve"> not applicable </t>
    </r>
  </si>
  <si>
    <t>Crude oil</t>
  </si>
  <si>
    <r>
      <t>Symbol:</t>
    </r>
    <r>
      <rPr>
        <sz val="8"/>
        <rFont val="Arial Mäori"/>
        <family val="2"/>
      </rPr>
      <t xml:space="preserve"> </t>
    </r>
  </si>
  <si>
    <t>Other transport, transport support, and travel and tour services</t>
  </si>
  <si>
    <t>2. Results from input-output tables for 2007 have been used in the calculation of indirect tourism value added.</t>
  </si>
  <si>
    <t>3. Percentages are calculated from unrounded employment numbers.</t>
  </si>
  <si>
    <t>Year ended March 1999–2014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</si>
</sst>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$&quot;* #,##0.00_-;\-&quot;$&quot;* #,##0.00_-;_-&quot;$&quot;* &quot;-&quot;??_-;_-@_-"/>
    <numFmt numFmtId="43" formatCode="_-* #,##0.00_-;\-* #,##0.00_-;_-* &quot;-&quot;??_-;_-@_-"/>
    <numFmt numFmtId="172" formatCode="0.0"/>
    <numFmt numFmtId="173" formatCode="#,##0.000"/>
    <numFmt numFmtId="174" formatCode="#,##0.0"/>
    <numFmt numFmtId="176" formatCode="0.00000"/>
    <numFmt numFmtId="177" formatCode="0.0000"/>
    <numFmt numFmtId="178" formatCode="0.000"/>
    <numFmt numFmtId="179" formatCode="_-* #,##0_-;\-* #,##0_-;_-* &quot;-&quot;??_-;_-@_-"/>
    <numFmt numFmtId="181" formatCode="0.0%"/>
    <numFmt numFmtId="183" formatCode="#,##0.0000"/>
    <numFmt numFmtId="184" formatCode="_-* #,##0.000_-;\-* #,##0.000_-;_-* &quot;-&quot;??_-;_-@_-"/>
    <numFmt numFmtId="185" formatCode="_-* #,##0.0000_-;\-* #,##0.0000_-;_-* &quot;-&quot;??_-;_-@_-"/>
    <numFmt numFmtId="186" formatCode="_-* #,##0.0_-;\-* #,##0.0_-;_-* &quot;-&quot;??_-;_-@_-"/>
    <numFmt numFmtId="187" formatCode="_-* #,##0.00000_-;\-* #,##0.00000_-;_-* &quot;-&quot;??_-;_-@_-"/>
    <numFmt numFmtId="209" formatCode="&quot;$&quot;#,##0"/>
    <numFmt numFmtId="215" formatCode="_-&quot;$&quot;* #,##0.0_-;\-&quot;$&quot;* #,##0.0_-;_-&quot;$&quot;* &quot;-&quot;??_-;_-@_-"/>
    <numFmt numFmtId="216" formatCode="_-&quot;$&quot;* #,##0_-;\-&quot;$&quot;* #,##0_-;_-&quot;$&quot;* &quot;-&quot;??_-;_-@_-"/>
    <numFmt numFmtId="220" formatCode="_-&quot;$&quot;* #,##0.000_-;\-&quot;$&quot;* #,##0.000_-;_-&quot;$&quot;* &quot;-&quot;??_-;_-@_-"/>
  </numFmts>
  <fonts count="50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 Mäori"/>
      <family val="2"/>
    </font>
    <font>
      <i/>
      <sz val="10"/>
      <name val="Arial Mäori"/>
      <family val="2"/>
    </font>
    <font>
      <sz val="8"/>
      <name val="Arial Mäori"/>
      <family val="2"/>
    </font>
    <font>
      <b/>
      <vertAlign val="superscript"/>
      <sz val="11"/>
      <name val="Arial Mäori"/>
      <family val="2"/>
    </font>
    <font>
      <b/>
      <sz val="11"/>
      <name val="Arial Mäori"/>
      <family val="2"/>
    </font>
    <font>
      <vertAlign val="superscript"/>
      <sz val="8"/>
      <name val="Arial Mäori"/>
      <family val="2"/>
    </font>
    <font>
      <sz val="8"/>
      <color indexed="8"/>
      <name val="Arial Mäori"/>
      <family val="2"/>
    </font>
    <font>
      <sz val="10"/>
      <color indexed="8"/>
      <name val="Arial Mäori"/>
      <family val="2"/>
    </font>
    <font>
      <sz val="8"/>
      <color indexed="10"/>
      <name val="Arial Mäori"/>
      <family val="2"/>
    </font>
    <font>
      <b/>
      <sz val="8"/>
      <name val="Arial Mäori"/>
      <family val="2"/>
    </font>
    <font>
      <sz val="10"/>
      <color indexed="10"/>
      <name val="Arial Mäori"/>
      <family val="2"/>
    </font>
    <font>
      <b/>
      <sz val="8"/>
      <color indexed="10"/>
      <name val="Arial Mäori"/>
      <family val="2"/>
    </font>
    <font>
      <sz val="10"/>
      <name val="Times New Roman"/>
      <family val="1"/>
    </font>
    <font>
      <sz val="8"/>
      <color indexed="14"/>
      <name val="Arial Mäori"/>
      <family val="2"/>
    </font>
    <font>
      <sz val="10"/>
      <color indexed="9"/>
      <name val="Arial Mäori"/>
      <family val="2"/>
    </font>
    <font>
      <sz val="8"/>
      <color indexed="9"/>
      <name val="Arial Mäori"/>
      <family val="2"/>
    </font>
    <font>
      <b/>
      <sz val="7"/>
      <name val="Arial Mäori"/>
      <family val="2"/>
    </font>
    <font>
      <sz val="7"/>
      <name val="Arial Mäori"/>
      <family val="2"/>
    </font>
    <font>
      <b/>
      <sz val="8"/>
      <color indexed="8"/>
      <name val="Arial Mäori"/>
      <family val="2"/>
    </font>
    <font>
      <i/>
      <sz val="11"/>
      <name val="Arial Mäori"/>
      <family val="2"/>
    </font>
    <font>
      <b/>
      <vertAlign val="superscript"/>
      <sz val="8"/>
      <color indexed="8"/>
      <name val="Arial Mäori"/>
      <family val="2"/>
    </font>
    <font>
      <sz val="11"/>
      <name val="Arial Mäori"/>
      <family val="2"/>
    </font>
    <font>
      <b/>
      <sz val="10"/>
      <name val="Arial Mäori"/>
      <family val="2"/>
    </font>
    <font>
      <sz val="7"/>
      <color indexed="8"/>
      <name val="Arial Mäori"/>
      <family val="2"/>
    </font>
    <font>
      <b/>
      <i/>
      <sz val="8"/>
      <name val="Arial Mäori"/>
      <family val="2"/>
    </font>
    <font>
      <vertAlign val="superscript"/>
      <sz val="8"/>
      <color indexed="8"/>
      <name val="Arial Mäori"/>
      <family val="2"/>
    </font>
    <font>
      <sz val="10"/>
      <name val="Arial"/>
      <family val="2"/>
    </font>
    <font>
      <b/>
      <i/>
      <sz val="11"/>
      <name val="Arial Mäori"/>
      <family val="2"/>
    </font>
    <font>
      <sz val="11"/>
      <color indexed="10"/>
      <name val="Arial Mäori"/>
      <family val="2"/>
    </font>
    <font>
      <b/>
      <sz val="11"/>
      <name val="Arial"/>
      <family val="2"/>
    </font>
    <font>
      <b/>
      <sz val="8"/>
      <color indexed="8"/>
      <name val="Arial Mäori"/>
      <family val="2"/>
    </font>
    <font>
      <sz val="8"/>
      <color indexed="8"/>
      <name val="Arial Mäori"/>
      <family val="2"/>
    </font>
    <font>
      <b/>
      <sz val="8"/>
      <name val="Arial Mäori"/>
      <family val="2"/>
    </font>
    <font>
      <b/>
      <sz val="10"/>
      <name val="Arial Mäori"/>
      <family val="2"/>
    </font>
    <font>
      <vertAlign val="superscript"/>
      <sz val="8"/>
      <name val="Arial Mäori"/>
      <family val="2"/>
    </font>
    <font>
      <sz val="8"/>
      <color indexed="8"/>
      <name val="Arial"/>
      <family val="2"/>
    </font>
    <font>
      <sz val="8"/>
      <name val="Arial Mäori"/>
      <family val="2"/>
    </font>
    <font>
      <sz val="10"/>
      <name val="Calibri"/>
      <family val="2"/>
    </font>
    <font>
      <sz val="8"/>
      <name val="Calibri"/>
      <family val="2"/>
    </font>
    <font>
      <b/>
      <vertAlign val="superscript"/>
      <sz val="11"/>
      <name val="Arial"/>
      <family val="2"/>
    </font>
    <font>
      <sz val="6"/>
      <name val="Arial Mäori"/>
      <family val="2"/>
    </font>
    <font>
      <sz val="6"/>
      <color indexed="10"/>
      <name val="Arial Mäori"/>
      <family val="2"/>
    </font>
    <font>
      <u/>
      <sz val="10"/>
      <color theme="10"/>
      <name val="Arial Mäori"/>
      <family val="2"/>
    </font>
    <font>
      <sz val="10"/>
      <color theme="1"/>
      <name val="Arial Mäori"/>
      <family val="2"/>
    </font>
    <font>
      <sz val="11"/>
      <color theme="1"/>
      <name val="Calibri"/>
      <family val="2"/>
      <scheme val="minor"/>
    </font>
    <font>
      <sz val="8"/>
      <color rgb="FFFF0000"/>
      <name val="Arial Mäori"/>
      <family val="2"/>
    </font>
    <font>
      <sz val="10"/>
      <color rgb="FFFF0000"/>
      <name val="Arial Mäo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CC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29" fillId="0" borderId="0"/>
    <xf numFmtId="0" fontId="47" fillId="0" borderId="0"/>
    <xf numFmtId="0" fontId="1" fillId="0" borderId="0"/>
    <xf numFmtId="0" fontId="15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9" fontId="1" fillId="0" borderId="0" applyFont="0" applyFill="0" applyBorder="0" applyAlignment="0" applyProtection="0"/>
  </cellStyleXfs>
  <cellXfs count="731">
    <xf numFmtId="0" fontId="0" fillId="0" borderId="0" xfId="0"/>
    <xf numFmtId="0" fontId="3" fillId="0" borderId="0" xfId="10" applyFont="1"/>
    <xf numFmtId="0" fontId="4" fillId="0" borderId="0" xfId="10" applyFont="1"/>
    <xf numFmtId="0" fontId="3" fillId="0" borderId="0" xfId="10" applyFont="1" applyFill="1"/>
    <xf numFmtId="0" fontId="5" fillId="0" borderId="0" xfId="10" applyFont="1"/>
    <xf numFmtId="0" fontId="5" fillId="0" borderId="0" xfId="10" applyFont="1" applyBorder="1" applyAlignment="1">
      <alignment horizontal="left" vertical="center"/>
    </xf>
    <xf numFmtId="0" fontId="5" fillId="0" borderId="0" xfId="10" applyFont="1" applyBorder="1" applyAlignment="1">
      <alignment horizontal="center" vertical="center" wrapText="1"/>
    </xf>
    <xf numFmtId="0" fontId="3" fillId="0" borderId="1" xfId="10" applyFont="1" applyBorder="1"/>
    <xf numFmtId="0" fontId="2" fillId="0" borderId="0" xfId="0" applyFont="1"/>
    <xf numFmtId="0" fontId="5" fillId="0" borderId="0" xfId="10" applyFont="1" applyBorder="1"/>
    <xf numFmtId="177" fontId="11" fillId="0" borderId="0" xfId="10" applyNumberFormat="1" applyFont="1" applyFill="1"/>
    <xf numFmtId="3" fontId="5" fillId="0" borderId="0" xfId="10" applyNumberFormat="1" applyFont="1"/>
    <xf numFmtId="0" fontId="12" fillId="0" borderId="0" xfId="10" applyFont="1" applyBorder="1"/>
    <xf numFmtId="173" fontId="5" fillId="0" borderId="0" xfId="10" applyNumberFormat="1" applyFont="1"/>
    <xf numFmtId="0" fontId="5" fillId="0" borderId="0" xfId="10" applyFont="1" applyFill="1"/>
    <xf numFmtId="181" fontId="11" fillId="0" borderId="0" xfId="10" applyNumberFormat="1" applyFont="1" applyFill="1"/>
    <xf numFmtId="181" fontId="14" fillId="0" borderId="0" xfId="10" applyNumberFormat="1" applyFont="1" applyFill="1"/>
    <xf numFmtId="0" fontId="16" fillId="0" borderId="0" xfId="10" applyFont="1" applyFill="1" applyBorder="1" applyAlignment="1">
      <alignment horizontal="center"/>
    </xf>
    <xf numFmtId="3" fontId="5" fillId="0" borderId="0" xfId="10" applyNumberFormat="1" applyFont="1" applyFill="1"/>
    <xf numFmtId="172" fontId="5" fillId="0" borderId="0" xfId="17" applyNumberFormat="1" applyFont="1" applyFill="1" applyBorder="1" applyAlignment="1"/>
    <xf numFmtId="3" fontId="5" fillId="0" borderId="0" xfId="10" applyNumberFormat="1" applyFont="1" applyFill="1" applyBorder="1"/>
    <xf numFmtId="0" fontId="5" fillId="0" borderId="0" xfId="10" applyFont="1" applyFill="1" applyBorder="1"/>
    <xf numFmtId="0" fontId="3" fillId="0" borderId="0" xfId="10" applyFont="1" applyBorder="1"/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0" borderId="0" xfId="16" applyFont="1" applyFill="1" applyBorder="1" applyAlignment="1">
      <alignment horizontal="center"/>
    </xf>
    <xf numFmtId="0" fontId="16" fillId="0" borderId="0" xfId="10" applyFont="1" applyAlignment="1">
      <alignment horizontal="center"/>
    </xf>
    <xf numFmtId="172" fontId="5" fillId="0" borderId="0" xfId="10" applyNumberFormat="1" applyFont="1"/>
    <xf numFmtId="3" fontId="16" fillId="0" borderId="0" xfId="10" applyNumberFormat="1" applyFont="1" applyAlignment="1">
      <alignment horizontal="center"/>
    </xf>
    <xf numFmtId="2" fontId="16" fillId="0" borderId="0" xfId="10" applyNumberFormat="1" applyFont="1" applyAlignment="1">
      <alignment horizontal="center"/>
    </xf>
    <xf numFmtId="49" fontId="5" fillId="0" borderId="2" xfId="14" applyNumberFormat="1" applyFont="1" applyFill="1" applyBorder="1" applyAlignment="1"/>
    <xf numFmtId="0" fontId="3" fillId="0" borderId="0" xfId="16" applyFont="1" applyFill="1" applyBorder="1"/>
    <xf numFmtId="0" fontId="4" fillId="0" borderId="0" xfId="16" applyFont="1" applyFill="1" applyBorder="1"/>
    <xf numFmtId="0" fontId="16" fillId="0" borderId="0" xfId="16" applyFont="1" applyFill="1" applyBorder="1"/>
    <xf numFmtId="0" fontId="3" fillId="0" borderId="0" xfId="16" applyNumberFormat="1" applyFont="1" applyFill="1" applyBorder="1"/>
    <xf numFmtId="0" fontId="4" fillId="0" borderId="1" xfId="16" applyFont="1" applyFill="1" applyBorder="1" applyAlignment="1">
      <alignment horizontal="center"/>
    </xf>
    <xf numFmtId="0" fontId="4" fillId="0" borderId="0" xfId="16" applyFont="1" applyFill="1" applyBorder="1" applyAlignment="1">
      <alignment horizontal="center"/>
    </xf>
    <xf numFmtId="0" fontId="17" fillId="0" borderId="0" xfId="15" applyFont="1" applyFill="1" applyBorder="1" applyAlignment="1"/>
    <xf numFmtId="0" fontId="19" fillId="0" borderId="0" xfId="16" applyFont="1" applyFill="1" applyBorder="1" applyAlignment="1">
      <alignment wrapText="1"/>
    </xf>
    <xf numFmtId="0" fontId="20" fillId="0" borderId="0" xfId="16" applyNumberFormat="1" applyFont="1" applyFill="1" applyBorder="1"/>
    <xf numFmtId="0" fontId="20" fillId="0" borderId="0" xfId="16" applyFont="1" applyFill="1" applyBorder="1"/>
    <xf numFmtId="0" fontId="5" fillId="0" borderId="0" xfId="16" applyFont="1" applyFill="1" applyBorder="1" applyAlignment="1"/>
    <xf numFmtId="3" fontId="9" fillId="0" borderId="0" xfId="1" applyNumberFormat="1" applyFont="1" applyFill="1" applyBorder="1" applyAlignment="1">
      <alignment horizontal="right"/>
    </xf>
    <xf numFmtId="3" fontId="9" fillId="0" borderId="0" xfId="16" applyNumberFormat="1" applyFont="1" applyFill="1" applyBorder="1" applyAlignment="1">
      <alignment horizontal="right"/>
    </xf>
    <xf numFmtId="0" fontId="5" fillId="0" borderId="0" xfId="16" applyNumberFormat="1" applyFont="1" applyFill="1" applyBorder="1"/>
    <xf numFmtId="0" fontId="5" fillId="0" borderId="0" xfId="16" applyFont="1" applyFill="1" applyBorder="1"/>
    <xf numFmtId="0" fontId="11" fillId="0" borderId="0" xfId="16" applyNumberFormat="1" applyFont="1" applyFill="1" applyBorder="1"/>
    <xf numFmtId="0" fontId="11" fillId="0" borderId="0" xfId="16" applyFont="1" applyFill="1" applyBorder="1"/>
    <xf numFmtId="0" fontId="12" fillId="0" borderId="0" xfId="16" applyFont="1" applyFill="1" applyBorder="1" applyAlignment="1"/>
    <xf numFmtId="0" fontId="12" fillId="0" borderId="0" xfId="16" applyFont="1" applyFill="1" applyBorder="1" applyAlignment="1">
      <alignment horizontal="left"/>
    </xf>
    <xf numFmtId="0" fontId="12" fillId="0" borderId="1" xfId="16" applyFont="1" applyFill="1" applyBorder="1" applyAlignment="1"/>
    <xf numFmtId="0" fontId="20" fillId="0" borderId="0" xfId="16" applyFont="1" applyFill="1" applyBorder="1" applyAlignment="1"/>
    <xf numFmtId="3" fontId="20" fillId="0" borderId="0" xfId="16" applyNumberFormat="1" applyFont="1" applyFill="1" applyBorder="1"/>
    <xf numFmtId="0" fontId="3" fillId="0" borderId="0" xfId="16" applyFont="1" applyFill="1"/>
    <xf numFmtId="3" fontId="3" fillId="0" borderId="0" xfId="16" applyNumberFormat="1" applyFont="1" applyFill="1"/>
    <xf numFmtId="43" fontId="3" fillId="0" borderId="0" xfId="1" applyFont="1" applyFill="1"/>
    <xf numFmtId="0" fontId="3" fillId="0" borderId="0" xfId="9" applyFont="1"/>
    <xf numFmtId="0" fontId="4" fillId="0" borderId="0" xfId="9" applyFont="1"/>
    <xf numFmtId="0" fontId="5" fillId="0" borderId="0" xfId="10" applyFont="1" applyBorder="1" applyAlignment="1">
      <alignment horizontal="center" vertical="center"/>
    </xf>
    <xf numFmtId="0" fontId="3" fillId="0" borderId="0" xfId="0" applyFont="1"/>
    <xf numFmtId="0" fontId="22" fillId="0" borderId="0" xfId="10" applyFont="1" applyAlignment="1">
      <alignment horizontal="center"/>
    </xf>
    <xf numFmtId="0" fontId="3" fillId="0" borderId="0" xfId="9" applyFont="1" applyAlignment="1"/>
    <xf numFmtId="0" fontId="5" fillId="0" borderId="0" xfId="9" applyFont="1" applyAlignment="1">
      <alignment horizontal="left"/>
    </xf>
    <xf numFmtId="0" fontId="5" fillId="0" borderId="0" xfId="9" applyFont="1"/>
    <xf numFmtId="3" fontId="5" fillId="0" borderId="0" xfId="9" applyNumberFormat="1" applyFont="1"/>
    <xf numFmtId="172" fontId="5" fillId="0" borderId="0" xfId="9" applyNumberFormat="1" applyFont="1" applyAlignment="1"/>
    <xf numFmtId="3" fontId="3" fillId="0" borderId="0" xfId="0" applyNumberFormat="1" applyFont="1"/>
    <xf numFmtId="0" fontId="21" fillId="0" borderId="0" xfId="9" applyFont="1" applyBorder="1" applyAlignment="1">
      <alignment horizontal="left"/>
    </xf>
    <xf numFmtId="0" fontId="21" fillId="0" borderId="0" xfId="9" applyFont="1" applyBorder="1"/>
    <xf numFmtId="3" fontId="12" fillId="0" borderId="0" xfId="9" applyNumberFormat="1" applyFont="1"/>
    <xf numFmtId="172" fontId="12" fillId="0" borderId="0" xfId="9" applyNumberFormat="1" applyFont="1" applyAlignment="1"/>
    <xf numFmtId="0" fontId="13" fillId="0" borderId="0" xfId="9" applyFont="1"/>
    <xf numFmtId="3" fontId="5" fillId="0" borderId="0" xfId="9" applyNumberFormat="1" applyFont="1" applyFill="1"/>
    <xf numFmtId="0" fontId="5" fillId="0" borderId="0" xfId="9" applyFont="1" applyBorder="1" applyAlignment="1">
      <alignment horizontal="left"/>
    </xf>
    <xf numFmtId="0" fontId="5" fillId="0" borderId="0" xfId="9" applyFont="1" applyBorder="1"/>
    <xf numFmtId="3" fontId="5" fillId="0" borderId="0" xfId="9" applyNumberFormat="1" applyFont="1" applyBorder="1"/>
    <xf numFmtId="0" fontId="5" fillId="0" borderId="1" xfId="9" applyFont="1" applyBorder="1" applyAlignment="1">
      <alignment horizontal="left"/>
    </xf>
    <xf numFmtId="0" fontId="5" fillId="0" borderId="1" xfId="9" applyFont="1" applyBorder="1"/>
    <xf numFmtId="3" fontId="5" fillId="0" borderId="1" xfId="9" applyNumberFormat="1" applyFont="1" applyBorder="1"/>
    <xf numFmtId="3" fontId="5" fillId="0" borderId="1" xfId="9" applyNumberFormat="1" applyFont="1" applyFill="1" applyBorder="1"/>
    <xf numFmtId="172" fontId="5" fillId="0" borderId="1" xfId="9" applyNumberFormat="1" applyFont="1" applyBorder="1" applyAlignment="1"/>
    <xf numFmtId="172" fontId="5" fillId="0" borderId="0" xfId="9" applyNumberFormat="1" applyFont="1" applyBorder="1"/>
    <xf numFmtId="0" fontId="5" fillId="0" borderId="0" xfId="9" applyFont="1" applyAlignment="1">
      <alignment vertical="center"/>
    </xf>
    <xf numFmtId="0" fontId="5" fillId="0" borderId="0" xfId="9" applyFont="1" applyAlignment="1">
      <alignment horizontal="left" vertical="center"/>
    </xf>
    <xf numFmtId="0" fontId="13" fillId="0" borderId="0" xfId="9" applyFont="1" applyBorder="1"/>
    <xf numFmtId="0" fontId="11" fillId="0" borderId="0" xfId="9" applyFont="1" applyBorder="1" applyAlignment="1">
      <alignment horizontal="left" vertical="center"/>
    </xf>
    <xf numFmtId="3" fontId="11" fillId="0" borderId="0" xfId="9" applyNumberFormat="1" applyFont="1" applyBorder="1" applyAlignment="1">
      <alignment horizontal="left"/>
    </xf>
    <xf numFmtId="0" fontId="11" fillId="0" borderId="0" xfId="9" applyFont="1" applyBorder="1" applyAlignment="1">
      <alignment horizontal="left"/>
    </xf>
    <xf numFmtId="0" fontId="3" fillId="0" borderId="0" xfId="9" applyFont="1" applyBorder="1"/>
    <xf numFmtId="0" fontId="3" fillId="0" borderId="0" xfId="16" applyFont="1" applyFill="1" applyBorder="1" applyAlignment="1"/>
    <xf numFmtId="0" fontId="3" fillId="0" borderId="0" xfId="16" applyNumberFormat="1" applyFont="1" applyFill="1" applyBorder="1" applyAlignment="1"/>
    <xf numFmtId="0" fontId="24" fillId="0" borderId="0" xfId="15" applyFont="1" applyFill="1" applyAlignment="1"/>
    <xf numFmtId="0" fontId="25" fillId="0" borderId="0" xfId="16" applyFont="1" applyFill="1" applyBorder="1" applyAlignment="1">
      <alignment horizontal="center"/>
    </xf>
    <xf numFmtId="0" fontId="3" fillId="0" borderId="0" xfId="16" applyNumberFormat="1" applyFont="1" applyFill="1" applyAlignment="1"/>
    <xf numFmtId="0" fontId="3" fillId="0" borderId="0" xfId="16" applyFont="1" applyFill="1" applyAlignment="1"/>
    <xf numFmtId="0" fontId="5" fillId="0" borderId="3" xfId="16" applyFont="1" applyFill="1" applyBorder="1" applyAlignment="1">
      <alignment horizontal="centerContinuous" vertical="center"/>
    </xf>
    <xf numFmtId="0" fontId="5" fillId="0" borderId="4" xfId="16" applyFont="1" applyFill="1" applyBorder="1" applyAlignment="1">
      <alignment horizontal="centerContinuous" vertical="center"/>
    </xf>
    <xf numFmtId="0" fontId="5" fillId="0" borderId="5" xfId="15" applyFont="1" applyFill="1" applyBorder="1" applyAlignment="1">
      <alignment horizontal="centerContinuous" vertical="center"/>
    </xf>
    <xf numFmtId="0" fontId="5" fillId="0" borderId="1" xfId="15" applyFont="1" applyFill="1" applyBorder="1" applyAlignment="1">
      <alignment horizontal="centerContinuous" vertical="center"/>
    </xf>
    <xf numFmtId="0" fontId="20" fillId="0" borderId="0" xfId="16" applyNumberFormat="1" applyFont="1" applyFill="1" applyBorder="1" applyAlignment="1"/>
    <xf numFmtId="0" fontId="12" fillId="0" borderId="0" xfId="16" applyFont="1" applyFill="1" applyBorder="1" applyAlignment="1">
      <alignment wrapText="1"/>
    </xf>
    <xf numFmtId="0" fontId="5" fillId="0" borderId="0" xfId="16" applyFont="1" applyFill="1" applyBorder="1" applyAlignment="1">
      <alignment horizontal="center"/>
    </xf>
    <xf numFmtId="0" fontId="5" fillId="0" borderId="0" xfId="15" applyFont="1" applyFill="1" applyBorder="1" applyAlignment="1"/>
    <xf numFmtId="0" fontId="21" fillId="0" borderId="0" xfId="16" applyFont="1" applyFill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26" fillId="0" borderId="0" xfId="16" applyFont="1" applyFill="1" applyBorder="1" applyAlignment="1"/>
    <xf numFmtId="0" fontId="9" fillId="0" borderId="0" xfId="16" applyFont="1" applyFill="1" applyBorder="1" applyAlignment="1"/>
    <xf numFmtId="0" fontId="20" fillId="0" borderId="0" xfId="16" applyFont="1" applyFill="1" applyAlignment="1"/>
    <xf numFmtId="0" fontId="10" fillId="0" borderId="0" xfId="16" applyFont="1" applyFill="1" applyAlignment="1"/>
    <xf numFmtId="0" fontId="21" fillId="0" borderId="0" xfId="16" applyFont="1" applyFill="1" applyBorder="1" applyAlignment="1"/>
    <xf numFmtId="0" fontId="9" fillId="0" borderId="0" xfId="16" applyFont="1" applyFill="1" applyBorder="1" applyAlignment="1">
      <alignment horizontal="right" vertical="center"/>
    </xf>
    <xf numFmtId="3" fontId="3" fillId="0" borderId="0" xfId="16" applyNumberFormat="1" applyFont="1" applyFill="1" applyAlignment="1"/>
    <xf numFmtId="0" fontId="10" fillId="0" borderId="0" xfId="16" applyFont="1" applyFill="1" applyBorder="1" applyAlignment="1">
      <alignment horizontal="right"/>
    </xf>
    <xf numFmtId="0" fontId="10" fillId="0" borderId="0" xfId="16" applyFont="1" applyFill="1" applyBorder="1" applyAlignment="1"/>
    <xf numFmtId="3" fontId="12" fillId="0" borderId="0" xfId="1" applyNumberFormat="1" applyFont="1" applyFill="1" applyBorder="1" applyAlignment="1">
      <alignment horizontal="right"/>
    </xf>
    <xf numFmtId="3" fontId="5" fillId="0" borderId="0" xfId="16" applyNumberFormat="1" applyFont="1" applyFill="1" applyBorder="1"/>
    <xf numFmtId="0" fontId="5" fillId="0" borderId="0" xfId="16" applyFont="1" applyFill="1"/>
    <xf numFmtId="0" fontId="5" fillId="0" borderId="0" xfId="16" applyNumberFormat="1" applyFont="1" applyFill="1" applyBorder="1" applyAlignment="1"/>
    <xf numFmtId="0" fontId="10" fillId="0" borderId="0" xfId="16" applyFont="1" applyFill="1" applyBorder="1"/>
    <xf numFmtId="3" fontId="21" fillId="0" borderId="0" xfId="16" applyNumberFormat="1" applyFont="1" applyFill="1" applyBorder="1"/>
    <xf numFmtId="0" fontId="21" fillId="0" borderId="1" xfId="16" applyFont="1" applyFill="1" applyBorder="1" applyAlignment="1"/>
    <xf numFmtId="0" fontId="10" fillId="0" borderId="1" xfId="16" applyFont="1" applyFill="1" applyBorder="1"/>
    <xf numFmtId="0" fontId="3" fillId="0" borderId="6" xfId="13" applyFont="1" applyFill="1" applyBorder="1" applyAlignment="1"/>
    <xf numFmtId="0" fontId="3" fillId="0" borderId="0" xfId="13" applyFont="1" applyFill="1" applyBorder="1"/>
    <xf numFmtId="0" fontId="16" fillId="0" borderId="6" xfId="13" applyFont="1" applyFill="1" applyBorder="1" applyAlignment="1"/>
    <xf numFmtId="0" fontId="3" fillId="0" borderId="0" xfId="13" applyFont="1" applyFill="1" applyBorder="1" applyAlignment="1"/>
    <xf numFmtId="0" fontId="3" fillId="0" borderId="2" xfId="13" applyFont="1" applyFill="1" applyBorder="1" applyAlignment="1"/>
    <xf numFmtId="0" fontId="13" fillId="0" borderId="0" xfId="13" applyFont="1" applyFill="1" applyBorder="1" applyAlignment="1"/>
    <xf numFmtId="0" fontId="24" fillId="0" borderId="0" xfId="13" applyFont="1" applyFill="1" applyBorder="1"/>
    <xf numFmtId="0" fontId="5" fillId="0" borderId="3" xfId="13" applyFont="1" applyFill="1" applyBorder="1" applyAlignment="1">
      <alignment horizontal="centerContinuous" vertical="center"/>
    </xf>
    <xf numFmtId="0" fontId="5" fillId="0" borderId="4" xfId="13" applyFont="1" applyFill="1" applyBorder="1" applyAlignment="1">
      <alignment horizontal="centerContinuous" vertical="center"/>
    </xf>
    <xf numFmtId="0" fontId="5" fillId="0" borderId="4" xfId="15" applyFont="1" applyFill="1" applyBorder="1" applyAlignment="1">
      <alignment horizontal="centerContinuous" vertical="center"/>
    </xf>
    <xf numFmtId="0" fontId="3" fillId="0" borderId="7" xfId="13" applyFont="1" applyFill="1" applyBorder="1"/>
    <xf numFmtId="0" fontId="5" fillId="0" borderId="7" xfId="0" applyFont="1" applyFill="1" applyBorder="1" applyAlignment="1"/>
    <xf numFmtId="0" fontId="5" fillId="0" borderId="7" xfId="13" applyFont="1" applyFill="1" applyBorder="1" applyAlignment="1">
      <alignment horizontal="center"/>
    </xf>
    <xf numFmtId="0" fontId="5" fillId="0" borderId="7" xfId="15" applyFont="1" applyFill="1" applyBorder="1" applyAlignment="1">
      <alignment horizontal="center"/>
    </xf>
    <xf numFmtId="3" fontId="3" fillId="0" borderId="0" xfId="13" applyNumberFormat="1" applyFont="1" applyFill="1" applyBorder="1"/>
    <xf numFmtId="0" fontId="12" fillId="0" borderId="0" xfId="13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16" applyFont="1" applyFill="1" applyBorder="1" applyAlignment="1">
      <alignment horizontal="left"/>
    </xf>
    <xf numFmtId="3" fontId="5" fillId="0" borderId="0" xfId="13" applyNumberFormat="1" applyFont="1" applyFill="1" applyBorder="1" applyAlignment="1">
      <alignment horizontal="right"/>
    </xf>
    <xf numFmtId="4" fontId="5" fillId="0" borderId="0" xfId="13" applyNumberFormat="1" applyFont="1" applyFill="1" applyBorder="1" applyAlignment="1">
      <alignment horizontal="right"/>
    </xf>
    <xf numFmtId="0" fontId="3" fillId="0" borderId="0" xfId="13" applyFont="1" applyFill="1" applyBorder="1" applyAlignment="1">
      <alignment horizontal="left"/>
    </xf>
    <xf numFmtId="0" fontId="5" fillId="0" borderId="0" xfId="13" applyFont="1" applyFill="1" applyBorder="1" applyAlignment="1"/>
    <xf numFmtId="0" fontId="12" fillId="0" borderId="0" xfId="13" applyFont="1" applyFill="1" applyBorder="1" applyAlignment="1">
      <alignment horizontal="left"/>
    </xf>
    <xf numFmtId="3" fontId="12" fillId="0" borderId="0" xfId="13" applyNumberFormat="1" applyFont="1" applyFill="1" applyBorder="1" applyAlignment="1">
      <alignment horizontal="right"/>
    </xf>
    <xf numFmtId="3" fontId="12" fillId="0" borderId="0" xfId="13" applyNumberFormat="1" applyFont="1" applyFill="1" applyBorder="1" applyAlignment="1">
      <alignment horizontal="right" vertical="center"/>
    </xf>
    <xf numFmtId="0" fontId="5" fillId="0" borderId="0" xfId="16" applyFont="1" applyFill="1" applyAlignment="1">
      <alignment horizontal="left"/>
    </xf>
    <xf numFmtId="0" fontId="5" fillId="0" borderId="0" xfId="13" applyFont="1" applyFill="1" applyBorder="1"/>
    <xf numFmtId="0" fontId="3" fillId="0" borderId="0" xfId="12" applyFont="1" applyFill="1"/>
    <xf numFmtId="0" fontId="3" fillId="0" borderId="0" xfId="12" applyFont="1" applyFill="1" applyBorder="1"/>
    <xf numFmtId="0" fontId="25" fillId="0" borderId="1" xfId="12" applyFont="1" applyFill="1" applyBorder="1" applyAlignment="1">
      <alignment horizontal="center"/>
    </xf>
    <xf numFmtId="0" fontId="25" fillId="0" borderId="0" xfId="12" applyFont="1" applyFill="1" applyBorder="1" applyAlignment="1">
      <alignment horizontal="center"/>
    </xf>
    <xf numFmtId="0" fontId="5" fillId="0" borderId="0" xfId="12" applyFont="1" applyFill="1" applyBorder="1"/>
    <xf numFmtId="0" fontId="5" fillId="0" borderId="0" xfId="12" applyFont="1" applyFill="1" applyBorder="1" applyAlignment="1">
      <alignment horizontal="center"/>
    </xf>
    <xf numFmtId="0" fontId="5" fillId="0" borderId="0" xfId="12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horizontal="right" wrapText="1"/>
    </xf>
    <xf numFmtId="0" fontId="27" fillId="0" borderId="0" xfId="12" applyFont="1" applyFill="1" applyBorder="1" applyAlignment="1">
      <alignment vertical="center"/>
    </xf>
    <xf numFmtId="0" fontId="12" fillId="0" borderId="0" xfId="12" applyFont="1" applyFill="1" applyBorder="1" applyAlignment="1">
      <alignment wrapText="1"/>
    </xf>
    <xf numFmtId="179" fontId="12" fillId="0" borderId="0" xfId="1" applyNumberFormat="1" applyFont="1" applyFill="1" applyBorder="1" applyAlignment="1">
      <alignment horizontal="right" wrapText="1"/>
    </xf>
    <xf numFmtId="0" fontId="27" fillId="0" borderId="0" xfId="12" applyFont="1" applyFill="1"/>
    <xf numFmtId="0" fontId="12" fillId="0" borderId="0" xfId="12" applyFont="1" applyFill="1" applyBorder="1" applyAlignment="1">
      <alignment vertical="center"/>
    </xf>
    <xf numFmtId="0" fontId="5" fillId="0" borderId="0" xfId="12" applyFont="1" applyFill="1" applyBorder="1" applyAlignment="1">
      <alignment wrapText="1"/>
    </xf>
    <xf numFmtId="0" fontId="5" fillId="0" borderId="0" xfId="12" applyFont="1" applyFill="1"/>
    <xf numFmtId="0" fontId="5" fillId="0" borderId="1" xfId="12" applyFont="1" applyFill="1" applyBorder="1" applyAlignment="1">
      <alignment vertical="center"/>
    </xf>
    <xf numFmtId="0" fontId="3" fillId="0" borderId="1" xfId="12" applyFont="1" applyFill="1" applyBorder="1"/>
    <xf numFmtId="181" fontId="5" fillId="0" borderId="0" xfId="17" applyNumberFormat="1" applyFont="1" applyFill="1" applyBorder="1"/>
    <xf numFmtId="49" fontId="5" fillId="0" borderId="0" xfId="12" applyNumberFormat="1" applyFont="1" applyFill="1" applyAlignment="1">
      <alignment horizontal="left"/>
    </xf>
    <xf numFmtId="179" fontId="3" fillId="0" borderId="0" xfId="12" applyNumberFormat="1" applyFont="1" applyFill="1"/>
    <xf numFmtId="0" fontId="3" fillId="0" borderId="0" xfId="8" applyFont="1"/>
    <xf numFmtId="0" fontId="13" fillId="0" borderId="0" xfId="8" applyFont="1"/>
    <xf numFmtId="0" fontId="12" fillId="0" borderId="1" xfId="10" applyFont="1" applyBorder="1"/>
    <xf numFmtId="172" fontId="12" fillId="0" borderId="1" xfId="10" applyNumberFormat="1" applyFont="1" applyBorder="1"/>
    <xf numFmtId="3" fontId="3" fillId="0" borderId="0" xfId="8" applyNumberFormat="1" applyFont="1"/>
    <xf numFmtId="0" fontId="5" fillId="0" borderId="0" xfId="13" applyFont="1" applyFill="1"/>
    <xf numFmtId="1" fontId="5" fillId="0" borderId="0" xfId="13" applyNumberFormat="1" applyFont="1" applyFill="1"/>
    <xf numFmtId="0" fontId="5" fillId="0" borderId="0" xfId="13" applyFont="1" applyFill="1" applyAlignment="1">
      <alignment horizontal="left"/>
    </xf>
    <xf numFmtId="172" fontId="5" fillId="0" borderId="0" xfId="13" applyNumberFormat="1" applyFont="1" applyFill="1"/>
    <xf numFmtId="1" fontId="5" fillId="0" borderId="1" xfId="13" applyNumberFormat="1" applyFont="1" applyFill="1" applyBorder="1"/>
    <xf numFmtId="0" fontId="3" fillId="0" borderId="6" xfId="13" applyFont="1" applyFill="1" applyBorder="1"/>
    <xf numFmtId="0" fontId="13" fillId="0" borderId="6" xfId="13" applyFont="1" applyFill="1" applyBorder="1"/>
    <xf numFmtId="0" fontId="13" fillId="0" borderId="0" xfId="13" applyFont="1" applyFill="1" applyBorder="1"/>
    <xf numFmtId="0" fontId="13" fillId="0" borderId="0" xfId="13" applyFont="1" applyFill="1"/>
    <xf numFmtId="0" fontId="3" fillId="0" borderId="0" xfId="13" applyFont="1" applyFill="1"/>
    <xf numFmtId="0" fontId="25" fillId="0" borderId="2" xfId="13" applyFont="1" applyFill="1" applyBorder="1" applyAlignment="1">
      <alignment horizontal="center"/>
    </xf>
    <xf numFmtId="0" fontId="25" fillId="0" borderId="0" xfId="13" applyFont="1" applyFill="1" applyBorder="1" applyAlignment="1">
      <alignment horizontal="center"/>
    </xf>
    <xf numFmtId="0" fontId="12" fillId="0" borderId="0" xfId="13" applyFont="1" applyFill="1"/>
    <xf numFmtId="3" fontId="5" fillId="0" borderId="0" xfId="13" applyNumberFormat="1" applyFont="1" applyFill="1"/>
    <xf numFmtId="172" fontId="12" fillId="0" borderId="0" xfId="13" applyNumberFormat="1" applyFont="1" applyFill="1"/>
    <xf numFmtId="49" fontId="5" fillId="2" borderId="2" xfId="14" applyNumberFormat="1" applyFont="1" applyFill="1" applyBorder="1"/>
    <xf numFmtId="49" fontId="5" fillId="0" borderId="0" xfId="14" applyNumberFormat="1" applyFont="1" applyFill="1" applyBorder="1" applyAlignment="1"/>
    <xf numFmtId="0" fontId="3" fillId="0" borderId="0" xfId="0" applyFont="1" applyFill="1"/>
    <xf numFmtId="0" fontId="2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2" fillId="0" borderId="0" xfId="14" applyFont="1" applyFill="1" applyBorder="1" applyAlignment="1">
      <alignment wrapText="1"/>
    </xf>
    <xf numFmtId="0" fontId="9" fillId="0" borderId="0" xfId="14" applyFont="1" applyFill="1" applyBorder="1" applyAlignment="1">
      <alignment horizontal="left"/>
    </xf>
    <xf numFmtId="0" fontId="21" fillId="0" borderId="0" xfId="14" applyFont="1" applyFill="1" applyBorder="1" applyAlignment="1">
      <alignment horizontal="left"/>
    </xf>
    <xf numFmtId="0" fontId="12" fillId="0" borderId="0" xfId="14" applyFont="1" applyFill="1" applyBorder="1" applyAlignment="1"/>
    <xf numFmtId="0" fontId="5" fillId="0" borderId="0" xfId="14" applyFont="1" applyFill="1" applyBorder="1"/>
    <xf numFmtId="209" fontId="12" fillId="0" borderId="0" xfId="0" applyNumberFormat="1" applyFont="1" applyFill="1" applyBorder="1"/>
    <xf numFmtId="3" fontId="5" fillId="0" borderId="0" xfId="14" applyNumberFormat="1" applyFont="1" applyFill="1" applyBorder="1" applyAlignment="1"/>
    <xf numFmtId="49" fontId="5" fillId="0" borderId="0" xfId="14" applyNumberFormat="1" applyFont="1" applyFill="1" applyBorder="1"/>
    <xf numFmtId="0" fontId="13" fillId="0" borderId="6" xfId="13" applyFont="1" applyFill="1" applyBorder="1" applyAlignment="1"/>
    <xf numFmtId="0" fontId="13" fillId="0" borderId="6" xfId="13" applyFont="1" applyFill="1" applyBorder="1" applyAlignment="1">
      <alignment horizontal="center"/>
    </xf>
    <xf numFmtId="0" fontId="13" fillId="0" borderId="0" xfId="13" applyFont="1" applyFill="1" applyBorder="1" applyAlignment="1">
      <alignment horizontal="center"/>
    </xf>
    <xf numFmtId="0" fontId="21" fillId="0" borderId="0" xfId="14" applyFont="1" applyFill="1" applyBorder="1" applyAlignment="1">
      <alignment horizontal="center" vertical="center"/>
    </xf>
    <xf numFmtId="0" fontId="21" fillId="0" borderId="0" xfId="0" quotePrefix="1" applyFont="1" applyFill="1" applyBorder="1" applyAlignment="1">
      <alignment horizontal="center"/>
    </xf>
    <xf numFmtId="0" fontId="21" fillId="0" borderId="7" xfId="0" quotePrefix="1" applyFont="1" applyFill="1" applyBorder="1" applyAlignment="1"/>
    <xf numFmtId="0" fontId="21" fillId="0" borderId="0" xfId="0" quotePrefix="1" applyFont="1" applyFill="1" applyBorder="1" applyAlignment="1"/>
    <xf numFmtId="0" fontId="21" fillId="0" borderId="0" xfId="0" quotePrefix="1" applyFont="1" applyFill="1" applyBorder="1" applyAlignment="1">
      <alignment horizontal="right"/>
    </xf>
    <xf numFmtId="172" fontId="3" fillId="0" borderId="0" xfId="0" applyNumberFormat="1" applyFont="1"/>
    <xf numFmtId="3" fontId="9" fillId="0" borderId="0" xfId="14" applyNumberFormat="1" applyFont="1" applyFill="1" applyAlignment="1">
      <alignment horizontal="left"/>
    </xf>
    <xf numFmtId="0" fontId="21" fillId="0" borderId="0" xfId="14" applyFont="1" applyFill="1"/>
    <xf numFmtId="0" fontId="21" fillId="0" borderId="1" xfId="14" applyFont="1" applyFill="1" applyBorder="1"/>
    <xf numFmtId="0" fontId="5" fillId="0" borderId="0" xfId="14" applyFont="1" applyFill="1"/>
    <xf numFmtId="209" fontId="12" fillId="0" borderId="0" xfId="0" applyNumberFormat="1" applyFont="1" applyFill="1" applyBorder="1" applyAlignment="1">
      <alignment horizontal="center"/>
    </xf>
    <xf numFmtId="3" fontId="5" fillId="0" borderId="2" xfId="14" applyNumberFormat="1" applyFont="1" applyFill="1" applyBorder="1" applyAlignment="1"/>
    <xf numFmtId="3" fontId="5" fillId="0" borderId="0" xfId="14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5" fillId="0" borderId="0" xfId="9" applyNumberFormat="1" applyFont="1" applyAlignment="1">
      <alignment horizontal="right"/>
    </xf>
    <xf numFmtId="0" fontId="3" fillId="0" borderId="0" xfId="9" applyFont="1" applyAlignment="1">
      <alignment horizontal="right"/>
    </xf>
    <xf numFmtId="2" fontId="16" fillId="0" borderId="0" xfId="10" applyNumberFormat="1" applyFont="1" applyBorder="1" applyAlignment="1">
      <alignment horizontal="center"/>
    </xf>
    <xf numFmtId="0" fontId="7" fillId="0" borderId="0" xfId="10" applyFont="1"/>
    <xf numFmtId="0" fontId="7" fillId="0" borderId="0" xfId="13" applyFont="1" applyFill="1" applyBorder="1" applyAlignment="1"/>
    <xf numFmtId="0" fontId="7" fillId="0" borderId="2" xfId="13" applyFont="1" applyFill="1" applyBorder="1"/>
    <xf numFmtId="0" fontId="7" fillId="0" borderId="0" xfId="8" applyFont="1"/>
    <xf numFmtId="0" fontId="7" fillId="0" borderId="0" xfId="12" applyFont="1" applyFill="1"/>
    <xf numFmtId="0" fontId="7" fillId="0" borderId="0" xfId="13" applyFont="1" applyFill="1" applyBorder="1"/>
    <xf numFmtId="0" fontId="7" fillId="0" borderId="0" xfId="16" applyFont="1" applyFill="1" applyBorder="1"/>
    <xf numFmtId="0" fontId="3" fillId="0" borderId="0" xfId="0" applyFont="1" applyBorder="1"/>
    <xf numFmtId="0" fontId="5" fillId="0" borderId="0" xfId="13" applyFont="1" applyFill="1" applyBorder="1" applyAlignment="1">
      <alignment wrapText="1"/>
    </xf>
    <xf numFmtId="0" fontId="3" fillId="0" borderId="0" xfId="9" applyFont="1" applyAlignment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49" fontId="5" fillId="0" borderId="0" xfId="9" applyNumberFormat="1" applyFont="1" applyAlignment="1">
      <alignment horizontal="left"/>
    </xf>
    <xf numFmtId="3" fontId="3" fillId="0" borderId="0" xfId="9" applyNumberFormat="1" applyFont="1" applyAlignment="1">
      <alignment horizontal="left"/>
    </xf>
    <xf numFmtId="3" fontId="5" fillId="0" borderId="0" xfId="9" applyNumberFormat="1" applyFont="1" applyAlignment="1">
      <alignment horizontal="left"/>
    </xf>
    <xf numFmtId="0" fontId="13" fillId="0" borderId="0" xfId="9" applyFont="1" applyAlignment="1">
      <alignment horizontal="left"/>
    </xf>
    <xf numFmtId="0" fontId="5" fillId="0" borderId="0" xfId="9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9" applyFont="1" applyFill="1"/>
    <xf numFmtId="0" fontId="3" fillId="0" borderId="0" xfId="8" applyFont="1" applyFill="1"/>
    <xf numFmtId="0" fontId="13" fillId="0" borderId="0" xfId="9" applyFont="1" applyFill="1"/>
    <xf numFmtId="3" fontId="11" fillId="0" borderId="0" xfId="9" applyNumberFormat="1" applyFont="1" applyFill="1" applyBorder="1" applyAlignment="1">
      <alignment horizontal="left"/>
    </xf>
    <xf numFmtId="172" fontId="5" fillId="0" borderId="0" xfId="10" applyNumberFormat="1" applyFont="1" applyFill="1"/>
    <xf numFmtId="3" fontId="5" fillId="0" borderId="0" xfId="13" applyNumberFormat="1" applyFont="1" applyFill="1" applyAlignment="1">
      <alignment horizontal="center"/>
    </xf>
    <xf numFmtId="172" fontId="5" fillId="0" borderId="0" xfId="17" applyNumberFormat="1" applyFont="1" applyFill="1" applyBorder="1" applyAlignment="1">
      <alignment wrapText="1"/>
    </xf>
    <xf numFmtId="179" fontId="5" fillId="0" borderId="1" xfId="1" applyNumberFormat="1" applyFont="1" applyFill="1" applyBorder="1" applyAlignment="1">
      <alignment horizontal="right" wrapText="1"/>
    </xf>
    <xf numFmtId="3" fontId="9" fillId="0" borderId="0" xfId="10" applyNumberFormat="1" applyFont="1" applyFill="1"/>
    <xf numFmtId="0" fontId="12" fillId="0" borderId="1" xfId="13" applyFont="1" applyFill="1" applyBorder="1" applyAlignment="1">
      <alignment horizontal="left"/>
    </xf>
    <xf numFmtId="0" fontId="5" fillId="0" borderId="0" xfId="13" applyFont="1" applyFill="1" applyBorder="1" applyAlignment="1">
      <alignment horizontal="left"/>
    </xf>
    <xf numFmtId="1" fontId="5" fillId="0" borderId="0" xfId="13" applyNumberFormat="1" applyFont="1" applyFill="1" applyBorder="1"/>
    <xf numFmtId="4" fontId="9" fillId="0" borderId="0" xfId="16" applyNumberFormat="1" applyFont="1" applyFill="1" applyBorder="1" applyAlignment="1">
      <alignment horizontal="right"/>
    </xf>
    <xf numFmtId="3" fontId="2" fillId="0" borderId="0" xfId="0" applyNumberFormat="1" applyFont="1"/>
    <xf numFmtId="3" fontId="12" fillId="0" borderId="0" xfId="0" applyNumberFormat="1" applyFont="1"/>
    <xf numFmtId="3" fontId="5" fillId="0" borderId="0" xfId="9" applyNumberFormat="1" applyFont="1" applyFill="1" applyAlignment="1">
      <alignment horizontal="right"/>
    </xf>
    <xf numFmtId="3" fontId="5" fillId="0" borderId="1" xfId="9" applyNumberFormat="1" applyFont="1" applyFill="1" applyBorder="1" applyAlignment="1">
      <alignment horizontal="right"/>
    </xf>
    <xf numFmtId="0" fontId="3" fillId="0" borderId="1" xfId="9" applyFont="1" applyBorder="1"/>
    <xf numFmtId="172" fontId="9" fillId="0" borderId="0" xfId="10" applyNumberFormat="1" applyFont="1" applyFill="1"/>
    <xf numFmtId="0" fontId="9" fillId="0" borderId="0" xfId="10" applyFont="1" applyFill="1" applyBorder="1"/>
    <xf numFmtId="172" fontId="12" fillId="0" borderId="0" xfId="17" applyNumberFormat="1" applyFont="1" applyFill="1" applyBorder="1" applyAlignment="1">
      <alignment wrapText="1"/>
    </xf>
    <xf numFmtId="172" fontId="5" fillId="0" borderId="1" xfId="17" applyNumberFormat="1" applyFont="1" applyFill="1" applyBorder="1" applyAlignment="1">
      <alignment horizontal="right" vertical="center" wrapText="1"/>
    </xf>
    <xf numFmtId="1" fontId="48" fillId="0" borderId="0" xfId="13" applyNumberFormat="1" applyFont="1" applyFill="1"/>
    <xf numFmtId="174" fontId="5" fillId="0" borderId="0" xfId="16" applyNumberFormat="1" applyFont="1" applyFill="1" applyBorder="1"/>
    <xf numFmtId="2" fontId="20" fillId="0" borderId="0" xfId="16" applyNumberFormat="1" applyFont="1" applyFill="1" applyBorder="1" applyAlignment="1"/>
    <xf numFmtId="2" fontId="3" fillId="0" borderId="0" xfId="16" applyNumberFormat="1" applyFont="1" applyFill="1" applyAlignment="1"/>
    <xf numFmtId="4" fontId="3" fillId="0" borderId="0" xfId="13" applyNumberFormat="1" applyFont="1" applyFill="1" applyBorder="1"/>
    <xf numFmtId="2" fontId="3" fillId="0" borderId="0" xfId="13" applyNumberFormat="1" applyFont="1" applyFill="1" applyBorder="1"/>
    <xf numFmtId="172" fontId="12" fillId="0" borderId="0" xfId="10" applyNumberFormat="1" applyFont="1" applyFill="1" applyBorder="1"/>
    <xf numFmtId="174" fontId="5" fillId="0" borderId="0" xfId="13" applyNumberFormat="1" applyFont="1" applyFill="1"/>
    <xf numFmtId="174" fontId="12" fillId="0" borderId="0" xfId="13" applyNumberFormat="1" applyFont="1" applyFill="1"/>
    <xf numFmtId="177" fontId="3" fillId="0" borderId="0" xfId="16" applyNumberFormat="1" applyFont="1" applyFill="1" applyAlignment="1"/>
    <xf numFmtId="4" fontId="3" fillId="0" borderId="0" xfId="16" applyNumberFormat="1" applyFont="1" applyFill="1" applyAlignment="1"/>
    <xf numFmtId="2" fontId="3" fillId="0" borderId="0" xfId="16" applyNumberFormat="1" applyFont="1" applyFill="1" applyBorder="1" applyAlignment="1"/>
    <xf numFmtId="187" fontId="3" fillId="0" borderId="0" xfId="12" applyNumberFormat="1" applyFont="1" applyFill="1"/>
    <xf numFmtId="183" fontId="5" fillId="0" borderId="0" xfId="14" applyNumberFormat="1" applyFont="1" applyFill="1" applyBorder="1" applyAlignment="1"/>
    <xf numFmtId="178" fontId="5" fillId="0" borderId="0" xfId="9" applyNumberFormat="1" applyFont="1" applyAlignment="1"/>
    <xf numFmtId="3" fontId="3" fillId="0" borderId="0" xfId="9" applyNumberFormat="1" applyFont="1"/>
    <xf numFmtId="0" fontId="3" fillId="0" borderId="0" xfId="0" applyFont="1" applyBorder="1" applyAlignment="1"/>
    <xf numFmtId="0" fontId="7" fillId="0" borderId="0" xfId="10" applyFont="1" applyAlignment="1">
      <alignment vertical="center"/>
    </xf>
    <xf numFmtId="0" fontId="30" fillId="0" borderId="0" xfId="10" applyFont="1" applyAlignment="1">
      <alignment vertical="center"/>
    </xf>
    <xf numFmtId="3" fontId="5" fillId="0" borderId="0" xfId="11" applyNumberFormat="1" applyFont="1" applyFill="1" applyBorder="1"/>
    <xf numFmtId="0" fontId="5" fillId="0" borderId="0" xfId="0" applyFont="1" applyBorder="1"/>
    <xf numFmtId="3" fontId="16" fillId="0" borderId="0" xfId="0" applyNumberFormat="1" applyFont="1" applyBorder="1"/>
    <xf numFmtId="3" fontId="16" fillId="0" borderId="0" xfId="2" applyNumberFormat="1" applyFont="1" applyBorder="1" applyAlignment="1"/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0" xfId="11" applyFont="1"/>
    <xf numFmtId="0" fontId="4" fillId="0" borderId="0" xfId="11" applyFont="1"/>
    <xf numFmtId="0" fontId="3" fillId="0" borderId="0" xfId="11" applyFont="1" applyFill="1"/>
    <xf numFmtId="0" fontId="7" fillId="0" borderId="0" xfId="11" applyFont="1"/>
    <xf numFmtId="0" fontId="5" fillId="0" borderId="0" xfId="11" applyFont="1"/>
    <xf numFmtId="1" fontId="5" fillId="0" borderId="0" xfId="11" applyNumberFormat="1" applyFont="1" applyBorder="1" applyAlignment="1">
      <alignment horizontal="left"/>
    </xf>
    <xf numFmtId="3" fontId="5" fillId="0" borderId="0" xfId="2" applyNumberFormat="1" applyFont="1" applyFill="1" applyBorder="1" applyAlignment="1">
      <alignment horizontal="right"/>
    </xf>
    <xf numFmtId="0" fontId="3" fillId="0" borderId="0" xfId="11" applyFont="1" applyFill="1" applyBorder="1"/>
    <xf numFmtId="3" fontId="9" fillId="0" borderId="0" xfId="11" applyNumberFormat="1" applyFont="1" applyFill="1" applyBorder="1"/>
    <xf numFmtId="0" fontId="5" fillId="0" borderId="0" xfId="11" applyFont="1" applyFill="1" applyBorder="1"/>
    <xf numFmtId="3" fontId="9" fillId="0" borderId="0" xfId="11" applyNumberFormat="1" applyFont="1" applyFill="1" applyBorder="1" applyAlignment="1">
      <alignment horizontal="right"/>
    </xf>
    <xf numFmtId="172" fontId="5" fillId="0" borderId="0" xfId="11" applyNumberFormat="1" applyFont="1" applyFill="1" applyBorder="1"/>
    <xf numFmtId="0" fontId="3" fillId="0" borderId="0" xfId="11" applyFont="1" applyBorder="1"/>
    <xf numFmtId="0" fontId="5" fillId="0" borderId="0" xfId="11" applyFont="1" applyBorder="1"/>
    <xf numFmtId="0" fontId="5" fillId="0" borderId="0" xfId="11" applyFont="1" applyBorder="1" applyAlignment="1">
      <alignment horizontal="center"/>
    </xf>
    <xf numFmtId="0" fontId="12" fillId="0" borderId="0" xfId="11" applyFont="1" applyBorder="1"/>
    <xf numFmtId="177" fontId="11" fillId="0" borderId="0" xfId="11" applyNumberFormat="1" applyFont="1" applyFill="1"/>
    <xf numFmtId="3" fontId="5" fillId="0" borderId="0" xfId="11" applyNumberFormat="1" applyFont="1" applyBorder="1"/>
    <xf numFmtId="173" fontId="5" fillId="0" borderId="0" xfId="11" applyNumberFormat="1" applyFont="1"/>
    <xf numFmtId="0" fontId="11" fillId="0" borderId="0" xfId="11" applyFont="1" applyFill="1" applyAlignment="1"/>
    <xf numFmtId="0" fontId="5" fillId="0" borderId="0" xfId="11" applyFont="1" applyFill="1"/>
    <xf numFmtId="181" fontId="11" fillId="0" borderId="0" xfId="11" applyNumberFormat="1" applyFont="1" applyFill="1"/>
    <xf numFmtId="0" fontId="5" fillId="0" borderId="0" xfId="11" applyFont="1" applyFill="1" applyBorder="1" applyAlignment="1">
      <alignment horizontal="left" vertical="center"/>
    </xf>
    <xf numFmtId="176" fontId="16" fillId="0" borderId="0" xfId="11" applyNumberFormat="1" applyFont="1" applyBorder="1" applyAlignment="1">
      <alignment horizontal="center"/>
    </xf>
    <xf numFmtId="2" fontId="16" fillId="0" borderId="0" xfId="11" applyNumberFormat="1" applyFont="1" applyBorder="1" applyAlignment="1">
      <alignment horizontal="center"/>
    </xf>
    <xf numFmtId="172" fontId="5" fillId="0" borderId="0" xfId="11" quotePrefix="1" applyNumberFormat="1" applyFont="1" applyFill="1" applyBorder="1" applyAlignment="1">
      <alignment horizontal="right"/>
    </xf>
    <xf numFmtId="0" fontId="18" fillId="0" borderId="0" xfId="11" applyFont="1" applyFill="1" applyBorder="1"/>
    <xf numFmtId="0" fontId="17" fillId="0" borderId="0" xfId="11" applyFont="1" applyFill="1" applyBorder="1"/>
    <xf numFmtId="0" fontId="17" fillId="0" borderId="0" xfId="11" applyFont="1" applyFill="1"/>
    <xf numFmtId="0" fontId="7" fillId="0" borderId="0" xfId="11" applyFont="1" applyAlignment="1">
      <alignment horizontal="center"/>
    </xf>
    <xf numFmtId="49" fontId="5" fillId="0" borderId="0" xfId="11" applyNumberFormat="1" applyFont="1" applyAlignment="1">
      <alignment horizontal="left"/>
    </xf>
    <xf numFmtId="0" fontId="5" fillId="0" borderId="0" xfId="11" applyFont="1" applyAlignment="1">
      <alignment vertical="top"/>
    </xf>
    <xf numFmtId="179" fontId="5" fillId="0" borderId="0" xfId="2" applyNumberFormat="1" applyFont="1" applyFill="1" applyBorder="1" applyAlignment="1">
      <alignment horizontal="right" wrapText="1"/>
    </xf>
    <xf numFmtId="0" fontId="48" fillId="0" borderId="0" xfId="11" applyFont="1"/>
    <xf numFmtId="0" fontId="48" fillId="0" borderId="0" xfId="11" applyFont="1" applyBorder="1"/>
    <xf numFmtId="0" fontId="48" fillId="0" borderId="0" xfId="11" applyFont="1" applyBorder="1" applyAlignment="1">
      <alignment horizontal="center"/>
    </xf>
    <xf numFmtId="0" fontId="49" fillId="0" borderId="0" xfId="11" applyFont="1"/>
    <xf numFmtId="0" fontId="31" fillId="0" borderId="0" xfId="13" applyFont="1" applyFill="1" applyBorder="1" applyAlignment="1"/>
    <xf numFmtId="0" fontId="31" fillId="0" borderId="0" xfId="13" applyFont="1" applyFill="1" applyBorder="1"/>
    <xf numFmtId="0" fontId="31" fillId="0" borderId="0" xfId="13" applyFont="1" applyFill="1"/>
    <xf numFmtId="0" fontId="24" fillId="0" borderId="0" xfId="0" applyFont="1" applyFill="1"/>
    <xf numFmtId="0" fontId="24" fillId="0" borderId="0" xfId="0" applyFont="1"/>
    <xf numFmtId="3" fontId="5" fillId="0" borderId="0" xfId="0" applyNumberFormat="1" applyFont="1" applyFill="1" applyAlignment="1">
      <alignment horizontal="right"/>
    </xf>
    <xf numFmtId="0" fontId="46" fillId="0" borderId="0" xfId="5"/>
    <xf numFmtId="3" fontId="5" fillId="0" borderId="0" xfId="0" applyNumberFormat="1" applyFont="1" applyFill="1"/>
    <xf numFmtId="179" fontId="48" fillId="0" borderId="0" xfId="1" applyNumberFormat="1" applyFont="1" applyFill="1" applyBorder="1" applyAlignment="1">
      <alignment horizontal="right" wrapText="1"/>
    </xf>
    <xf numFmtId="3" fontId="33" fillId="0" borderId="0" xfId="16" applyNumberFormat="1" applyFont="1" applyFill="1" applyBorder="1" applyAlignment="1">
      <alignment horizontal="right"/>
    </xf>
    <xf numFmtId="3" fontId="35" fillId="0" borderId="1" xfId="10" applyNumberFormat="1" applyFont="1" applyFill="1" applyBorder="1"/>
    <xf numFmtId="3" fontId="35" fillId="0" borderId="0" xfId="13" applyNumberFormat="1" applyFont="1" applyFill="1"/>
    <xf numFmtId="179" fontId="35" fillId="0" borderId="0" xfId="1" applyNumberFormat="1" applyFont="1" applyFill="1"/>
    <xf numFmtId="179" fontId="36" fillId="0" borderId="0" xfId="1" applyNumberFormat="1" applyFont="1" applyFill="1"/>
    <xf numFmtId="174" fontId="35" fillId="0" borderId="0" xfId="13" applyNumberFormat="1" applyFont="1" applyFill="1"/>
    <xf numFmtId="178" fontId="3" fillId="0" borderId="0" xfId="16" applyNumberFormat="1" applyFont="1" applyFill="1"/>
    <xf numFmtId="173" fontId="3" fillId="0" borderId="0" xfId="16" applyNumberFormat="1" applyFont="1" applyFill="1"/>
    <xf numFmtId="178" fontId="3" fillId="0" borderId="0" xfId="13" applyNumberFormat="1" applyFont="1" applyFill="1"/>
    <xf numFmtId="179" fontId="2" fillId="0" borderId="0" xfId="1" applyNumberFormat="1" applyFont="1"/>
    <xf numFmtId="0" fontId="48" fillId="0" borderId="0" xfId="11" applyFont="1" applyFill="1"/>
    <xf numFmtId="179" fontId="2" fillId="0" borderId="0" xfId="1" applyNumberFormat="1" applyFont="1" applyFill="1"/>
    <xf numFmtId="43" fontId="5" fillId="0" borderId="0" xfId="11" applyNumberFormat="1" applyFont="1" applyFill="1"/>
    <xf numFmtId="3" fontId="12" fillId="0" borderId="1" xfId="13" applyNumberFormat="1" applyFont="1" applyFill="1" applyBorder="1"/>
    <xf numFmtId="3" fontId="12" fillId="0" borderId="1" xfId="13" applyNumberFormat="1" applyFont="1" applyFill="1" applyBorder="1" applyAlignment="1">
      <alignment horizontal="center"/>
    </xf>
    <xf numFmtId="3" fontId="34" fillId="0" borderId="0" xfId="16" applyNumberFormat="1" applyFont="1" applyFill="1" applyBorder="1" applyAlignment="1">
      <alignment horizontal="right"/>
    </xf>
    <xf numFmtId="172" fontId="3" fillId="0" borderId="0" xfId="0" applyNumberFormat="1" applyFont="1" applyFill="1"/>
    <xf numFmtId="179" fontId="3" fillId="0" borderId="0" xfId="1" applyNumberFormat="1" applyFont="1" applyFill="1"/>
    <xf numFmtId="3" fontId="3" fillId="0" borderId="0" xfId="12" applyNumberFormat="1" applyFont="1" applyFill="1"/>
    <xf numFmtId="2" fontId="5" fillId="0" borderId="0" xfId="10" applyNumberFormat="1" applyFont="1"/>
    <xf numFmtId="0" fontId="5" fillId="0" borderId="0" xfId="0" applyFont="1"/>
    <xf numFmtId="184" fontId="3" fillId="0" borderId="0" xfId="12" applyNumberFormat="1" applyFont="1" applyFill="1"/>
    <xf numFmtId="178" fontId="11" fillId="0" borderId="0" xfId="10" applyNumberFormat="1" applyFont="1" applyFill="1"/>
    <xf numFmtId="179" fontId="35" fillId="0" borderId="0" xfId="1" applyNumberFormat="1" applyFont="1" applyFill="1" applyBorder="1" applyAlignment="1">
      <alignment horizontal="right" wrapText="1"/>
    </xf>
    <xf numFmtId="172" fontId="35" fillId="0" borderId="0" xfId="17" applyNumberFormat="1" applyFont="1" applyFill="1" applyBorder="1" applyAlignment="1">
      <alignment wrapText="1"/>
    </xf>
    <xf numFmtId="1" fontId="3" fillId="0" borderId="0" xfId="13" applyNumberFormat="1" applyFont="1" applyFill="1" applyBorder="1"/>
    <xf numFmtId="9" fontId="38" fillId="0" borderId="0" xfId="17" applyFont="1" applyFill="1" applyAlignment="1">
      <alignment horizontal="left"/>
    </xf>
    <xf numFmtId="9" fontId="38" fillId="0" borderId="0" xfId="17" applyFont="1" applyFill="1" applyAlignment="1">
      <alignment horizontal="left" vertical="center"/>
    </xf>
    <xf numFmtId="0" fontId="38" fillId="0" borderId="0" xfId="14" applyFont="1" applyFill="1" applyAlignment="1">
      <alignment horizontal="left"/>
    </xf>
    <xf numFmtId="0" fontId="38" fillId="0" borderId="0" xfId="14" applyFont="1" applyFill="1" applyBorder="1" applyAlignment="1">
      <alignment horizontal="left"/>
    </xf>
    <xf numFmtId="0" fontId="39" fillId="0" borderId="0" xfId="10" applyFont="1" applyBorder="1"/>
    <xf numFmtId="0" fontId="3" fillId="0" borderId="0" xfId="0" applyFont="1" applyAlignment="1">
      <alignment wrapText="1"/>
    </xf>
    <xf numFmtId="0" fontId="12" fillId="0" borderId="0" xfId="13" applyFont="1" applyFill="1" applyBorder="1" applyAlignment="1">
      <alignment vertical="center"/>
    </xf>
    <xf numFmtId="3" fontId="12" fillId="0" borderId="0" xfId="13" applyNumberFormat="1" applyFont="1" applyFill="1"/>
    <xf numFmtId="172" fontId="12" fillId="0" borderId="1" xfId="13" applyNumberFormat="1" applyFont="1" applyFill="1" applyBorder="1"/>
    <xf numFmtId="179" fontId="2" fillId="0" borderId="0" xfId="2" applyNumberFormat="1" applyFont="1" applyFill="1" applyBorder="1"/>
    <xf numFmtId="172" fontId="16" fillId="0" borderId="0" xfId="11" applyNumberFormat="1" applyFont="1" applyBorder="1" applyAlignment="1">
      <alignment horizontal="center"/>
    </xf>
    <xf numFmtId="181" fontId="20" fillId="0" borderId="0" xfId="17" applyNumberFormat="1" applyFont="1" applyFill="1" applyBorder="1"/>
    <xf numFmtId="181" fontId="5" fillId="0" borderId="0" xfId="17" applyNumberFormat="1" applyFont="1" applyFill="1" applyBorder="1" applyAlignment="1">
      <alignment horizontal="right" wrapText="1"/>
    </xf>
    <xf numFmtId="181" fontId="3" fillId="0" borderId="0" xfId="17" applyNumberFormat="1" applyFont="1" applyFill="1"/>
    <xf numFmtId="181" fontId="5" fillId="0" borderId="0" xfId="17" applyNumberFormat="1" applyFont="1" applyFill="1" applyBorder="1" applyAlignment="1">
      <alignment wrapText="1"/>
    </xf>
    <xf numFmtId="181" fontId="3" fillId="0" borderId="0" xfId="17" applyNumberFormat="1" applyFont="1"/>
    <xf numFmtId="179" fontId="5" fillId="0" borderId="0" xfId="1" applyNumberFormat="1" applyFont="1" applyFill="1"/>
    <xf numFmtId="181" fontId="5" fillId="0" borderId="0" xfId="17" applyNumberFormat="1" applyFont="1" applyFill="1"/>
    <xf numFmtId="181" fontId="35" fillId="0" borderId="0" xfId="17" applyNumberFormat="1" applyFont="1" applyFill="1"/>
    <xf numFmtId="173" fontId="3" fillId="0" borderId="0" xfId="16" applyNumberFormat="1" applyFont="1" applyFill="1" applyAlignment="1"/>
    <xf numFmtId="178" fontId="3" fillId="0" borderId="0" xfId="13" applyNumberFormat="1" applyFont="1" applyFill="1" applyBorder="1" applyAlignment="1"/>
    <xf numFmtId="173" fontId="3" fillId="0" borderId="0" xfId="13" applyNumberFormat="1" applyFont="1" applyFill="1" applyBorder="1"/>
    <xf numFmtId="0" fontId="21" fillId="0" borderId="0" xfId="0" quotePrefix="1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172" fontId="5" fillId="0" borderId="1" xfId="17" applyNumberFormat="1" applyFont="1" applyFill="1" applyBorder="1"/>
    <xf numFmtId="172" fontId="3" fillId="0" borderId="0" xfId="17" applyNumberFormat="1" applyFont="1" applyFill="1"/>
    <xf numFmtId="184" fontId="3" fillId="0" borderId="0" xfId="1" applyNumberFormat="1" applyFont="1" applyFill="1"/>
    <xf numFmtId="43" fontId="12" fillId="0" borderId="0" xfId="1" applyNumberFormat="1" applyFont="1" applyFill="1" applyBorder="1" applyAlignment="1">
      <alignment horizontal="right" wrapText="1"/>
    </xf>
    <xf numFmtId="184" fontId="5" fillId="0" borderId="0" xfId="1" applyNumberFormat="1" applyFont="1" applyFill="1" applyBorder="1" applyAlignment="1">
      <alignment horizontal="right" wrapText="1"/>
    </xf>
    <xf numFmtId="184" fontId="3" fillId="0" borderId="0" xfId="9" applyNumberFormat="1" applyFont="1"/>
    <xf numFmtId="184" fontId="12" fillId="0" borderId="0" xfId="1" applyNumberFormat="1" applyFont="1" applyFill="1" applyBorder="1" applyAlignment="1">
      <alignment horizontal="right" wrapText="1"/>
    </xf>
    <xf numFmtId="184" fontId="5" fillId="0" borderId="0" xfId="1" applyNumberFormat="1" applyFont="1" applyFill="1"/>
    <xf numFmtId="3" fontId="5" fillId="0" borderId="1" xfId="0" applyNumberFormat="1" applyFont="1" applyFill="1" applyBorder="1" applyAlignment="1">
      <alignment horizontal="right"/>
    </xf>
    <xf numFmtId="0" fontId="48" fillId="0" borderId="1" xfId="10" applyFont="1" applyFill="1" applyBorder="1"/>
    <xf numFmtId="172" fontId="3" fillId="0" borderId="1" xfId="0" applyNumberFormat="1" applyFont="1" applyBorder="1"/>
    <xf numFmtId="3" fontId="5" fillId="0" borderId="0" xfId="10" applyNumberFormat="1" applyFont="1" applyFill="1" applyAlignment="1">
      <alignment horizontal="right"/>
    </xf>
    <xf numFmtId="172" fontId="5" fillId="0" borderId="0" xfId="0" applyNumberFormat="1" applyFont="1" applyAlignment="1">
      <alignment horizontal="right"/>
    </xf>
    <xf numFmtId="172" fontId="5" fillId="0" borderId="0" xfId="0" applyNumberFormat="1" applyFont="1" applyFill="1" applyAlignment="1">
      <alignment horizontal="right"/>
    </xf>
    <xf numFmtId="0" fontId="3" fillId="0" borderId="1" xfId="13" applyFont="1" applyFill="1" applyBorder="1"/>
    <xf numFmtId="3" fontId="5" fillId="0" borderId="1" xfId="13" applyNumberFormat="1" applyFont="1" applyFill="1" applyBorder="1" applyAlignment="1">
      <alignment horizontal="right"/>
    </xf>
    <xf numFmtId="4" fontId="3" fillId="0" borderId="0" xfId="16" applyNumberFormat="1" applyFont="1" applyFill="1" applyBorder="1" applyAlignment="1"/>
    <xf numFmtId="178" fontId="3" fillId="0" borderId="0" xfId="0" applyNumberFormat="1" applyFont="1"/>
    <xf numFmtId="178" fontId="3" fillId="0" borderId="0" xfId="13" applyNumberFormat="1" applyFont="1" applyFill="1" applyBorder="1"/>
    <xf numFmtId="0" fontId="40" fillId="0" borderId="0" xfId="0" applyFont="1"/>
    <xf numFmtId="178" fontId="0" fillId="0" borderId="0" xfId="0" applyNumberFormat="1"/>
    <xf numFmtId="0" fontId="48" fillId="0" borderId="1" xfId="0" applyFont="1" applyFill="1" applyBorder="1" applyAlignment="1">
      <alignment horizontal="center"/>
    </xf>
    <xf numFmtId="0" fontId="49" fillId="0" borderId="1" xfId="11" applyFont="1" applyFill="1" applyBorder="1"/>
    <xf numFmtId="3" fontId="48" fillId="0" borderId="0" xfId="16" applyNumberFormat="1" applyFont="1" applyFill="1" applyBorder="1" applyAlignment="1">
      <alignment horizontal="right"/>
    </xf>
    <xf numFmtId="0" fontId="25" fillId="0" borderId="0" xfId="11" applyFont="1"/>
    <xf numFmtId="0" fontId="3" fillId="0" borderId="0" xfId="5" applyFont="1"/>
    <xf numFmtId="0" fontId="24" fillId="0" borderId="0" xfId="5" applyFont="1" applyAlignment="1"/>
    <xf numFmtId="0" fontId="24" fillId="0" borderId="0" xfId="5" applyFont="1" applyAlignment="1">
      <alignment horizontal="left"/>
    </xf>
    <xf numFmtId="0" fontId="3" fillId="0" borderId="0" xfId="7" applyFont="1"/>
    <xf numFmtId="172" fontId="5" fillId="0" borderId="0" xfId="17" applyNumberFormat="1" applyFont="1" applyFill="1" applyAlignment="1">
      <alignment horizontal="right" vertical="center"/>
    </xf>
    <xf numFmtId="181" fontId="5" fillId="0" borderId="0" xfId="17" applyNumberFormat="1" applyFont="1" applyFill="1" applyAlignment="1">
      <alignment horizontal="right" vertical="center"/>
    </xf>
    <xf numFmtId="172" fontId="2" fillId="0" borderId="0" xfId="14" applyNumberFormat="1" applyFont="1" applyFill="1" applyAlignment="1">
      <alignment horizontal="right"/>
    </xf>
    <xf numFmtId="181" fontId="5" fillId="0" borderId="0" xfId="17" applyNumberFormat="1" applyFont="1" applyFill="1" applyBorder="1" applyAlignment="1">
      <alignment horizontal="right" vertical="center"/>
    </xf>
    <xf numFmtId="172" fontId="12" fillId="0" borderId="0" xfId="17" applyNumberFormat="1" applyFont="1" applyFill="1" applyAlignment="1">
      <alignment horizontal="right" vertical="center"/>
    </xf>
    <xf numFmtId="181" fontId="12" fillId="0" borderId="0" xfId="17" applyNumberFormat="1" applyFont="1" applyFill="1" applyBorder="1" applyAlignment="1">
      <alignment horizontal="right" vertical="center"/>
    </xf>
    <xf numFmtId="172" fontId="12" fillId="0" borderId="0" xfId="0" applyNumberFormat="1" applyFont="1" applyFill="1" applyAlignment="1">
      <alignment horizontal="right"/>
    </xf>
    <xf numFmtId="172" fontId="5" fillId="0" borderId="0" xfId="17" applyNumberFormat="1" applyFont="1" applyFill="1" applyBorder="1" applyAlignment="1">
      <alignment horizontal="right" vertical="center"/>
    </xf>
    <xf numFmtId="181" fontId="5" fillId="0" borderId="0" xfId="17" applyNumberFormat="1" applyFont="1" applyFill="1" applyBorder="1" applyAlignment="1">
      <alignment horizontal="right"/>
    </xf>
    <xf numFmtId="181" fontId="12" fillId="0" borderId="0" xfId="17" applyNumberFormat="1" applyFont="1" applyFill="1" applyAlignment="1">
      <alignment horizontal="right" vertical="center"/>
    </xf>
    <xf numFmtId="181" fontId="5" fillId="0" borderId="0" xfId="17" applyNumberFormat="1" applyFont="1" applyFill="1" applyAlignment="1">
      <alignment horizontal="right"/>
    </xf>
    <xf numFmtId="172" fontId="12" fillId="0" borderId="1" xfId="17" applyNumberFormat="1" applyFont="1" applyFill="1" applyBorder="1" applyAlignment="1">
      <alignment horizontal="right" vertical="center"/>
    </xf>
    <xf numFmtId="181" fontId="12" fillId="0" borderId="1" xfId="17" applyNumberFormat="1" applyFont="1" applyFill="1" applyBorder="1" applyAlignment="1">
      <alignment horizontal="right" vertical="center"/>
    </xf>
    <xf numFmtId="172" fontId="12" fillId="0" borderId="1" xfId="0" applyNumberFormat="1" applyFont="1" applyFill="1" applyBorder="1" applyAlignment="1">
      <alignment horizontal="right"/>
    </xf>
    <xf numFmtId="0" fontId="3" fillId="0" borderId="1" xfId="0" applyFont="1" applyBorder="1"/>
    <xf numFmtId="172" fontId="9" fillId="0" borderId="1" xfId="10" applyNumberFormat="1" applyFont="1" applyFill="1" applyBorder="1"/>
    <xf numFmtId="172" fontId="5" fillId="0" borderId="1" xfId="11" applyNumberFormat="1" applyFont="1" applyFill="1" applyBorder="1"/>
    <xf numFmtId="174" fontId="5" fillId="0" borderId="0" xfId="11" applyNumberFormat="1" applyFont="1" applyFill="1" applyBorder="1" applyAlignment="1">
      <alignment horizontal="center"/>
    </xf>
    <xf numFmtId="174" fontId="5" fillId="0" borderId="1" xfId="11" applyNumberFormat="1" applyFont="1" applyFill="1" applyBorder="1" applyAlignment="1">
      <alignment horizontal="center"/>
    </xf>
    <xf numFmtId="0" fontId="0" fillId="0" borderId="1" xfId="0" applyBorder="1"/>
    <xf numFmtId="3" fontId="5" fillId="0" borderId="1" xfId="10" applyNumberFormat="1" applyFont="1" applyFill="1" applyBorder="1"/>
    <xf numFmtId="172" fontId="5" fillId="0" borderId="1" xfId="10" applyNumberFormat="1" applyFont="1" applyFill="1" applyBorder="1"/>
    <xf numFmtId="1" fontId="12" fillId="0" borderId="1" xfId="9" applyNumberFormat="1" applyFont="1" applyBorder="1"/>
    <xf numFmtId="3" fontId="21" fillId="0" borderId="0" xfId="16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3" fontId="5" fillId="0" borderId="0" xfId="16" applyNumberFormat="1" applyFont="1" applyFill="1" applyBorder="1" applyAlignment="1">
      <alignment horizontal="right"/>
    </xf>
    <xf numFmtId="172" fontId="5" fillId="0" borderId="0" xfId="17" applyNumberFormat="1" applyFont="1" applyFill="1" applyBorder="1" applyAlignment="1">
      <alignment horizontal="right"/>
    </xf>
    <xf numFmtId="3" fontId="12" fillId="0" borderId="0" xfId="16" applyNumberFormat="1" applyFont="1" applyFill="1" applyBorder="1" applyAlignment="1">
      <alignment horizontal="right"/>
    </xf>
    <xf numFmtId="172" fontId="12" fillId="0" borderId="0" xfId="17" applyNumberFormat="1" applyFont="1" applyFill="1" applyBorder="1" applyAlignment="1">
      <alignment horizontal="right"/>
    </xf>
    <xf numFmtId="3" fontId="12" fillId="0" borderId="1" xfId="1" applyNumberFormat="1" applyFont="1" applyFill="1" applyBorder="1" applyAlignment="1">
      <alignment horizontal="right"/>
    </xf>
    <xf numFmtId="3" fontId="12" fillId="0" borderId="1" xfId="16" applyNumberFormat="1" applyFont="1" applyFill="1" applyBorder="1" applyAlignment="1">
      <alignment horizontal="right"/>
    </xf>
    <xf numFmtId="172" fontId="12" fillId="0" borderId="1" xfId="17" applyNumberFormat="1" applyFont="1" applyFill="1" applyBorder="1" applyAlignment="1">
      <alignment horizontal="right"/>
    </xf>
    <xf numFmtId="172" fontId="5" fillId="0" borderId="1" xfId="17" applyNumberFormat="1" applyFont="1" applyFill="1" applyBorder="1" applyAlignment="1">
      <alignment horizontal="right"/>
    </xf>
    <xf numFmtId="0" fontId="12" fillId="0" borderId="1" xfId="16" applyFont="1" applyFill="1" applyBorder="1"/>
    <xf numFmtId="0" fontId="12" fillId="0" borderId="0" xfId="16" applyFont="1" applyFill="1" applyBorder="1"/>
    <xf numFmtId="3" fontId="5" fillId="0" borderId="1" xfId="16" applyNumberFormat="1" applyFont="1" applyFill="1" applyBorder="1" applyAlignment="1">
      <alignment horizontal="right"/>
    </xf>
    <xf numFmtId="4" fontId="5" fillId="0" borderId="0" xfId="16" applyNumberFormat="1" applyFont="1" applyFill="1" applyBorder="1" applyAlignment="1">
      <alignment horizontal="right"/>
    </xf>
    <xf numFmtId="3" fontId="12" fillId="0" borderId="1" xfId="13" applyNumberFormat="1" applyFont="1" applyFill="1" applyBorder="1" applyAlignment="1">
      <alignment horizontal="right"/>
    </xf>
    <xf numFmtId="174" fontId="5" fillId="0" borderId="0" xfId="10" applyNumberFormat="1" applyFont="1" applyFill="1" applyBorder="1"/>
    <xf numFmtId="174" fontId="35" fillId="0" borderId="1" xfId="10" applyNumberFormat="1" applyFont="1" applyFill="1" applyBorder="1"/>
    <xf numFmtId="179" fontId="2" fillId="0" borderId="0" xfId="1" applyNumberFormat="1" applyFont="1" applyFill="1" applyBorder="1"/>
    <xf numFmtId="179" fontId="2" fillId="0" borderId="1" xfId="1" applyNumberFormat="1" applyFont="1" applyFill="1" applyBorder="1"/>
    <xf numFmtId="172" fontId="5" fillId="0" borderId="1" xfId="17" applyNumberFormat="1" applyFont="1" applyFill="1" applyBorder="1" applyAlignment="1"/>
    <xf numFmtId="3" fontId="0" fillId="0" borderId="0" xfId="0" applyNumberFormat="1"/>
    <xf numFmtId="0" fontId="5" fillId="0" borderId="0" xfId="10" applyFont="1" applyFill="1" applyAlignment="1">
      <alignment horizontal="right"/>
    </xf>
    <xf numFmtId="0" fontId="48" fillId="0" borderId="1" xfId="11" applyFont="1" applyFill="1" applyBorder="1"/>
    <xf numFmtId="3" fontId="5" fillId="0" borderId="1" xfId="0" applyNumberFormat="1" applyFont="1" applyFill="1" applyBorder="1"/>
    <xf numFmtId="172" fontId="35" fillId="0" borderId="1" xfId="17" applyNumberFormat="1" applyFont="1" applyFill="1" applyBorder="1"/>
    <xf numFmtId="172" fontId="12" fillId="0" borderId="1" xfId="17" applyNumberFormat="1" applyFont="1" applyFill="1" applyBorder="1"/>
    <xf numFmtId="184" fontId="35" fillId="0" borderId="0" xfId="1" applyNumberFormat="1" applyFont="1" applyFill="1"/>
    <xf numFmtId="43" fontId="5" fillId="0" borderId="0" xfId="1" applyFont="1" applyAlignment="1"/>
    <xf numFmtId="215" fontId="3" fillId="0" borderId="0" xfId="3" applyNumberFormat="1" applyFont="1" applyFill="1"/>
    <xf numFmtId="216" fontId="3" fillId="0" borderId="0" xfId="3" applyNumberFormat="1" applyFont="1" applyFill="1"/>
    <xf numFmtId="215" fontId="43" fillId="0" borderId="0" xfId="3" applyNumberFormat="1" applyFont="1" applyFill="1"/>
    <xf numFmtId="44" fontId="43" fillId="0" borderId="0" xfId="3" applyNumberFormat="1" applyFont="1" applyFill="1"/>
    <xf numFmtId="44" fontId="3" fillId="0" borderId="0" xfId="16" applyNumberFormat="1" applyFont="1" applyFill="1"/>
    <xf numFmtId="216" fontId="3" fillId="0" borderId="0" xfId="16" applyNumberFormat="1" applyFont="1" applyFill="1"/>
    <xf numFmtId="179" fontId="3" fillId="0" borderId="0" xfId="1" applyNumberFormat="1" applyFont="1" applyFill="1" applyBorder="1"/>
    <xf numFmtId="0" fontId="5" fillId="0" borderId="0" xfId="11" applyFont="1" applyFill="1" applyBorder="1" applyAlignment="1">
      <alignment horizontal="center"/>
    </xf>
    <xf numFmtId="0" fontId="25" fillId="0" borderId="0" xfId="10" applyFont="1"/>
    <xf numFmtId="0" fontId="25" fillId="0" borderId="0" xfId="16" applyFont="1" applyFill="1" applyBorder="1"/>
    <xf numFmtId="0" fontId="25" fillId="0" borderId="6" xfId="13" applyFont="1" applyFill="1" applyBorder="1" applyAlignment="1"/>
    <xf numFmtId="0" fontId="25" fillId="0" borderId="0" xfId="12" applyFont="1" applyFill="1"/>
    <xf numFmtId="0" fontId="25" fillId="0" borderId="0" xfId="8" applyFont="1"/>
    <xf numFmtId="0" fontId="25" fillId="0" borderId="6" xfId="13" applyFont="1" applyFill="1" applyBorder="1"/>
    <xf numFmtId="186" fontId="0" fillId="0" borderId="0" xfId="0" applyNumberFormat="1"/>
    <xf numFmtId="185" fontId="5" fillId="0" borderId="0" xfId="1" applyNumberFormat="1" applyFont="1" applyFill="1"/>
    <xf numFmtId="179" fontId="2" fillId="0" borderId="1" xfId="2" applyNumberFormat="1" applyFont="1" applyFill="1" applyBorder="1"/>
    <xf numFmtId="3" fontId="9" fillId="0" borderId="1" xfId="10" applyNumberFormat="1" applyFont="1" applyFill="1" applyBorder="1"/>
    <xf numFmtId="3" fontId="48" fillId="0" borderId="1" xfId="10" applyNumberFormat="1" applyFont="1" applyFill="1" applyBorder="1"/>
    <xf numFmtId="3" fontId="5" fillId="0" borderId="1" xfId="10" applyNumberFormat="1" applyFont="1" applyFill="1" applyBorder="1" applyAlignment="1">
      <alignment horizontal="right"/>
    </xf>
    <xf numFmtId="181" fontId="5" fillId="0" borderId="0" xfId="17" applyNumberFormat="1" applyFont="1"/>
    <xf numFmtId="0" fontId="3" fillId="0" borderId="0" xfId="3" applyNumberFormat="1" applyFont="1" applyFill="1"/>
    <xf numFmtId="183" fontId="5" fillId="0" borderId="0" xfId="16" applyNumberFormat="1" applyFont="1" applyFill="1" applyAlignment="1"/>
    <xf numFmtId="4" fontId="5" fillId="0" borderId="0" xfId="11" applyNumberFormat="1" applyFont="1" applyFill="1" applyBorder="1"/>
    <xf numFmtId="184" fontId="0" fillId="0" borderId="0" xfId="1" applyNumberFormat="1" applyFont="1"/>
    <xf numFmtId="178" fontId="5" fillId="0" borderId="0" xfId="10" applyNumberFormat="1" applyFont="1"/>
    <xf numFmtId="178" fontId="3" fillId="0" borderId="0" xfId="16" applyNumberFormat="1" applyFont="1" applyFill="1" applyAlignment="1"/>
    <xf numFmtId="178" fontId="5" fillId="0" borderId="0" xfId="16" applyNumberFormat="1" applyFont="1" applyFill="1" applyAlignment="1"/>
    <xf numFmtId="178" fontId="25" fillId="0" borderId="0" xfId="13" applyNumberFormat="1" applyFont="1" applyFill="1" applyBorder="1"/>
    <xf numFmtId="174" fontId="9" fillId="0" borderId="0" xfId="17" applyNumberFormat="1" applyFont="1" applyFill="1" applyBorder="1" applyAlignment="1">
      <alignment horizontal="right"/>
    </xf>
    <xf numFmtId="174" fontId="5" fillId="0" borderId="0" xfId="17" applyNumberFormat="1" applyFont="1" applyFill="1" applyBorder="1" applyAlignment="1">
      <alignment horizontal="right"/>
    </xf>
    <xf numFmtId="174" fontId="5" fillId="0" borderId="1" xfId="17" applyNumberFormat="1" applyFont="1" applyFill="1" applyBorder="1" applyAlignment="1">
      <alignment horizontal="right"/>
    </xf>
    <xf numFmtId="172" fontId="9" fillId="0" borderId="0" xfId="17" applyNumberFormat="1" applyFont="1" applyFill="1" applyBorder="1" applyAlignment="1">
      <alignment horizontal="right"/>
    </xf>
    <xf numFmtId="172" fontId="2" fillId="0" borderId="0" xfId="0" applyNumberFormat="1" applyFont="1" applyAlignment="1">
      <alignment horizontal="right"/>
    </xf>
    <xf numFmtId="172" fontId="2" fillId="0" borderId="1" xfId="0" applyNumberFormat="1" applyFont="1" applyBorder="1" applyAlignment="1">
      <alignment horizontal="right"/>
    </xf>
    <xf numFmtId="3" fontId="5" fillId="0" borderId="8" xfId="11" applyNumberFormat="1" applyFont="1" applyFill="1" applyBorder="1" applyAlignment="1">
      <alignment horizontal="right"/>
    </xf>
    <xf numFmtId="3" fontId="5" fillId="0" borderId="9" xfId="11" applyNumberFormat="1" applyFont="1" applyFill="1" applyBorder="1" applyAlignment="1">
      <alignment horizontal="right"/>
    </xf>
    <xf numFmtId="3" fontId="5" fillId="0" borderId="7" xfId="11" applyNumberFormat="1" applyFont="1" applyFill="1" applyBorder="1" applyAlignment="1">
      <alignment horizontal="right"/>
    </xf>
    <xf numFmtId="3" fontId="5" fillId="0" borderId="0" xfId="11" applyNumberFormat="1" applyFont="1" applyFill="1" applyBorder="1" applyAlignment="1">
      <alignment horizontal="right"/>
    </xf>
    <xf numFmtId="3" fontId="5" fillId="0" borderId="1" xfId="11" applyNumberFormat="1" applyFont="1" applyFill="1" applyBorder="1" applyAlignment="1">
      <alignment horizontal="right"/>
    </xf>
    <xf numFmtId="178" fontId="16" fillId="0" borderId="0" xfId="11" applyNumberFormat="1" applyFont="1" applyBorder="1" applyAlignment="1">
      <alignment horizontal="center"/>
    </xf>
    <xf numFmtId="43" fontId="3" fillId="0" borderId="0" xfId="1" applyNumberFormat="1" applyFont="1" applyFill="1" applyBorder="1"/>
    <xf numFmtId="178" fontId="3" fillId="0" borderId="0" xfId="9" applyNumberFormat="1" applyFont="1"/>
    <xf numFmtId="184" fontId="0" fillId="0" borderId="0" xfId="0" applyNumberFormat="1"/>
    <xf numFmtId="1" fontId="3" fillId="0" borderId="0" xfId="17" applyNumberFormat="1" applyFont="1" applyFill="1"/>
    <xf numFmtId="181" fontId="44" fillId="0" borderId="0" xfId="11" applyNumberFormat="1" applyFont="1" applyFill="1"/>
    <xf numFmtId="4" fontId="9" fillId="0" borderId="0" xfId="11" applyNumberFormat="1" applyFont="1" applyFill="1" applyBorder="1"/>
    <xf numFmtId="184" fontId="2" fillId="0" borderId="0" xfId="1" applyNumberFormat="1" applyFont="1" applyFill="1"/>
    <xf numFmtId="178" fontId="43" fillId="0" borderId="0" xfId="3" applyNumberFormat="1" applyFont="1" applyFill="1"/>
    <xf numFmtId="1" fontId="3" fillId="0" borderId="0" xfId="16" applyNumberFormat="1" applyFont="1" applyFill="1" applyAlignment="1"/>
    <xf numFmtId="220" fontId="3" fillId="0" borderId="0" xfId="3" applyNumberFormat="1" applyFont="1" applyFill="1"/>
    <xf numFmtId="3" fontId="3" fillId="0" borderId="0" xfId="11" applyNumberFormat="1" applyFont="1"/>
    <xf numFmtId="1" fontId="5" fillId="0" borderId="0" xfId="11" applyNumberFormat="1" applyFont="1" applyBorder="1" applyAlignment="1">
      <alignment horizontal="left"/>
    </xf>
    <xf numFmtId="1" fontId="5" fillId="0" borderId="0" xfId="11" applyNumberFormat="1" applyFont="1" applyFill="1" applyBorder="1" applyAlignment="1">
      <alignment horizontal="left"/>
    </xf>
    <xf numFmtId="0" fontId="5" fillId="0" borderId="3" xfId="10" applyFont="1" applyBorder="1" applyAlignment="1">
      <alignment horizontal="center" vertical="center" wrapText="1"/>
    </xf>
    <xf numFmtId="0" fontId="3" fillId="0" borderId="13" xfId="0" applyFont="1" applyBorder="1" applyAlignment="1"/>
    <xf numFmtId="0" fontId="7" fillId="0" borderId="0" xfId="11" applyFont="1" applyAlignment="1">
      <alignment horizontal="left"/>
    </xf>
    <xf numFmtId="0" fontId="5" fillId="0" borderId="10" xfId="1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5" fillId="0" borderId="9" xfId="1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10" applyFont="1" applyFill="1" applyBorder="1" applyAlignment="1">
      <alignment horizontal="center" vertical="center" wrapText="1"/>
    </xf>
    <xf numFmtId="0" fontId="5" fillId="0" borderId="3" xfId="10" applyFont="1" applyBorder="1" applyAlignment="1">
      <alignment horizontal="center" vertical="center"/>
    </xf>
    <xf numFmtId="0" fontId="5" fillId="0" borderId="4" xfId="10" applyFont="1" applyBorder="1" applyAlignment="1">
      <alignment horizontal="center" vertical="center"/>
    </xf>
    <xf numFmtId="1" fontId="5" fillId="0" borderId="1" xfId="11" applyNumberFormat="1" applyFont="1" applyFill="1" applyBorder="1" applyAlignment="1">
      <alignment horizontal="left"/>
    </xf>
    <xf numFmtId="0" fontId="24" fillId="0" borderId="0" xfId="11" applyFont="1" applyAlignment="1">
      <alignment horizontal="left"/>
    </xf>
    <xf numFmtId="0" fontId="5" fillId="0" borderId="4" xfId="10" applyFont="1" applyBorder="1" applyAlignment="1">
      <alignment horizontal="center" vertical="center" wrapText="1"/>
    </xf>
    <xf numFmtId="0" fontId="5" fillId="0" borderId="7" xfId="10" applyFont="1" applyBorder="1" applyAlignment="1">
      <alignment horizontal="left" vertical="center" wrapText="1"/>
    </xf>
    <xf numFmtId="0" fontId="5" fillId="0" borderId="11" xfId="10" applyFont="1" applyBorder="1" applyAlignment="1">
      <alignment horizontal="left" vertical="center" wrapText="1"/>
    </xf>
    <xf numFmtId="0" fontId="5" fillId="0" borderId="0" xfId="10" applyFont="1" applyBorder="1" applyAlignment="1">
      <alignment horizontal="left" vertical="center" wrapText="1"/>
    </xf>
    <xf numFmtId="0" fontId="5" fillId="0" borderId="12" xfId="10" applyFont="1" applyBorder="1" applyAlignment="1">
      <alignment horizontal="left" vertical="center" wrapText="1"/>
    </xf>
    <xf numFmtId="0" fontId="5" fillId="0" borderId="1" xfId="10" applyFont="1" applyBorder="1" applyAlignment="1">
      <alignment horizontal="left" vertical="center" wrapText="1"/>
    </xf>
    <xf numFmtId="0" fontId="5" fillId="0" borderId="5" xfId="1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5" fillId="0" borderId="10" xfId="10" applyFont="1" applyFill="1" applyBorder="1" applyAlignment="1">
      <alignment horizontal="center" vertical="center" wrapText="1"/>
    </xf>
    <xf numFmtId="0" fontId="5" fillId="0" borderId="11" xfId="10" applyFont="1" applyFill="1" applyBorder="1" applyAlignment="1">
      <alignment horizontal="center" vertical="center" wrapText="1"/>
    </xf>
    <xf numFmtId="0" fontId="5" fillId="0" borderId="13" xfId="10" applyFont="1" applyBorder="1" applyAlignment="1">
      <alignment horizontal="center" vertical="center"/>
    </xf>
    <xf numFmtId="0" fontId="5" fillId="0" borderId="13" xfId="10" applyFont="1" applyBorder="1" applyAlignment="1">
      <alignment horizontal="center" vertical="center" wrapText="1"/>
    </xf>
    <xf numFmtId="0" fontId="5" fillId="0" borderId="0" xfId="10" applyFont="1" applyFill="1" applyAlignment="1">
      <alignment horizontal="left"/>
    </xf>
    <xf numFmtId="0" fontId="5" fillId="0" borderId="0" xfId="10" applyFont="1" applyFill="1" applyBorder="1" applyAlignment="1">
      <alignment horizontal="left" vertical="center"/>
    </xf>
    <xf numFmtId="0" fontId="5" fillId="0" borderId="3" xfId="10" applyFont="1" applyFill="1" applyBorder="1" applyAlignment="1">
      <alignment horizontal="center" vertical="center"/>
    </xf>
    <xf numFmtId="0" fontId="5" fillId="0" borderId="13" xfId="10" applyFont="1" applyFill="1" applyBorder="1" applyAlignment="1">
      <alignment horizontal="center" vertical="center"/>
    </xf>
    <xf numFmtId="1" fontId="5" fillId="0" borderId="0" xfId="10" applyNumberFormat="1" applyFont="1" applyFill="1" applyBorder="1" applyAlignment="1">
      <alignment horizontal="left"/>
    </xf>
    <xf numFmtId="0" fontId="7" fillId="0" borderId="0" xfId="16" applyFont="1" applyFill="1" applyBorder="1" applyAlignment="1">
      <alignment horizontal="left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/>
    <xf numFmtId="0" fontId="24" fillId="0" borderId="0" xfId="16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24" fillId="0" borderId="0" xfId="10" applyFont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5" fillId="0" borderId="3" xfId="11" applyFont="1" applyFill="1" applyBorder="1" applyAlignment="1">
      <alignment horizontal="center" vertical="center"/>
    </xf>
    <xf numFmtId="0" fontId="5" fillId="0" borderId="4" xfId="11" applyFont="1" applyFill="1" applyBorder="1" applyAlignment="1">
      <alignment horizontal="center" vertical="center"/>
    </xf>
    <xf numFmtId="0" fontId="5" fillId="0" borderId="0" xfId="10" applyFont="1" applyAlignment="1">
      <alignment horizontal="left" wrapText="1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7" applyFont="1" applyBorder="1" applyAlignment="1">
      <alignment horizontal="left"/>
    </xf>
    <xf numFmtId="0" fontId="5" fillId="0" borderId="0" xfId="7" applyFont="1" applyBorder="1" applyAlignment="1">
      <alignment horizontal="left"/>
    </xf>
    <xf numFmtId="0" fontId="5" fillId="0" borderId="9" xfId="7" applyFont="1" applyFill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center" wrapText="1"/>
    </xf>
    <xf numFmtId="0" fontId="5" fillId="0" borderId="4" xfId="7" applyFont="1" applyFill="1" applyBorder="1" applyAlignment="1">
      <alignment horizontal="center" wrapText="1"/>
    </xf>
    <xf numFmtId="0" fontId="5" fillId="0" borderId="3" xfId="7" applyFont="1" applyBorder="1" applyAlignment="1">
      <alignment horizontal="center" vertical="center"/>
    </xf>
    <xf numFmtId="0" fontId="5" fillId="0" borderId="4" xfId="7" applyFont="1" applyBorder="1" applyAlignment="1">
      <alignment horizontal="center" vertical="center"/>
    </xf>
    <xf numFmtId="0" fontId="5" fillId="0" borderId="3" xfId="7" applyFont="1" applyFill="1" applyBorder="1" applyAlignment="1">
      <alignment horizontal="center" vertical="center"/>
    </xf>
    <xf numFmtId="0" fontId="5" fillId="0" borderId="13" xfId="7" applyFont="1" applyFill="1" applyBorder="1" applyAlignment="1">
      <alignment horizontal="center" vertical="center"/>
    </xf>
    <xf numFmtId="0" fontId="5" fillId="0" borderId="13" xfId="7" applyFont="1" applyFill="1" applyBorder="1" applyAlignment="1">
      <alignment horizontal="center" wrapText="1"/>
    </xf>
    <xf numFmtId="0" fontId="5" fillId="0" borderId="3" xfId="7" applyFont="1" applyBorder="1" applyAlignment="1">
      <alignment horizontal="center" vertical="center" wrapText="1"/>
    </xf>
    <xf numFmtId="0" fontId="5" fillId="0" borderId="4" xfId="7" applyFont="1" applyBorder="1" applyAlignment="1">
      <alignment horizontal="center" vertical="center" wrapText="1"/>
    </xf>
    <xf numFmtId="0" fontId="5" fillId="0" borderId="13" xfId="7" applyFont="1" applyBorder="1" applyAlignment="1">
      <alignment horizontal="center" vertical="center" wrapText="1"/>
    </xf>
    <xf numFmtId="0" fontId="7" fillId="0" borderId="0" xfId="5" applyFont="1" applyFill="1" applyAlignment="1">
      <alignment horizontal="left"/>
    </xf>
    <xf numFmtId="0" fontId="5" fillId="0" borderId="7" xfId="7" applyFont="1" applyBorder="1" applyAlignment="1">
      <alignment horizontal="left" vertical="center" wrapText="1"/>
    </xf>
    <xf numFmtId="0" fontId="5" fillId="0" borderId="11" xfId="7" applyFont="1" applyBorder="1" applyAlignment="1">
      <alignment horizontal="left" vertical="center" wrapText="1"/>
    </xf>
    <xf numFmtId="0" fontId="5" fillId="0" borderId="1" xfId="7" applyFont="1" applyBorder="1" applyAlignment="1">
      <alignment horizontal="left" vertical="center" wrapText="1"/>
    </xf>
    <xf numFmtId="0" fontId="5" fillId="0" borderId="5" xfId="7" applyFont="1" applyBorder="1" applyAlignment="1">
      <alignment horizontal="left" vertical="center" wrapText="1"/>
    </xf>
    <xf numFmtId="0" fontId="5" fillId="0" borderId="7" xfId="7" applyFont="1" applyBorder="1" applyAlignment="1">
      <alignment horizontal="left"/>
    </xf>
    <xf numFmtId="0" fontId="5" fillId="0" borderId="0" xfId="11" applyFont="1" applyFill="1" applyBorder="1" applyAlignment="1">
      <alignment horizontal="left" vertical="center"/>
    </xf>
    <xf numFmtId="0" fontId="7" fillId="0" borderId="0" xfId="11" applyFont="1" applyAlignment="1">
      <alignment horizontal="left" vertical="center"/>
    </xf>
    <xf numFmtId="0" fontId="5" fillId="0" borderId="9" xfId="10" applyFont="1" applyFill="1" applyBorder="1" applyAlignment="1">
      <alignment horizontal="center" vertical="center" wrapText="1"/>
    </xf>
    <xf numFmtId="0" fontId="5" fillId="0" borderId="3" xfId="10" applyFont="1" applyFill="1" applyBorder="1" applyAlignment="1">
      <alignment horizontal="center" vertical="center" wrapText="1"/>
    </xf>
    <xf numFmtId="0" fontId="24" fillId="0" borderId="0" xfId="11" applyFont="1" applyAlignment="1">
      <alignment horizontal="left" vertical="center"/>
    </xf>
    <xf numFmtId="0" fontId="5" fillId="0" borderId="0" xfId="11" applyFont="1" applyAlignment="1">
      <alignment horizontal="left"/>
    </xf>
    <xf numFmtId="0" fontId="5" fillId="0" borderId="1" xfId="11" applyFont="1" applyFill="1" applyBorder="1" applyAlignment="1">
      <alignment horizontal="left" vertical="center"/>
    </xf>
    <xf numFmtId="0" fontId="5" fillId="0" borderId="0" xfId="9" applyFont="1" applyFill="1" applyAlignment="1">
      <alignment horizontal="left" wrapText="1"/>
    </xf>
    <xf numFmtId="177" fontId="5" fillId="0" borderId="3" xfId="9" applyNumberFormat="1" applyFont="1" applyBorder="1" applyAlignment="1">
      <alignment horizontal="center"/>
    </xf>
    <xf numFmtId="177" fontId="5" fillId="0" borderId="4" xfId="9" applyNumberFormat="1" applyFont="1" applyBorder="1" applyAlignment="1">
      <alignment horizontal="center"/>
    </xf>
    <xf numFmtId="0" fontId="12" fillId="3" borderId="0" xfId="11" applyFont="1" applyFill="1" applyAlignment="1">
      <alignment horizontal="center" vertical="center"/>
    </xf>
    <xf numFmtId="0" fontId="5" fillId="0" borderId="3" xfId="9" applyFont="1" applyFill="1" applyBorder="1" applyAlignment="1">
      <alignment horizontal="center" vertical="center"/>
    </xf>
    <xf numFmtId="0" fontId="5" fillId="0" borderId="13" xfId="9" applyFont="1" applyFill="1" applyBorder="1" applyAlignment="1">
      <alignment horizontal="center" vertical="center"/>
    </xf>
    <xf numFmtId="0" fontId="5" fillId="0" borderId="4" xfId="9" applyFont="1" applyFill="1" applyBorder="1" applyAlignment="1">
      <alignment horizontal="center" vertical="center"/>
    </xf>
    <xf numFmtId="0" fontId="5" fillId="0" borderId="8" xfId="1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horizontal="center" vertical="center"/>
    </xf>
    <xf numFmtId="0" fontId="5" fillId="0" borderId="3" xfId="9" applyFont="1" applyBorder="1" applyAlignment="1">
      <alignment horizontal="center"/>
    </xf>
    <xf numFmtId="0" fontId="5" fillId="0" borderId="4" xfId="9" applyFont="1" applyBorder="1" applyAlignment="1">
      <alignment horizontal="center"/>
    </xf>
    <xf numFmtId="0" fontId="5" fillId="0" borderId="7" xfId="11" applyFont="1" applyBorder="1" applyAlignment="1">
      <alignment horizontal="left" vertical="center"/>
    </xf>
    <xf numFmtId="0" fontId="5" fillId="0" borderId="11" xfId="11" applyFont="1" applyBorder="1" applyAlignment="1">
      <alignment horizontal="left" vertical="center"/>
    </xf>
    <xf numFmtId="0" fontId="5" fillId="0" borderId="0" xfId="11" applyFont="1" applyBorder="1" applyAlignment="1">
      <alignment horizontal="left" vertical="center"/>
    </xf>
    <xf numFmtId="0" fontId="5" fillId="0" borderId="12" xfId="11" applyFont="1" applyBorder="1" applyAlignment="1">
      <alignment horizontal="left" vertical="center"/>
    </xf>
    <xf numFmtId="0" fontId="5" fillId="0" borderId="1" xfId="11" applyFont="1" applyBorder="1" applyAlignment="1">
      <alignment horizontal="left" vertical="center"/>
    </xf>
    <xf numFmtId="0" fontId="5" fillId="0" borderId="5" xfId="11" applyFont="1" applyBorder="1" applyAlignment="1">
      <alignment horizontal="left" vertical="center"/>
    </xf>
    <xf numFmtId="0" fontId="3" fillId="0" borderId="0" xfId="9" applyFont="1" applyAlignment="1">
      <alignment horizontal="center"/>
    </xf>
    <xf numFmtId="0" fontId="5" fillId="0" borderId="13" xfId="11" applyFont="1" applyFill="1" applyBorder="1" applyAlignment="1">
      <alignment horizontal="center" vertical="center"/>
    </xf>
    <xf numFmtId="0" fontId="5" fillId="0" borderId="13" xfId="9" applyFont="1" applyBorder="1" applyAlignment="1">
      <alignment horizontal="center"/>
    </xf>
    <xf numFmtId="0" fontId="5" fillId="0" borderId="9" xfId="15" applyFont="1" applyFill="1" applyBorder="1" applyAlignment="1">
      <alignment horizontal="center" vertical="center"/>
    </xf>
    <xf numFmtId="0" fontId="5" fillId="0" borderId="1" xfId="15" applyFont="1" applyFill="1" applyBorder="1" applyAlignment="1">
      <alignment horizontal="center" vertical="center"/>
    </xf>
    <xf numFmtId="0" fontId="20" fillId="0" borderId="7" xfId="16" applyFont="1" applyFill="1" applyBorder="1" applyAlignment="1">
      <alignment horizontal="center"/>
    </xf>
    <xf numFmtId="0" fontId="20" fillId="0" borderId="0" xfId="16" applyFont="1" applyFill="1" applyBorder="1" applyAlignment="1">
      <alignment horizontal="center"/>
    </xf>
    <xf numFmtId="0" fontId="5" fillId="0" borderId="7" xfId="11" applyFont="1" applyFill="1" applyBorder="1" applyAlignment="1">
      <alignment horizontal="left" vertical="center"/>
    </xf>
    <xf numFmtId="0" fontId="3" fillId="0" borderId="11" xfId="11" applyFont="1" applyFill="1" applyBorder="1" applyAlignment="1">
      <alignment horizontal="left" vertical="center"/>
    </xf>
    <xf numFmtId="0" fontId="3" fillId="0" borderId="0" xfId="11" applyFont="1" applyFill="1" applyAlignment="1">
      <alignment horizontal="left" vertical="center"/>
    </xf>
    <xf numFmtId="0" fontId="3" fillId="0" borderId="12" xfId="11" applyFont="1" applyFill="1" applyBorder="1" applyAlignment="1">
      <alignment horizontal="left" vertical="center"/>
    </xf>
    <xf numFmtId="0" fontId="3" fillId="0" borderId="1" xfId="11" applyFont="1" applyFill="1" applyBorder="1" applyAlignment="1">
      <alignment horizontal="left" vertical="center"/>
    </xf>
    <xf numFmtId="0" fontId="3" fillId="0" borderId="5" xfId="11" applyFont="1" applyFill="1" applyBorder="1" applyAlignment="1">
      <alignment horizontal="left" vertical="center"/>
    </xf>
    <xf numFmtId="0" fontId="5" fillId="0" borderId="3" xfId="16" applyFont="1" applyFill="1" applyBorder="1" applyAlignment="1">
      <alignment horizontal="center" vertical="center" wrapText="1"/>
    </xf>
    <xf numFmtId="0" fontId="5" fillId="0" borderId="13" xfId="16" applyFont="1" applyFill="1" applyBorder="1" applyAlignment="1">
      <alignment horizontal="center" vertical="center" wrapText="1"/>
    </xf>
    <xf numFmtId="0" fontId="5" fillId="0" borderId="10" xfId="16" applyFont="1" applyFill="1" applyBorder="1" applyAlignment="1">
      <alignment horizontal="center" vertical="center" wrapText="1"/>
    </xf>
    <xf numFmtId="0" fontId="5" fillId="0" borderId="11" xfId="16" applyFont="1" applyFill="1" applyBorder="1" applyAlignment="1">
      <alignment horizontal="center" vertical="center" wrapText="1"/>
    </xf>
    <xf numFmtId="0" fontId="5" fillId="0" borderId="9" xfId="16" applyFont="1" applyFill="1" applyBorder="1" applyAlignment="1">
      <alignment horizontal="center" vertical="center" wrapText="1"/>
    </xf>
    <xf numFmtId="0" fontId="5" fillId="0" borderId="5" xfId="16" applyFont="1" applyFill="1" applyBorder="1" applyAlignment="1">
      <alignment horizontal="center" vertical="center" wrapText="1"/>
    </xf>
    <xf numFmtId="0" fontId="5" fillId="0" borderId="10" xfId="16" applyFont="1" applyFill="1" applyBorder="1" applyAlignment="1">
      <alignment horizontal="center" vertical="center"/>
    </xf>
    <xf numFmtId="0" fontId="5" fillId="0" borderId="7" xfId="16" applyFont="1" applyFill="1" applyBorder="1" applyAlignment="1">
      <alignment horizontal="center" vertical="center"/>
    </xf>
    <xf numFmtId="0" fontId="5" fillId="0" borderId="11" xfId="16" applyFont="1" applyFill="1" applyBorder="1" applyAlignment="1">
      <alignment horizontal="center" vertical="center"/>
    </xf>
    <xf numFmtId="0" fontId="21" fillId="0" borderId="0" xfId="16" applyFont="1" applyFill="1" applyBorder="1" applyAlignment="1">
      <alignment horizontal="left"/>
    </xf>
    <xf numFmtId="0" fontId="3" fillId="0" borderId="0" xfId="16" applyFont="1" applyFill="1" applyBorder="1" applyAlignment="1">
      <alignment horizontal="left"/>
    </xf>
    <xf numFmtId="0" fontId="5" fillId="0" borderId="7" xfId="16" applyFont="1" applyFill="1" applyBorder="1" applyAlignment="1">
      <alignment horizontal="center" vertical="center" wrapText="1"/>
    </xf>
    <xf numFmtId="0" fontId="5" fillId="0" borderId="8" xfId="16" applyFont="1" applyFill="1" applyBorder="1" applyAlignment="1">
      <alignment horizontal="center" vertical="center" wrapText="1"/>
    </xf>
    <xf numFmtId="0" fontId="5" fillId="0" borderId="0" xfId="16" applyFont="1" applyFill="1" applyBorder="1" applyAlignment="1">
      <alignment horizontal="center" vertical="center" wrapText="1"/>
    </xf>
    <xf numFmtId="0" fontId="5" fillId="0" borderId="1" xfId="16" applyFont="1" applyFill="1" applyBorder="1" applyAlignment="1">
      <alignment horizontal="center" vertical="center" wrapText="1"/>
    </xf>
    <xf numFmtId="0" fontId="5" fillId="0" borderId="7" xfId="16" applyFont="1" applyFill="1" applyBorder="1" applyAlignment="1">
      <alignment horizontal="left" vertical="center"/>
    </xf>
    <xf numFmtId="0" fontId="3" fillId="0" borderId="11" xfId="15" applyFont="1" applyFill="1" applyBorder="1" applyAlignment="1">
      <alignment horizontal="left" vertical="center"/>
    </xf>
    <xf numFmtId="0" fontId="3" fillId="0" borderId="0" xfId="15" applyFont="1" applyFill="1" applyBorder="1" applyAlignment="1">
      <alignment horizontal="left" vertical="center"/>
    </xf>
    <xf numFmtId="0" fontId="3" fillId="0" borderId="12" xfId="15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2" xfId="13" applyFont="1" applyFill="1" applyBorder="1" applyAlignment="1">
      <alignment horizontal="left" vertical="center" wrapText="1"/>
    </xf>
    <xf numFmtId="0" fontId="7" fillId="0" borderId="0" xfId="13" applyFont="1" applyFill="1" applyBorder="1" applyAlignment="1">
      <alignment horizontal="left" vertical="center" wrapText="1"/>
    </xf>
    <xf numFmtId="0" fontId="24" fillId="0" borderId="2" xfId="13" applyFont="1" applyFill="1" applyBorder="1" applyAlignment="1">
      <alignment horizontal="left"/>
    </xf>
    <xf numFmtId="0" fontId="24" fillId="0" borderId="0" xfId="13" applyFont="1" applyFill="1" applyBorder="1" applyAlignment="1">
      <alignment horizontal="left"/>
    </xf>
    <xf numFmtId="0" fontId="5" fillId="0" borderId="3" xfId="13" applyFont="1" applyFill="1" applyBorder="1" applyAlignment="1">
      <alignment horizontal="center" vertical="center"/>
    </xf>
    <xf numFmtId="0" fontId="5" fillId="0" borderId="4" xfId="13" applyFont="1" applyFill="1" applyBorder="1" applyAlignment="1">
      <alignment horizontal="center" vertical="center"/>
    </xf>
    <xf numFmtId="0" fontId="5" fillId="0" borderId="13" xfId="13" applyFont="1" applyFill="1" applyBorder="1" applyAlignment="1">
      <alignment horizontal="center" vertical="center"/>
    </xf>
    <xf numFmtId="0" fontId="5" fillId="0" borderId="10" xfId="13" applyFont="1" applyFill="1" applyBorder="1" applyAlignment="1">
      <alignment horizontal="center" vertical="center" wrapText="1"/>
    </xf>
    <xf numFmtId="0" fontId="5" fillId="0" borderId="11" xfId="13" applyFont="1" applyFill="1" applyBorder="1" applyAlignment="1">
      <alignment horizontal="center" vertical="center" wrapText="1"/>
    </xf>
    <xf numFmtId="0" fontId="5" fillId="0" borderId="8" xfId="13" applyFont="1" applyFill="1" applyBorder="1" applyAlignment="1">
      <alignment horizontal="center" vertical="center" wrapText="1"/>
    </xf>
    <xf numFmtId="0" fontId="5" fillId="0" borderId="12" xfId="13" applyFont="1" applyFill="1" applyBorder="1" applyAlignment="1">
      <alignment horizontal="center" vertical="center" wrapText="1"/>
    </xf>
    <xf numFmtId="0" fontId="5" fillId="0" borderId="9" xfId="13" applyFont="1" applyFill="1" applyBorder="1" applyAlignment="1">
      <alignment horizontal="center" vertical="center" wrapText="1"/>
    </xf>
    <xf numFmtId="0" fontId="5" fillId="0" borderId="5" xfId="13" applyFont="1" applyFill="1" applyBorder="1" applyAlignment="1">
      <alignment horizontal="center" vertical="center" wrapText="1"/>
    </xf>
    <xf numFmtId="0" fontId="5" fillId="0" borderId="3" xfId="13" applyFont="1" applyFill="1" applyBorder="1" applyAlignment="1">
      <alignment horizontal="center" vertical="center" wrapText="1"/>
    </xf>
    <xf numFmtId="0" fontId="5" fillId="0" borderId="13" xfId="13" applyFont="1" applyFill="1" applyBorder="1" applyAlignment="1">
      <alignment horizontal="center" vertical="center" wrapText="1"/>
    </xf>
    <xf numFmtId="0" fontId="5" fillId="0" borderId="7" xfId="13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13" applyFont="1" applyFill="1" applyBorder="1" applyAlignment="1">
      <alignment horizontal="center"/>
    </xf>
    <xf numFmtId="0" fontId="5" fillId="0" borderId="3" xfId="15" applyFont="1" applyFill="1" applyBorder="1" applyAlignment="1">
      <alignment horizontal="center" vertical="center"/>
    </xf>
    <xf numFmtId="0" fontId="5" fillId="0" borderId="4" xfId="15" applyFont="1" applyFill="1" applyBorder="1" applyAlignment="1">
      <alignment horizontal="center" vertical="center"/>
    </xf>
    <xf numFmtId="0" fontId="5" fillId="0" borderId="4" xfId="13" applyFont="1" applyFill="1" applyBorder="1" applyAlignment="1">
      <alignment horizontal="center" vertical="center" wrapText="1"/>
    </xf>
    <xf numFmtId="0" fontId="3" fillId="0" borderId="7" xfId="13" applyFont="1" applyFill="1" applyBorder="1" applyAlignment="1">
      <alignment horizontal="center"/>
    </xf>
    <xf numFmtId="49" fontId="5" fillId="0" borderId="0" xfId="13" applyNumberFormat="1" applyFont="1" applyFill="1" applyBorder="1" applyAlignment="1"/>
    <xf numFmtId="0" fontId="5" fillId="0" borderId="2" xfId="13" applyFont="1" applyFill="1" applyBorder="1" applyAlignment="1">
      <alignment wrapText="1"/>
    </xf>
    <xf numFmtId="0" fontId="0" fillId="0" borderId="0" xfId="0"/>
    <xf numFmtId="0" fontId="5" fillId="0" borderId="3" xfId="12" applyFont="1" applyBorder="1" applyAlignment="1">
      <alignment horizontal="center" vertical="center" wrapText="1"/>
    </xf>
    <xf numFmtId="0" fontId="5" fillId="0" borderId="4" xfId="12" applyFont="1" applyBorder="1" applyAlignment="1">
      <alignment horizontal="center" vertical="center" wrapText="1"/>
    </xf>
    <xf numFmtId="0" fontId="5" fillId="0" borderId="3" xfId="12" applyFont="1" applyFill="1" applyBorder="1" applyAlignment="1">
      <alignment horizontal="center" vertical="center"/>
    </xf>
    <xf numFmtId="0" fontId="5" fillId="0" borderId="4" xfId="12" applyFont="1" applyFill="1" applyBorder="1" applyAlignment="1">
      <alignment horizontal="center" vertical="center"/>
    </xf>
    <xf numFmtId="0" fontId="5" fillId="0" borderId="13" xfId="12" applyFont="1" applyFill="1" applyBorder="1" applyAlignment="1">
      <alignment horizontal="center" vertical="center"/>
    </xf>
    <xf numFmtId="0" fontId="5" fillId="0" borderId="11" xfId="12" applyFont="1" applyFill="1" applyBorder="1" applyAlignment="1">
      <alignment horizontal="center" vertical="center"/>
    </xf>
    <xf numFmtId="0" fontId="5" fillId="0" borderId="12" xfId="12" applyFont="1" applyFill="1" applyBorder="1" applyAlignment="1">
      <alignment horizontal="center" vertical="center"/>
    </xf>
    <xf numFmtId="0" fontId="5" fillId="0" borderId="5" xfId="12" applyFont="1" applyFill="1" applyBorder="1" applyAlignment="1">
      <alignment horizontal="center" vertical="center"/>
    </xf>
    <xf numFmtId="0" fontId="24" fillId="0" borderId="0" xfId="12" applyFont="1" applyFill="1" applyBorder="1" applyAlignment="1">
      <alignment horizontal="left"/>
    </xf>
    <xf numFmtId="0" fontId="7" fillId="0" borderId="0" xfId="12" applyFont="1" applyFill="1" applyBorder="1" applyAlignment="1">
      <alignment horizontal="left"/>
    </xf>
    <xf numFmtId="0" fontId="5" fillId="0" borderId="3" xfId="12" applyFont="1" applyBorder="1" applyAlignment="1">
      <alignment horizontal="center" vertical="center"/>
    </xf>
    <xf numFmtId="0" fontId="5" fillId="0" borderId="4" xfId="12" applyFont="1" applyBorder="1" applyAlignment="1">
      <alignment horizontal="center" vertical="center"/>
    </xf>
    <xf numFmtId="0" fontId="12" fillId="3" borderId="0" xfId="13" applyFont="1" applyFill="1" applyBorder="1" applyAlignment="1">
      <alignment horizontal="center" vertical="center"/>
    </xf>
    <xf numFmtId="0" fontId="5" fillId="0" borderId="10" xfId="12" applyFont="1" applyFill="1" applyBorder="1" applyAlignment="1">
      <alignment horizontal="center" vertical="center"/>
    </xf>
    <xf numFmtId="0" fontId="5" fillId="0" borderId="3" xfId="11" applyFont="1" applyBorder="1" applyAlignment="1">
      <alignment horizontal="center" vertical="center"/>
    </xf>
    <xf numFmtId="0" fontId="5" fillId="0" borderId="4" xfId="11" applyFont="1" applyBorder="1" applyAlignment="1">
      <alignment horizontal="center" vertical="center"/>
    </xf>
    <xf numFmtId="0" fontId="5" fillId="0" borderId="3" xfId="9" applyFont="1" applyBorder="1" applyAlignment="1">
      <alignment horizontal="center" vertical="center"/>
    </xf>
    <xf numFmtId="0" fontId="5" fillId="0" borderId="4" xfId="9" applyFont="1" applyBorder="1" applyAlignment="1">
      <alignment horizontal="center" vertical="center"/>
    </xf>
    <xf numFmtId="0" fontId="3" fillId="0" borderId="11" xfId="11" applyFont="1" applyBorder="1" applyAlignment="1">
      <alignment horizontal="left" vertical="center"/>
    </xf>
    <xf numFmtId="0" fontId="3" fillId="0" borderId="0" xfId="11" applyFont="1" applyAlignment="1">
      <alignment horizontal="left" vertical="center"/>
    </xf>
    <xf numFmtId="0" fontId="3" fillId="0" borderId="12" xfId="11" applyFont="1" applyBorder="1" applyAlignment="1">
      <alignment horizontal="left" vertical="center"/>
    </xf>
    <xf numFmtId="0" fontId="3" fillId="0" borderId="1" xfId="11" applyFont="1" applyBorder="1" applyAlignment="1">
      <alignment horizontal="left" vertical="center"/>
    </xf>
    <xf numFmtId="0" fontId="3" fillId="0" borderId="5" xfId="11" applyFont="1" applyBorder="1" applyAlignment="1">
      <alignment horizontal="left" vertical="center"/>
    </xf>
    <xf numFmtId="0" fontId="5" fillId="0" borderId="13" xfId="11" applyFont="1" applyBorder="1" applyAlignment="1">
      <alignment horizontal="center" vertical="center"/>
    </xf>
    <xf numFmtId="0" fontId="5" fillId="0" borderId="7" xfId="12" applyFont="1" applyFill="1" applyBorder="1" applyAlignment="1">
      <alignment horizontal="left" vertical="center"/>
    </xf>
    <xf numFmtId="0" fontId="3" fillId="0" borderId="11" xfId="9" applyFont="1" applyFill="1" applyBorder="1" applyAlignment="1">
      <alignment horizontal="left" vertical="center"/>
    </xf>
    <xf numFmtId="0" fontId="3" fillId="0" borderId="0" xfId="9" applyFont="1" applyFill="1" applyAlignment="1">
      <alignment horizontal="left" vertical="center"/>
    </xf>
    <xf numFmtId="0" fontId="3" fillId="0" borderId="12" xfId="9" applyFont="1" applyFill="1" applyBorder="1" applyAlignment="1">
      <alignment horizontal="left" vertical="center"/>
    </xf>
    <xf numFmtId="0" fontId="3" fillId="0" borderId="1" xfId="9" applyFont="1" applyFill="1" applyBorder="1" applyAlignment="1">
      <alignment horizontal="left" vertical="center"/>
    </xf>
    <xf numFmtId="0" fontId="3" fillId="0" borderId="5" xfId="9" applyFont="1" applyFill="1" applyBorder="1" applyAlignment="1">
      <alignment horizontal="left" vertical="center"/>
    </xf>
    <xf numFmtId="0" fontId="5" fillId="0" borderId="3" xfId="12" applyFont="1" applyFill="1" applyBorder="1" applyAlignment="1">
      <alignment horizontal="center"/>
    </xf>
    <xf numFmtId="0" fontId="5" fillId="0" borderId="4" xfId="12" applyFont="1" applyFill="1" applyBorder="1" applyAlignment="1">
      <alignment horizontal="center"/>
    </xf>
    <xf numFmtId="0" fontId="12" fillId="0" borderId="0" xfId="13" applyFont="1" applyFill="1" applyAlignment="1">
      <alignment horizontal="left"/>
    </xf>
    <xf numFmtId="0" fontId="12" fillId="0" borderId="1" xfId="13" applyFont="1" applyFill="1" applyBorder="1" applyAlignment="1">
      <alignment horizontal="left"/>
    </xf>
    <xf numFmtId="0" fontId="7" fillId="0" borderId="2" xfId="13" applyFont="1" applyFill="1" applyBorder="1" applyAlignment="1">
      <alignment horizontal="left"/>
    </xf>
    <xf numFmtId="0" fontId="7" fillId="0" borderId="0" xfId="13" applyFont="1" applyFill="1" applyBorder="1" applyAlignment="1">
      <alignment horizontal="left"/>
    </xf>
    <xf numFmtId="0" fontId="5" fillId="0" borderId="11" xfId="12" applyFont="1" applyFill="1" applyBorder="1" applyAlignment="1">
      <alignment horizontal="left" vertical="center"/>
    </xf>
    <xf numFmtId="0" fontId="5" fillId="0" borderId="0" xfId="12" applyFont="1" applyFill="1" applyBorder="1" applyAlignment="1">
      <alignment horizontal="left" vertical="center"/>
    </xf>
    <xf numFmtId="0" fontId="5" fillId="0" borderId="12" xfId="12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left" vertical="center"/>
    </xf>
    <xf numFmtId="0" fontId="5" fillId="0" borderId="5" xfId="12" applyFont="1" applyFill="1" applyBorder="1" applyAlignment="1">
      <alignment horizontal="left" vertical="center"/>
    </xf>
    <xf numFmtId="0" fontId="5" fillId="0" borderId="3" xfId="12" applyFont="1" applyFill="1" applyBorder="1" applyAlignment="1">
      <alignment horizontal="center" vertical="center" wrapText="1"/>
    </xf>
    <xf numFmtId="0" fontId="5" fillId="0" borderId="4" xfId="12" applyFont="1" applyFill="1" applyBorder="1" applyAlignment="1">
      <alignment horizontal="center" vertical="center" wrapText="1"/>
    </xf>
    <xf numFmtId="0" fontId="9" fillId="0" borderId="3" xfId="0" quotePrefix="1" applyFont="1" applyFill="1" applyBorder="1" applyAlignment="1">
      <alignment horizontal="center"/>
    </xf>
    <xf numFmtId="0" fontId="9" fillId="0" borderId="13" xfId="0" quotePrefix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9" fillId="0" borderId="11" xfId="14" applyFont="1" applyFill="1" applyBorder="1" applyAlignment="1">
      <alignment horizontal="left" vertical="center"/>
    </xf>
    <xf numFmtId="0" fontId="9" fillId="0" borderId="12" xfId="14" applyFont="1" applyFill="1" applyBorder="1" applyAlignment="1">
      <alignment horizontal="left" vertical="center"/>
    </xf>
    <xf numFmtId="0" fontId="9" fillId="0" borderId="5" xfId="14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quotePrefix="1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</cellXfs>
  <cellStyles count="18">
    <cellStyle name="Comma" xfId="1" builtinId="3"/>
    <cellStyle name="Comma 2" xfId="2"/>
    <cellStyle name="Currency" xfId="3" builtinId="4"/>
    <cellStyle name="Hyperlink 2" xfId="4"/>
    <cellStyle name="Normal" xfId="0" builtinId="0"/>
    <cellStyle name="Normal 2" xfId="5"/>
    <cellStyle name="Normal 2 2" xfId="6"/>
    <cellStyle name="Normal 3" xfId="7"/>
    <cellStyle name="Normal_Figure 2.01" xfId="8"/>
    <cellStyle name="Normal_other _figures" xfId="9"/>
    <cellStyle name="Normal_Table 1.01_25 Nov" xfId="10"/>
    <cellStyle name="Normal_Table 1.01_25 Nov 2" xfId="11"/>
    <cellStyle name="Normal_Table 2.01" xfId="12"/>
    <cellStyle name="Normal_Table1_8_1998" xfId="13"/>
    <cellStyle name="Normal_Table1_8_1999" xfId="14"/>
    <cellStyle name="Normal_Tables 1-5" xfId="15"/>
    <cellStyle name="Normal_temp_table_paster" xfId="16"/>
    <cellStyle name="Percent" xfId="1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8"/>
  <sheetViews>
    <sheetView tabSelected="1" zoomScaleNormal="100" workbookViewId="0"/>
  </sheetViews>
  <sheetFormatPr defaultRowHeight="12.75"/>
  <cols>
    <col min="1" max="1" width="4" style="1" customWidth="1"/>
    <col min="2" max="2" width="2.7109375" style="1" customWidth="1"/>
    <col min="3" max="3" width="7.85546875" style="1" customWidth="1"/>
    <col min="4" max="4" width="1.7109375" style="1" customWidth="1"/>
    <col min="5" max="5" width="7.85546875" style="1" customWidth="1"/>
    <col min="6" max="6" width="1.7109375" style="1" customWidth="1"/>
    <col min="7" max="7" width="7.85546875" style="1" customWidth="1"/>
    <col min="8" max="8" width="1.7109375" style="1" customWidth="1"/>
    <col min="9" max="9" width="7.85546875" style="1" customWidth="1"/>
    <col min="10" max="10" width="1.7109375" style="1" customWidth="1"/>
    <col min="11" max="11" width="7.85546875" style="1" customWidth="1"/>
    <col min="12" max="12" width="1.7109375" style="1" customWidth="1"/>
    <col min="13" max="13" width="7.85546875" style="1" customWidth="1"/>
    <col min="14" max="14" width="1.7109375" style="1" customWidth="1"/>
    <col min="15" max="15" width="7.85546875" style="1" customWidth="1"/>
    <col min="16" max="16" width="1.7109375" style="1" customWidth="1"/>
    <col min="17" max="17" width="7.85546875" style="1" customWidth="1"/>
    <col min="18" max="18" width="2.140625" style="1" customWidth="1"/>
    <col min="19" max="16384" width="9.140625" style="1"/>
  </cols>
  <sheetData>
    <row r="1" spans="1:18" s="288" customFormat="1">
      <c r="A1" s="408" t="s">
        <v>0</v>
      </c>
      <c r="B1" s="289"/>
      <c r="C1" s="289"/>
      <c r="D1" s="289"/>
      <c r="E1" s="289"/>
      <c r="F1" s="289"/>
      <c r="H1" s="290"/>
      <c r="L1" s="290"/>
    </row>
    <row r="2" spans="1:18" s="288" customFormat="1" ht="15">
      <c r="A2" s="291"/>
      <c r="B2" s="289"/>
      <c r="C2" s="289"/>
      <c r="D2" s="289"/>
      <c r="E2" s="289"/>
      <c r="F2" s="289"/>
      <c r="L2" s="292"/>
    </row>
    <row r="3" spans="1:18" s="288" customFormat="1" ht="17.25">
      <c r="A3" s="520" t="s">
        <v>172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</row>
    <row r="4" spans="1:18" s="288" customFormat="1" ht="15">
      <c r="A4" s="534" t="s">
        <v>202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</row>
    <row r="5" spans="1:18" ht="8.1" customHeight="1"/>
    <row r="6" spans="1:18" ht="29.25" customHeight="1">
      <c r="A6" s="536" t="s">
        <v>1</v>
      </c>
      <c r="B6" s="537"/>
      <c r="C6" s="521" t="s">
        <v>79</v>
      </c>
      <c r="D6" s="527"/>
      <c r="E6" s="521" t="s">
        <v>124</v>
      </c>
      <c r="F6" s="522"/>
      <c r="G6" s="521" t="s">
        <v>148</v>
      </c>
      <c r="H6" s="525"/>
      <c r="I6" s="521" t="s">
        <v>22</v>
      </c>
      <c r="J6" s="527"/>
      <c r="K6" s="521" t="s">
        <v>2</v>
      </c>
      <c r="L6" s="525"/>
      <c r="M6" s="518" t="s">
        <v>83</v>
      </c>
      <c r="N6" s="535"/>
      <c r="O6" s="535"/>
      <c r="P6" s="535"/>
      <c r="Q6" s="535"/>
      <c r="R6" s="535"/>
    </row>
    <row r="7" spans="1:18" ht="96.75" customHeight="1">
      <c r="A7" s="538"/>
      <c r="B7" s="539"/>
      <c r="C7" s="528"/>
      <c r="D7" s="529"/>
      <c r="E7" s="523"/>
      <c r="F7" s="524"/>
      <c r="G7" s="523"/>
      <c r="H7" s="526"/>
      <c r="I7" s="523"/>
      <c r="J7" s="529"/>
      <c r="K7" s="523"/>
      <c r="L7" s="526"/>
      <c r="M7" s="518" t="s">
        <v>80</v>
      </c>
      <c r="N7" s="519"/>
      <c r="O7" s="518" t="s">
        <v>81</v>
      </c>
      <c r="P7" s="519"/>
      <c r="Q7" s="518" t="s">
        <v>82</v>
      </c>
      <c r="R7" s="542"/>
    </row>
    <row r="8" spans="1:18" ht="12.75" customHeight="1">
      <c r="A8" s="540"/>
      <c r="B8" s="541"/>
      <c r="C8" s="530" t="s">
        <v>3</v>
      </c>
      <c r="D8" s="530"/>
      <c r="E8" s="530"/>
      <c r="F8" s="530"/>
      <c r="G8" s="530"/>
      <c r="H8" s="530"/>
      <c r="I8" s="530"/>
      <c r="J8" s="530"/>
      <c r="K8" s="530"/>
      <c r="L8" s="530"/>
      <c r="M8" s="531" t="s">
        <v>4</v>
      </c>
      <c r="N8" s="532"/>
      <c r="O8" s="532"/>
      <c r="P8" s="532"/>
      <c r="Q8" s="532"/>
      <c r="R8" s="532"/>
    </row>
    <row r="9" spans="1:18" ht="12.7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4"/>
      <c r="N9" s="4"/>
      <c r="O9" s="4"/>
    </row>
    <row r="10" spans="1:18" ht="12.75" customHeight="1">
      <c r="A10" s="516">
        <v>1999</v>
      </c>
      <c r="B10" s="516"/>
      <c r="C10" s="369">
        <v>4108.9655485537678</v>
      </c>
      <c r="D10" s="259" t="s">
        <v>5</v>
      </c>
      <c r="E10" s="248">
        <v>3704.682416022124</v>
      </c>
      <c r="F10" s="259" t="s">
        <v>5</v>
      </c>
      <c r="G10" s="248">
        <v>4583.7016931877715</v>
      </c>
      <c r="H10" s="259" t="s">
        <v>5</v>
      </c>
      <c r="I10" s="395">
        <v>983.39188742426268</v>
      </c>
      <c r="J10" s="259" t="s">
        <v>5</v>
      </c>
      <c r="K10" s="248">
        <v>13380.741545187926</v>
      </c>
      <c r="L10" s="259" t="s">
        <v>5</v>
      </c>
      <c r="M10" s="258">
        <v>4.1817276089494895</v>
      </c>
      <c r="N10" s="259" t="s">
        <v>5</v>
      </c>
      <c r="O10" s="258">
        <v>3.770285381663061</v>
      </c>
      <c r="P10" s="259" t="s">
        <v>5</v>
      </c>
      <c r="Q10" s="299">
        <v>7.9520129906125501</v>
      </c>
      <c r="R10" s="259" t="s">
        <v>5</v>
      </c>
    </row>
    <row r="11" spans="1:18" ht="12.75" customHeight="1">
      <c r="A11" s="516">
        <v>2000</v>
      </c>
      <c r="B11" s="516"/>
      <c r="C11" s="369">
        <v>4549.8685249337186</v>
      </c>
      <c r="D11" s="259" t="s">
        <v>5</v>
      </c>
      <c r="E11" s="248">
        <v>4082.3949149751625</v>
      </c>
      <c r="F11" s="259" t="s">
        <v>5</v>
      </c>
      <c r="G11" s="248">
        <v>5451.2777111886735</v>
      </c>
      <c r="H11" s="259" t="s">
        <v>5</v>
      </c>
      <c r="I11" s="395">
        <v>1117.1452364031661</v>
      </c>
      <c r="J11" s="259" t="s">
        <v>5</v>
      </c>
      <c r="K11" s="248">
        <v>15200.686387500722</v>
      </c>
      <c r="L11" s="259" t="s">
        <v>5</v>
      </c>
      <c r="M11" s="258">
        <v>4.3659318174639621</v>
      </c>
      <c r="N11" s="259" t="s">
        <v>5</v>
      </c>
      <c r="O11" s="258">
        <v>3.9173566781257252</v>
      </c>
      <c r="P11" s="259" t="s">
        <v>5</v>
      </c>
      <c r="Q11" s="299">
        <v>8.2832884955896873</v>
      </c>
      <c r="R11" s="259" t="s">
        <v>5</v>
      </c>
    </row>
    <row r="12" spans="1:18" ht="12.75" customHeight="1">
      <c r="A12" s="516">
        <v>2001</v>
      </c>
      <c r="B12" s="516"/>
      <c r="C12" s="369">
        <v>4754.1621394064032</v>
      </c>
      <c r="D12" s="259" t="s">
        <v>5</v>
      </c>
      <c r="E12" s="248">
        <v>4724.0527635517319</v>
      </c>
      <c r="F12" s="259" t="s">
        <v>5</v>
      </c>
      <c r="G12" s="248">
        <v>5754.3952053985367</v>
      </c>
      <c r="H12" s="259" t="s">
        <v>5</v>
      </c>
      <c r="I12" s="395">
        <v>1208.2925478732461</v>
      </c>
      <c r="J12" s="259" t="s">
        <v>5</v>
      </c>
      <c r="K12" s="248">
        <v>16440.902656229919</v>
      </c>
      <c r="L12" s="259" t="s">
        <v>5</v>
      </c>
      <c r="M12" s="258">
        <v>4.3124390114623177</v>
      </c>
      <c r="N12" s="259" t="s">
        <v>5</v>
      </c>
      <c r="O12" s="258">
        <v>4.2851271858999951</v>
      </c>
      <c r="P12" s="259" t="s">
        <v>5</v>
      </c>
      <c r="Q12" s="299">
        <v>8.5975661973623136</v>
      </c>
      <c r="R12" s="259" t="s">
        <v>5</v>
      </c>
    </row>
    <row r="13" spans="1:18" ht="12.75" customHeight="1">
      <c r="A13" s="516">
        <v>2002</v>
      </c>
      <c r="B13" s="516"/>
      <c r="C13" s="369">
        <v>5187.956970067602</v>
      </c>
      <c r="D13" s="259" t="s">
        <v>5</v>
      </c>
      <c r="E13" s="248">
        <v>4910.8346746665238</v>
      </c>
      <c r="F13" s="259" t="s">
        <v>5</v>
      </c>
      <c r="G13" s="248">
        <v>6248.6108543941637</v>
      </c>
      <c r="H13" s="259" t="s">
        <v>5</v>
      </c>
      <c r="I13" s="395">
        <v>1296.7209477740728</v>
      </c>
      <c r="J13" s="259" t="s">
        <v>5</v>
      </c>
      <c r="K13" s="248">
        <v>17644.123446902362</v>
      </c>
      <c r="L13" s="259" t="s">
        <v>5</v>
      </c>
      <c r="M13" s="258">
        <v>4.373704418479309</v>
      </c>
      <c r="N13" s="259" t="s">
        <v>5</v>
      </c>
      <c r="O13" s="258">
        <v>4.1400766118402288</v>
      </c>
      <c r="P13" s="259" t="s">
        <v>5</v>
      </c>
      <c r="Q13" s="299">
        <v>8.5137810303195387</v>
      </c>
      <c r="R13" s="259" t="s">
        <v>5</v>
      </c>
    </row>
    <row r="14" spans="1:18">
      <c r="A14" s="516">
        <v>2003</v>
      </c>
      <c r="B14" s="516"/>
      <c r="C14" s="369">
        <v>5967.1708101736249</v>
      </c>
      <c r="D14" s="259" t="s">
        <v>5</v>
      </c>
      <c r="E14" s="248">
        <v>4936.6517906249892</v>
      </c>
      <c r="F14" s="259" t="s">
        <v>5</v>
      </c>
      <c r="G14" s="248">
        <v>6639.0540964467546</v>
      </c>
      <c r="H14" s="259" t="s">
        <v>5</v>
      </c>
      <c r="I14" s="395">
        <v>1391.5492506377536</v>
      </c>
      <c r="J14" s="259" t="s">
        <v>5</v>
      </c>
      <c r="K14" s="248">
        <v>18934.425947883123</v>
      </c>
      <c r="L14" s="259" t="s">
        <v>5</v>
      </c>
      <c r="M14" s="258">
        <v>4.7984583053279497</v>
      </c>
      <c r="N14" s="259" t="s">
        <v>5</v>
      </c>
      <c r="O14" s="258">
        <v>3.9697737066365835</v>
      </c>
      <c r="P14" s="259" t="s">
        <v>5</v>
      </c>
      <c r="Q14" s="299">
        <v>8.7682320119645336</v>
      </c>
      <c r="R14" s="259" t="s">
        <v>5</v>
      </c>
    </row>
    <row r="15" spans="1:18">
      <c r="A15" s="516">
        <v>2004</v>
      </c>
      <c r="B15" s="516"/>
      <c r="C15" s="369">
        <v>6371.313332850119</v>
      </c>
      <c r="D15" s="259" t="s">
        <v>5</v>
      </c>
      <c r="E15" s="248">
        <v>4978.2802726661757</v>
      </c>
      <c r="F15" s="259" t="s">
        <v>5</v>
      </c>
      <c r="G15" s="248">
        <v>6362.1660194647575</v>
      </c>
      <c r="H15" s="259" t="s">
        <v>5</v>
      </c>
      <c r="I15" s="395">
        <v>1404.9455091643267</v>
      </c>
      <c r="J15" s="259" t="s">
        <v>5</v>
      </c>
      <c r="K15" s="248">
        <v>19116.705134145377</v>
      </c>
      <c r="L15" s="259" t="s">
        <v>5</v>
      </c>
      <c r="M15" s="258">
        <v>4.7946068652218985</v>
      </c>
      <c r="N15" s="259" t="s">
        <v>5</v>
      </c>
      <c r="O15" s="258">
        <v>3.7463071623329762</v>
      </c>
      <c r="P15" s="259" t="s">
        <v>5</v>
      </c>
      <c r="Q15" s="299">
        <v>8.5409140275548747</v>
      </c>
      <c r="R15" s="259" t="s">
        <v>5</v>
      </c>
    </row>
    <row r="16" spans="1:18">
      <c r="A16" s="517">
        <v>2005</v>
      </c>
      <c r="B16" s="517"/>
      <c r="C16" s="369">
        <v>6766.080983573811</v>
      </c>
      <c r="D16" s="259" t="s">
        <v>5</v>
      </c>
      <c r="E16" s="248">
        <v>5114.5180637903677</v>
      </c>
      <c r="F16" s="259" t="s">
        <v>5</v>
      </c>
      <c r="G16" s="248">
        <v>6258.6419120017654</v>
      </c>
      <c r="H16" s="259" t="s">
        <v>5</v>
      </c>
      <c r="I16" s="395">
        <v>1438.854504866174</v>
      </c>
      <c r="J16" s="259" t="s">
        <v>5</v>
      </c>
      <c r="K16" s="248">
        <v>19578.095464232116</v>
      </c>
      <c r="L16" s="259" t="s">
        <v>5</v>
      </c>
      <c r="M16" s="258">
        <v>4.7632356552530206</v>
      </c>
      <c r="N16" s="259" t="s">
        <v>5</v>
      </c>
      <c r="O16" s="258">
        <v>3.6005561949414053</v>
      </c>
      <c r="P16" s="259" t="s">
        <v>5</v>
      </c>
      <c r="Q16" s="299">
        <v>8.3637918501944277</v>
      </c>
      <c r="R16" s="259" t="s">
        <v>5</v>
      </c>
    </row>
    <row r="17" spans="1:20">
      <c r="A17" s="517">
        <v>2006</v>
      </c>
      <c r="B17" s="517"/>
      <c r="C17" s="369">
        <v>7059.4313386977256</v>
      </c>
      <c r="D17" s="259" t="s">
        <v>5</v>
      </c>
      <c r="E17" s="248">
        <v>5340.786251406882</v>
      </c>
      <c r="F17" s="259" t="s">
        <v>5</v>
      </c>
      <c r="G17" s="248">
        <v>6202.8562007009259</v>
      </c>
      <c r="H17" s="259" t="s">
        <v>5</v>
      </c>
      <c r="I17" s="395">
        <v>1475.6470013392468</v>
      </c>
      <c r="J17" s="259" t="s">
        <v>5</v>
      </c>
      <c r="K17" s="248">
        <v>20078.720792144781</v>
      </c>
      <c r="L17" s="259" t="s">
        <v>5</v>
      </c>
      <c r="M17" s="258">
        <v>4.713357595525105</v>
      </c>
      <c r="N17" s="259" t="s">
        <v>5</v>
      </c>
      <c r="O17" s="258">
        <v>3.5658729770701934</v>
      </c>
      <c r="P17" s="259" t="s">
        <v>5</v>
      </c>
      <c r="Q17" s="299">
        <v>8.2792305725952975</v>
      </c>
      <c r="R17" s="259" t="s">
        <v>5</v>
      </c>
    </row>
    <row r="18" spans="1:20">
      <c r="A18" s="517">
        <v>2007</v>
      </c>
      <c r="B18" s="517"/>
      <c r="C18" s="369">
        <v>7343.0312059000007</v>
      </c>
      <c r="D18" s="259" t="s">
        <v>5</v>
      </c>
      <c r="E18" s="248">
        <v>5678.9655570322711</v>
      </c>
      <c r="F18" s="259" t="s">
        <v>5</v>
      </c>
      <c r="G18" s="248">
        <v>6505.3829421791716</v>
      </c>
      <c r="H18" s="259" t="s">
        <v>5</v>
      </c>
      <c r="I18" s="395">
        <v>1553.5851660000001</v>
      </c>
      <c r="J18" s="259" t="s">
        <v>5</v>
      </c>
      <c r="K18" s="248">
        <v>21080.964642999999</v>
      </c>
      <c r="L18" s="259" t="s">
        <v>5</v>
      </c>
      <c r="M18" s="258">
        <v>4.6863432292424543</v>
      </c>
      <c r="N18" s="259" t="s">
        <v>5</v>
      </c>
      <c r="O18" s="258">
        <v>3.6243318380447196</v>
      </c>
      <c r="P18" s="259" t="s">
        <v>5</v>
      </c>
      <c r="Q18" s="299">
        <v>8.310675067287173</v>
      </c>
      <c r="R18" s="259" t="s">
        <v>5</v>
      </c>
    </row>
    <row r="19" spans="1:20">
      <c r="A19" s="517">
        <v>2008</v>
      </c>
      <c r="B19" s="517"/>
      <c r="C19" s="369">
        <v>7959.8818507000005</v>
      </c>
      <c r="D19" s="259" t="s">
        <v>5</v>
      </c>
      <c r="E19" s="248">
        <v>6178.3790819877577</v>
      </c>
      <c r="F19" s="259" t="s">
        <v>5</v>
      </c>
      <c r="G19" s="248">
        <v>6367.2481390135317</v>
      </c>
      <c r="H19" s="259" t="s">
        <v>5</v>
      </c>
      <c r="I19" s="395">
        <v>1607.6952013999999</v>
      </c>
      <c r="J19" s="259" t="s">
        <v>5</v>
      </c>
      <c r="K19" s="248">
        <v>22113.20666</v>
      </c>
      <c r="L19" s="259" t="s">
        <v>5</v>
      </c>
      <c r="M19" s="258">
        <v>4.6844052015913098</v>
      </c>
      <c r="N19" s="259" t="s">
        <v>5</v>
      </c>
      <c r="O19" s="258">
        <v>3.6359875249305609</v>
      </c>
      <c r="P19" s="259" t="s">
        <v>5</v>
      </c>
      <c r="Q19" s="299">
        <v>8.3203927265218702</v>
      </c>
      <c r="R19" s="259" t="s">
        <v>5</v>
      </c>
    </row>
    <row r="20" spans="1:20">
      <c r="A20" s="517">
        <v>2009</v>
      </c>
      <c r="B20" s="517"/>
      <c r="C20" s="369">
        <v>7024.6567471999997</v>
      </c>
      <c r="D20" s="259" t="s">
        <v>5</v>
      </c>
      <c r="E20" s="248">
        <v>5647.8899207272771</v>
      </c>
      <c r="F20" s="259" t="s">
        <v>5</v>
      </c>
      <c r="G20" s="248">
        <v>7962.3196898805536</v>
      </c>
      <c r="H20" s="259" t="s">
        <v>5</v>
      </c>
      <c r="I20" s="395">
        <v>1635.9940039999999</v>
      </c>
      <c r="J20" s="259" t="s">
        <v>5</v>
      </c>
      <c r="K20" s="248">
        <v>22270.422385999998</v>
      </c>
      <c r="L20" s="259" t="s">
        <v>5</v>
      </c>
      <c r="M20" s="258">
        <v>4.0947682027606795</v>
      </c>
      <c r="N20" s="259" t="s">
        <v>5</v>
      </c>
      <c r="O20" s="258">
        <v>3.2922320466839654</v>
      </c>
      <c r="P20" s="259" t="s">
        <v>5</v>
      </c>
      <c r="Q20" s="299">
        <v>7.387000249444645</v>
      </c>
      <c r="R20" s="259" t="s">
        <v>5</v>
      </c>
    </row>
    <row r="21" spans="1:20" s="288" customFormat="1">
      <c r="A21" s="517">
        <v>2010</v>
      </c>
      <c r="B21" s="517"/>
      <c r="C21" s="369">
        <v>7335.2088420999999</v>
      </c>
      <c r="D21" s="259" t="s">
        <v>5</v>
      </c>
      <c r="E21" s="248">
        <v>5662.4047460358006</v>
      </c>
      <c r="F21" s="259" t="s">
        <v>5</v>
      </c>
      <c r="G21" s="248">
        <v>6807.4512996769317</v>
      </c>
      <c r="H21" s="259" t="s">
        <v>5</v>
      </c>
      <c r="I21" s="395">
        <v>1585.3012716999999</v>
      </c>
      <c r="J21" s="259" t="s">
        <v>5</v>
      </c>
      <c r="K21" s="248">
        <v>21390.365715999997</v>
      </c>
      <c r="L21" s="259" t="s">
        <v>5</v>
      </c>
      <c r="M21" s="258">
        <v>4.1640650802418318</v>
      </c>
      <c r="N21" s="259" t="s">
        <v>5</v>
      </c>
      <c r="O21" s="258">
        <v>3.2144445210387445</v>
      </c>
      <c r="P21" s="259" t="s">
        <v>5</v>
      </c>
      <c r="Q21" s="299">
        <v>7.3785096012805766</v>
      </c>
      <c r="R21" s="259" t="s">
        <v>5</v>
      </c>
    </row>
    <row r="22" spans="1:20" s="288" customFormat="1">
      <c r="A22" s="517">
        <v>2011</v>
      </c>
      <c r="B22" s="517"/>
      <c r="C22" s="369">
        <v>7568.1252248999999</v>
      </c>
      <c r="D22" s="259" t="s">
        <v>5</v>
      </c>
      <c r="E22" s="248">
        <v>5856.277759128815</v>
      </c>
      <c r="F22" s="259" t="s">
        <v>5</v>
      </c>
      <c r="G22" s="248">
        <v>6854.9454739394896</v>
      </c>
      <c r="H22" s="259" t="s">
        <v>5</v>
      </c>
      <c r="I22" s="395">
        <v>1609.5479034</v>
      </c>
      <c r="J22" s="259" t="s">
        <v>5</v>
      </c>
      <c r="K22" s="248">
        <v>21888.896359000002</v>
      </c>
      <c r="L22" s="259" t="s">
        <v>5</v>
      </c>
      <c r="M22" s="258">
        <v>4.109538023946568</v>
      </c>
      <c r="N22" s="259" t="s">
        <v>5</v>
      </c>
      <c r="O22" s="258">
        <v>3.1799944391446648</v>
      </c>
      <c r="P22" s="259" t="s">
        <v>5</v>
      </c>
      <c r="Q22" s="299">
        <v>7.2895324630912333</v>
      </c>
      <c r="R22" s="259" t="s">
        <v>5</v>
      </c>
    </row>
    <row r="23" spans="1:20" s="288" customFormat="1">
      <c r="A23" s="517">
        <v>2012</v>
      </c>
      <c r="B23" s="517"/>
      <c r="C23" s="369">
        <v>7770.8802576999997</v>
      </c>
      <c r="D23" s="259" t="s">
        <v>5</v>
      </c>
      <c r="E23" s="248">
        <v>6053.4171404309927</v>
      </c>
      <c r="F23" s="259" t="s">
        <v>5</v>
      </c>
      <c r="G23" s="248">
        <v>7071.7855944037728</v>
      </c>
      <c r="H23" s="259" t="s">
        <v>5</v>
      </c>
      <c r="I23" s="395">
        <v>1662.875487</v>
      </c>
      <c r="J23" s="259" t="s">
        <v>5</v>
      </c>
      <c r="K23" s="248">
        <v>22558.957438999998</v>
      </c>
      <c r="L23" s="259" t="s">
        <v>5</v>
      </c>
      <c r="M23" s="258">
        <v>4.047496742971056</v>
      </c>
      <c r="N23" s="259" t="s">
        <v>5</v>
      </c>
      <c r="O23" s="258">
        <v>3.1529486167878993</v>
      </c>
      <c r="P23" s="259" t="s">
        <v>5</v>
      </c>
      <c r="Q23" s="299">
        <v>7.2004453597589553</v>
      </c>
      <c r="R23" s="259" t="s">
        <v>5</v>
      </c>
    </row>
    <row r="24" spans="1:20" s="288" customFormat="1">
      <c r="A24" s="517">
        <v>2013</v>
      </c>
      <c r="B24" s="517"/>
      <c r="C24" s="369">
        <v>7976.7088918999998</v>
      </c>
      <c r="D24" s="259" t="s">
        <v>5</v>
      </c>
      <c r="E24" s="248">
        <v>6239.3639693561263</v>
      </c>
      <c r="F24" s="259" t="s">
        <v>5</v>
      </c>
      <c r="G24" s="248">
        <v>6740.3685539285325</v>
      </c>
      <c r="H24" s="259" t="s">
        <v>5</v>
      </c>
      <c r="I24" s="395">
        <v>1668.3997742000001</v>
      </c>
      <c r="J24" s="259" t="s">
        <v>5</v>
      </c>
      <c r="K24" s="248">
        <v>22624.841093999999</v>
      </c>
      <c r="L24" s="259" t="s">
        <v>5</v>
      </c>
      <c r="M24" s="258">
        <v>4.067312123034541</v>
      </c>
      <c r="N24" s="259" t="s">
        <v>5</v>
      </c>
      <c r="O24" s="258">
        <v>3.1814425042333903</v>
      </c>
      <c r="P24" s="259" t="s">
        <v>5</v>
      </c>
      <c r="Q24" s="299">
        <v>7.2487546272679309</v>
      </c>
      <c r="R24" s="259" t="s">
        <v>5</v>
      </c>
    </row>
    <row r="25" spans="1:20" s="288" customFormat="1">
      <c r="A25" s="533" t="s">
        <v>184</v>
      </c>
      <c r="B25" s="533"/>
      <c r="C25" s="480">
        <v>8338.607439899999</v>
      </c>
      <c r="D25" s="393"/>
      <c r="E25" s="481">
        <v>6511.5310876055946</v>
      </c>
      <c r="F25" s="393"/>
      <c r="G25" s="481">
        <v>7146.5569289023006</v>
      </c>
      <c r="H25" s="482"/>
      <c r="I25" s="483">
        <v>1756.2491418000002</v>
      </c>
      <c r="J25" s="393"/>
      <c r="K25" s="481">
        <v>23753.04751</v>
      </c>
      <c r="L25" s="406"/>
      <c r="M25" s="428">
        <v>3.9784150664380227</v>
      </c>
      <c r="N25" s="406"/>
      <c r="O25" s="428">
        <v>3.1067025964733914</v>
      </c>
      <c r="P25" s="406"/>
      <c r="Q25" s="429">
        <v>7.0851176629114141</v>
      </c>
      <c r="R25" s="406"/>
      <c r="T25" s="515"/>
    </row>
    <row r="26" spans="1:20" s="288" customFormat="1">
      <c r="A26" s="293"/>
      <c r="B26" s="293"/>
      <c r="C26" s="294"/>
      <c r="D26" s="295"/>
      <c r="E26" s="281"/>
      <c r="F26" s="295"/>
      <c r="G26" s="296"/>
      <c r="H26" s="297"/>
      <c r="I26" s="298"/>
      <c r="J26" s="295"/>
      <c r="K26" s="510"/>
      <c r="L26" s="295"/>
      <c r="M26" s="299"/>
      <c r="N26" s="295"/>
      <c r="O26" s="299"/>
      <c r="P26" s="295"/>
      <c r="Q26" s="299"/>
      <c r="R26" s="300"/>
    </row>
    <row r="27" spans="1:20" customFormat="1" ht="12.75" customHeight="1">
      <c r="A27" s="292" t="s">
        <v>123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S27" s="288"/>
    </row>
    <row r="28" spans="1:20" s="288" customFormat="1" ht="12.75" customHeight="1">
      <c r="A28" s="308" t="s">
        <v>200</v>
      </c>
      <c r="B28" s="297"/>
      <c r="C28" s="297"/>
      <c r="D28" s="297"/>
      <c r="E28" s="297"/>
      <c r="F28" s="297"/>
      <c r="G28" s="471"/>
      <c r="H28" s="471"/>
      <c r="I28" s="471"/>
      <c r="J28" s="308"/>
      <c r="K28" s="308"/>
      <c r="L28" s="308"/>
      <c r="M28" s="308"/>
      <c r="N28" s="308"/>
      <c r="O28" s="308"/>
      <c r="P28" s="290"/>
      <c r="Q28" s="290"/>
      <c r="R28" s="290"/>
    </row>
    <row r="29" spans="1:20" s="288" customFormat="1" ht="12.75" customHeight="1">
      <c r="A29" s="292" t="s">
        <v>179</v>
      </c>
      <c r="B29" s="297"/>
      <c r="C29" s="297"/>
      <c r="D29" s="297"/>
      <c r="E29" s="297"/>
      <c r="F29" s="297"/>
      <c r="G29" s="471"/>
      <c r="H29" s="471"/>
      <c r="I29" s="471"/>
      <c r="J29" s="308"/>
      <c r="K29" s="308"/>
      <c r="L29" s="308"/>
      <c r="M29" s="308"/>
      <c r="N29" s="308"/>
      <c r="O29" s="308"/>
      <c r="P29" s="290"/>
      <c r="Q29" s="290"/>
      <c r="R29" s="290"/>
    </row>
    <row r="30" spans="1:20" s="288" customFormat="1" ht="12.75" customHeight="1">
      <c r="B30" s="301"/>
      <c r="C30" s="301"/>
      <c r="D30" s="301"/>
      <c r="E30" s="301"/>
      <c r="F30" s="301"/>
      <c r="G30" s="302"/>
      <c r="H30" s="302"/>
      <c r="I30" s="302"/>
      <c r="J30" s="292"/>
      <c r="K30" s="292"/>
      <c r="L30" s="292"/>
      <c r="M30" s="292"/>
      <c r="N30" s="292"/>
      <c r="O30" s="292"/>
    </row>
    <row r="31" spans="1:20" s="288" customFormat="1">
      <c r="A31" s="303" t="s">
        <v>116</v>
      </c>
      <c r="B31" s="301"/>
      <c r="C31" s="304"/>
      <c r="D31" s="304"/>
      <c r="E31" s="304"/>
      <c r="F31" s="292"/>
      <c r="G31" s="305"/>
      <c r="H31" s="292"/>
      <c r="I31" s="305"/>
      <c r="J31" s="292"/>
      <c r="K31" s="306"/>
      <c r="L31" s="292"/>
      <c r="M31" s="292"/>
      <c r="N31" s="292"/>
      <c r="O31" s="292"/>
    </row>
    <row r="32" spans="1:20" s="288" customFormat="1" ht="12.75" customHeight="1">
      <c r="A32" s="292" t="s">
        <v>112</v>
      </c>
      <c r="B32" s="304"/>
      <c r="C32" s="304"/>
      <c r="D32" s="304"/>
      <c r="E32" s="304"/>
      <c r="F32" s="292"/>
      <c r="G32" s="307"/>
      <c r="H32" s="292"/>
      <c r="I32" s="307"/>
      <c r="J32" s="308"/>
      <c r="K32" s="306"/>
      <c r="L32" s="292"/>
      <c r="M32" s="292"/>
      <c r="N32" s="292"/>
      <c r="O32" s="292"/>
    </row>
    <row r="33" spans="1:19" s="288" customFormat="1" ht="12.75" customHeight="1">
      <c r="A33" s="216" t="s">
        <v>109</v>
      </c>
      <c r="B33" s="292"/>
      <c r="C33" s="304"/>
      <c r="D33" s="304"/>
      <c r="E33" s="304"/>
      <c r="F33" s="308"/>
      <c r="G33" s="509"/>
      <c r="H33" s="308"/>
      <c r="I33" s="309"/>
      <c r="J33" s="292"/>
      <c r="K33" s="306"/>
      <c r="L33" s="292"/>
      <c r="M33" s="292"/>
      <c r="N33" s="292"/>
      <c r="O33" s="292"/>
    </row>
    <row r="34" spans="1:19" ht="12.75" customHeight="1">
      <c r="B34" s="4"/>
      <c r="C34" s="10"/>
      <c r="D34" s="14"/>
      <c r="E34" s="10"/>
      <c r="F34" s="14"/>
      <c r="G34" s="15"/>
      <c r="H34" s="14"/>
      <c r="I34" s="15"/>
      <c r="J34" s="4"/>
      <c r="K34" s="13"/>
      <c r="L34" s="4"/>
      <c r="M34" s="4"/>
      <c r="N34" s="4"/>
      <c r="O34" s="4"/>
      <c r="S34" s="288"/>
    </row>
    <row r="35" spans="1:19" ht="12.75" customHeight="1">
      <c r="A35" s="364" t="s">
        <v>157</v>
      </c>
      <c r="B35" s="9"/>
      <c r="C35" s="356"/>
      <c r="D35" s="14"/>
      <c r="E35" s="16"/>
      <c r="F35" s="14"/>
      <c r="G35" s="16"/>
      <c r="H35" s="14"/>
      <c r="I35" s="16"/>
      <c r="J35" s="4"/>
      <c r="K35" s="13"/>
      <c r="L35" s="4"/>
      <c r="M35" s="4"/>
      <c r="N35" s="4"/>
      <c r="O35" s="4"/>
      <c r="P35" s="4"/>
      <c r="Q35" s="4"/>
      <c r="R35" s="4"/>
      <c r="S35" s="288"/>
    </row>
    <row r="36" spans="1:19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S36" s="288"/>
    </row>
    <row r="37" spans="1:19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9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9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9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9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9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9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9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9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9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9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9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2: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2: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2: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2: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2: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2: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2: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2: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2: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2: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2: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2: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2: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2: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2: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2: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2: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2: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2: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2: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2: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2: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2: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2:1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2:1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2:1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2:1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2:1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2:1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2:1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2:1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2:1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2:1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2:1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2:1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2:1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2:1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2:1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2: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2:1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2:1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2:1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2:1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2:1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2:1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2:1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2:1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2:1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2:1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2:1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2:1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2:1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2:1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2:1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2:1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2:1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2:1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2: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2:1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2:1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2:1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2:1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2:1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2:1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2:1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2:1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2:1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2:1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2:1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2:1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2:1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2:1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2:1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2:1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2:1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2:1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2:1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2:1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2:1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2:1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2: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2:1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2:1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2:1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2:1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2:1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2:1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2:1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2:1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2:1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2:1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2:1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2:1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2:1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2:1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2:1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2:1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2:1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2:1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2:1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2:1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2:1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2:1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2:1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2:1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2:1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2:1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2:1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2:1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2:1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2:1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2: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2:1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2:1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2:1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2:1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2:1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2:1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2:1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2:1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2:1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2:1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2:1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2:1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2:1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2:1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2:1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2:1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2:1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2:1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2:1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2:1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2:1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2:1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2: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2:1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2:1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2:1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2:1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2:1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2:1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2:1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2:1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2:1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2:1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2:1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2:1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2:1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2:1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2:1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2:1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2:1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2:1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2:1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2:1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2:1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2:1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2:1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2:1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2:1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2:1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2:1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2:1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2:1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2:1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2:1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2:1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2:1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2:1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2:1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2:1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2:1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2:1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2:1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2:1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2:1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2:1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2:1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2:1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2:1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2:1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2:1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2:1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2:1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2:1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2:1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2:1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2:1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2:1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2:1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2:1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2:1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2:1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2:1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2:1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2:1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2:1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2:1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2:1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2:1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2:1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2:1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2:1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2:1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2:1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2:1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2:1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2:1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2:1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2:1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2:1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2:1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2:1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2:1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2:1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2:1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2:1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2:1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2:1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2:1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2:1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2:1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2:1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2:1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2:1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2:1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2:1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2:1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2:1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2:1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2:1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2:1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2:1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2:1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2:1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2:1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2:1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2:1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2:1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2:1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2:1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2:1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2:1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2:1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2:1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2:1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2:1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2:1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2:1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2:1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2:1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2:1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2:1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2:1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2:1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2:1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2:1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2:1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2:1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2:1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2:1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2:1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2:1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2:1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2:1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2:1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 spans="2:1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 spans="2:1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 spans="2:1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 spans="2:1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 spans="2:1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 spans="2:1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 spans="2:1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 spans="2:1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2:1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2:1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2:1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2:1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2:1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2:1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2:1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2:1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2:1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2:1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2:1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2:1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2:1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2:1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2:1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2:1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2:1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2:1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2:1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2:1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2:1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2:1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2:1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2:1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2:1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2:1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2:1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2:1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2:1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2:1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2:1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2:1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2:1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2:1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2:1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2:1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2:1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2:1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2:1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2:1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2:1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2:1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2:1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2:1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2:1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2:1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2:1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2:1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2:1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2:1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2:1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2:1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2:1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2:1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2:1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2:1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2:1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2:1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2:1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2:1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2:1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2:1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2:1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2:1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2:1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2:1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2:1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2:1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2:1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2:1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2:1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2:1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2:1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2:1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2:1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2:1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2:1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2:1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2:1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2:1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2:1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2:1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2:1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2:1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2:1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2:1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2:1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2:1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2:1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2:1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2:1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2:1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2:1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2:1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2:1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2:1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2:1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2:1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2:1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2:1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2:1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2:1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2:1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2:1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2:1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2:1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2:1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2:1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2:1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2:1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2:1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2:1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2:1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2:1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2:1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2:1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2:1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2:1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2:1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2:1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2:1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2:1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2:1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2:1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2:1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2:1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2:1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2:1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2:1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2:1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2:1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2:1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2:1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2:1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2:1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2:1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2:1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2:1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2:1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2:1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2:1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2:1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2:1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2:1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2:1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2:1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2:1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2:1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2:1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2:1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2:1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2:1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2:1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2:1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2:1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2:1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2:1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2:15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2:15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2:15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2:15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2:1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2:1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2:1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2:1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2:1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2:1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2:1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2:1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2:1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2:1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2:1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2:1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2:1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2:1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2:1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2:1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2:1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2:1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2:1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2:1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2:1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2:1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2:1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2:1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2:1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2:1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2:1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2:1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2:1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2:1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2:1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2:1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2:1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2:1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2:1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2:1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2:1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2:1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2:1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2:1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2:1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2:1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2:1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2:1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2:1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2:1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2:1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2:1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2:1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2:1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2:1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2:1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2:1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2:1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2:1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2:1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2:15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2:15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2:15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2:15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2:1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2:1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2:1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2:1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2:1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2:1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2:1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2:1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2:1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2:1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2:1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2:1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2:1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2:1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2:1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2:1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2:1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2:1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2:1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2:1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2:1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2:1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2:1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2:1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2:1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2:1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2:1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2:1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2:1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2:1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2:1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2:1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2:1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2:1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2:1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2:1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2:1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2:1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2:1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2:1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2:1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2:1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2:1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2:1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2:1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2:1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2:1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2:1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2:1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2:1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2:1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2:1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2:1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2:1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2:1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2:1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2:15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2:15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2:15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2:15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2:1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2:1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2:1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2:1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2:1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2:1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2:1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2:1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2:1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2:1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2:1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2:1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2:1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2:1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2:1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2:1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2:1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2:1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2:1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2:1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2:1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2:1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2:1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2:1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2:1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2:1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2:1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2:1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2:1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2:1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2:1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2:1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2:1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2:1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2:1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2:1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2:1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2:1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</row>
    <row r="642" spans="2:1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</row>
    <row r="643" spans="2:1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</row>
    <row r="644" spans="2:1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</row>
    <row r="645" spans="2:1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</row>
    <row r="646" spans="2:1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</row>
    <row r="647" spans="2:1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</row>
    <row r="648" spans="2:1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</row>
  </sheetData>
  <sheetProtection formatCells="0" formatColumns="0" formatRows="0" insertColumns="0" insertRows="0" insertHyperlinks="0" deleteColumns="0" deleteRows="0" sort="0" autoFilter="0" pivotTables="0"/>
  <mergeCells count="30">
    <mergeCell ref="A25:B25"/>
    <mergeCell ref="A24:B24"/>
    <mergeCell ref="A4:R4"/>
    <mergeCell ref="M6:R6"/>
    <mergeCell ref="A16:B16"/>
    <mergeCell ref="I6:J7"/>
    <mergeCell ref="K6:L7"/>
    <mergeCell ref="A6:B8"/>
    <mergeCell ref="M7:N7"/>
    <mergeCell ref="Q7:R7"/>
    <mergeCell ref="O7:P7"/>
    <mergeCell ref="A3:R3"/>
    <mergeCell ref="A17:B17"/>
    <mergeCell ref="A15:B15"/>
    <mergeCell ref="E6:F7"/>
    <mergeCell ref="G6:H7"/>
    <mergeCell ref="C6:D7"/>
    <mergeCell ref="C8:L8"/>
    <mergeCell ref="M8:R8"/>
    <mergeCell ref="A11:B11"/>
    <mergeCell ref="A13:B13"/>
    <mergeCell ref="A23:B23"/>
    <mergeCell ref="A21:B21"/>
    <mergeCell ref="A10:B10"/>
    <mergeCell ref="A12:B12"/>
    <mergeCell ref="A14:B14"/>
    <mergeCell ref="A18:B18"/>
    <mergeCell ref="A19:B19"/>
    <mergeCell ref="A20:B20"/>
    <mergeCell ref="A22:B22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  <ignoredErrors>
    <ignoredError sqref="N25 N18 N19 N20 N21 N22 N23 N24 P18 P19 P20 P21 P22 P23 P24 P25 R18 R19 R20 R21 R22 R23 R24 R25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/>
  </sheetViews>
  <sheetFormatPr defaultRowHeight="12.75"/>
  <cols>
    <col min="1" max="1" width="1.85546875" style="123" customWidth="1"/>
    <col min="2" max="2" width="32.28515625" style="123" customWidth="1"/>
    <col min="3" max="3" width="8.5703125" style="123" customWidth="1"/>
    <col min="4" max="4" width="1.7109375" style="123" customWidth="1"/>
    <col min="5" max="5" width="6.7109375" style="123" customWidth="1"/>
    <col min="6" max="6" width="1.7109375" style="123" customWidth="1"/>
    <col min="7" max="7" width="6.7109375" style="123" customWidth="1"/>
    <col min="8" max="8" width="1.7109375" style="123" customWidth="1"/>
    <col min="9" max="9" width="6.28515625" style="123" customWidth="1"/>
    <col min="10" max="10" width="1.7109375" style="123" customWidth="1"/>
    <col min="11" max="11" width="4.42578125" style="123" customWidth="1"/>
    <col min="12" max="12" width="1.7109375" style="123" customWidth="1"/>
    <col min="13" max="13" width="8.42578125" style="123" customWidth="1"/>
    <col min="14" max="14" width="1.7109375" style="123" customWidth="1"/>
    <col min="15" max="15" width="5.7109375" style="123" customWidth="1"/>
    <col min="16" max="16" width="1.7109375" style="123" customWidth="1"/>
    <col min="17" max="17" width="5" style="123" customWidth="1"/>
    <col min="18" max="18" width="1.5703125" style="123" customWidth="1"/>
    <col min="19" max="19" width="5.42578125" style="123" customWidth="1"/>
    <col min="20" max="20" width="1.7109375" style="123" customWidth="1"/>
    <col min="21" max="21" width="9.140625" style="123"/>
    <col min="22" max="22" width="10.28515625" style="123" bestFit="1" customWidth="1"/>
    <col min="23" max="23" width="9.140625" style="123"/>
    <col min="24" max="24" width="10.28515625" style="123" bestFit="1" customWidth="1"/>
    <col min="25" max="25" width="9.140625" style="123"/>
    <col min="26" max="26" width="10.28515625" style="123" bestFit="1" customWidth="1"/>
    <col min="27" max="27" width="9.140625" style="123"/>
    <col min="28" max="28" width="10.28515625" style="123" bestFit="1" customWidth="1"/>
    <col min="29" max="16384" width="9.140625" style="123"/>
  </cols>
  <sheetData>
    <row r="1" spans="1:29">
      <c r="A1" s="474" t="s">
        <v>70</v>
      </c>
      <c r="C1" s="124"/>
      <c r="D1" s="122"/>
      <c r="E1" s="122"/>
      <c r="F1" s="122"/>
      <c r="G1" s="122"/>
      <c r="H1" s="122"/>
      <c r="I1" s="122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29" ht="15">
      <c r="A2" s="227"/>
      <c r="B2" s="126"/>
      <c r="C2" s="125"/>
      <c r="D2" s="125"/>
      <c r="E2" s="125"/>
      <c r="F2" s="125"/>
      <c r="G2" s="127"/>
      <c r="H2" s="125"/>
      <c r="I2" s="127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9" s="128" customFormat="1" ht="15" customHeight="1">
      <c r="A3" s="648" t="s">
        <v>169</v>
      </c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</row>
    <row r="4" spans="1:29" s="128" customFormat="1" ht="15" customHeight="1">
      <c r="A4" s="650" t="s">
        <v>187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651"/>
      <c r="T4" s="651"/>
    </row>
    <row r="5" spans="1:29" ht="12.75" customHeight="1">
      <c r="A5" s="667"/>
      <c r="B5" s="667"/>
      <c r="C5" s="667"/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667"/>
      <c r="P5" s="667"/>
      <c r="Q5" s="667"/>
      <c r="R5" s="667"/>
      <c r="S5" s="667"/>
      <c r="T5" s="667"/>
    </row>
    <row r="6" spans="1:29" ht="15" customHeight="1">
      <c r="A6" s="663" t="s">
        <v>13</v>
      </c>
      <c r="B6" s="664"/>
      <c r="C6" s="652" t="s">
        <v>53</v>
      </c>
      <c r="D6" s="653"/>
      <c r="E6" s="653"/>
      <c r="F6" s="653"/>
      <c r="G6" s="653"/>
      <c r="H6" s="653"/>
      <c r="I6" s="653"/>
      <c r="J6" s="654"/>
      <c r="K6" s="655" t="s">
        <v>54</v>
      </c>
      <c r="L6" s="656"/>
      <c r="M6" s="652" t="s">
        <v>55</v>
      </c>
      <c r="N6" s="653"/>
      <c r="O6" s="653"/>
      <c r="P6" s="653"/>
      <c r="Q6" s="653"/>
      <c r="R6" s="653"/>
      <c r="S6" s="653"/>
      <c r="T6" s="653"/>
    </row>
    <row r="7" spans="1:29" ht="85.5" customHeight="1">
      <c r="A7" s="665"/>
      <c r="B7" s="666"/>
      <c r="C7" s="661" t="s">
        <v>56</v>
      </c>
      <c r="D7" s="662"/>
      <c r="E7" s="661" t="s">
        <v>57</v>
      </c>
      <c r="F7" s="662"/>
      <c r="G7" s="661" t="s">
        <v>58</v>
      </c>
      <c r="H7" s="662"/>
      <c r="I7" s="661" t="s">
        <v>59</v>
      </c>
      <c r="J7" s="662"/>
      <c r="K7" s="657"/>
      <c r="L7" s="658"/>
      <c r="M7" s="661" t="s">
        <v>56</v>
      </c>
      <c r="N7" s="662"/>
      <c r="O7" s="661" t="s">
        <v>57</v>
      </c>
      <c r="P7" s="662"/>
      <c r="Q7" s="661" t="s">
        <v>114</v>
      </c>
      <c r="R7" s="662"/>
      <c r="S7" s="661" t="s">
        <v>59</v>
      </c>
      <c r="T7" s="670"/>
    </row>
    <row r="8" spans="1:29" ht="15" customHeight="1">
      <c r="A8" s="646"/>
      <c r="B8" s="647"/>
      <c r="C8" s="129" t="s">
        <v>3</v>
      </c>
      <c r="D8" s="130"/>
      <c r="E8" s="131"/>
      <c r="F8" s="131"/>
      <c r="G8" s="131"/>
      <c r="H8" s="131"/>
      <c r="I8" s="98"/>
      <c r="J8" s="98"/>
      <c r="K8" s="659"/>
      <c r="L8" s="660"/>
      <c r="M8" s="668" t="s">
        <v>3</v>
      </c>
      <c r="N8" s="669"/>
      <c r="O8" s="669"/>
      <c r="P8" s="669"/>
      <c r="Q8" s="669"/>
      <c r="R8" s="669"/>
      <c r="S8" s="669"/>
      <c r="T8" s="669"/>
    </row>
    <row r="9" spans="1:29" ht="12.75" customHeight="1">
      <c r="A9" s="132"/>
      <c r="B9" s="133"/>
      <c r="C9" s="134"/>
      <c r="D9" s="134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</row>
    <row r="10" spans="1:29">
      <c r="A10" s="600">
        <v>2011</v>
      </c>
      <c r="B10" s="600"/>
      <c r="C10" s="600"/>
      <c r="D10" s="600"/>
      <c r="E10" s="600"/>
      <c r="F10" s="600"/>
      <c r="G10" s="600"/>
      <c r="H10" s="600"/>
      <c r="I10" s="600"/>
      <c r="J10" s="600"/>
      <c r="K10" s="600"/>
      <c r="L10" s="600"/>
      <c r="M10" s="600"/>
      <c r="N10" s="600"/>
      <c r="O10" s="600"/>
      <c r="P10" s="600"/>
      <c r="Q10" s="600"/>
      <c r="R10" s="600"/>
      <c r="S10" s="600"/>
      <c r="T10" s="600"/>
      <c r="V10" s="136"/>
      <c r="W10" s="136"/>
    </row>
    <row r="11" spans="1:29" ht="12.75" customHeight="1">
      <c r="B11" s="137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V11" s="136"/>
      <c r="W11" s="136"/>
    </row>
    <row r="12" spans="1:29">
      <c r="A12" s="139" t="s">
        <v>14</v>
      </c>
      <c r="C12" s="140">
        <v>1720.5879461999998</v>
      </c>
      <c r="D12" s="140" t="s">
        <v>5</v>
      </c>
      <c r="E12" s="140">
        <v>416.85195643000003</v>
      </c>
      <c r="F12" s="140" t="s">
        <v>5</v>
      </c>
      <c r="G12" s="140">
        <v>0</v>
      </c>
      <c r="H12" s="140"/>
      <c r="I12" s="140">
        <v>2137.4399026000001</v>
      </c>
      <c r="J12" s="140" t="s">
        <v>5</v>
      </c>
      <c r="K12" s="141">
        <v>0.93577806299999999</v>
      </c>
      <c r="L12" s="140" t="s">
        <v>5</v>
      </c>
      <c r="M12" s="140">
        <v>1610.0884555</v>
      </c>
      <c r="N12" s="140" t="s">
        <v>5</v>
      </c>
      <c r="O12" s="140">
        <v>390.08091633999999</v>
      </c>
      <c r="P12" s="140" t="s">
        <v>5</v>
      </c>
      <c r="Q12" s="140">
        <v>0</v>
      </c>
      <c r="R12" s="140"/>
      <c r="S12" s="140">
        <v>2000.1693718000001</v>
      </c>
      <c r="T12" s="140" t="s">
        <v>5</v>
      </c>
      <c r="U12" s="266"/>
      <c r="V12" s="505"/>
      <c r="W12" s="470"/>
      <c r="X12" s="470"/>
      <c r="Y12" s="470"/>
      <c r="Z12" s="470"/>
      <c r="AA12" s="470"/>
      <c r="AB12" s="470"/>
      <c r="AC12" s="470"/>
    </row>
    <row r="13" spans="1:29">
      <c r="A13" s="139" t="s">
        <v>15</v>
      </c>
      <c r="C13" s="140">
        <v>5661.0758387000005</v>
      </c>
      <c r="D13" s="140" t="s">
        <v>5</v>
      </c>
      <c r="E13" s="140">
        <v>867.09488139999996</v>
      </c>
      <c r="F13" s="140" t="s">
        <v>5</v>
      </c>
      <c r="G13" s="140">
        <v>0</v>
      </c>
      <c r="H13" s="140"/>
      <c r="I13" s="140">
        <v>6528.1707200999999</v>
      </c>
      <c r="J13" s="140" t="s">
        <v>5</v>
      </c>
      <c r="K13" s="141">
        <v>0.40194303380000002</v>
      </c>
      <c r="L13" s="140" t="s">
        <v>5</v>
      </c>
      <c r="M13" s="140">
        <v>2263.8188412</v>
      </c>
      <c r="N13" s="140" t="s">
        <v>5</v>
      </c>
      <c r="O13" s="140">
        <v>360.13390314000003</v>
      </c>
      <c r="P13" s="140" t="s">
        <v>5</v>
      </c>
      <c r="Q13" s="140">
        <v>0</v>
      </c>
      <c r="R13" s="140"/>
      <c r="S13" s="140">
        <v>2623.9527442999997</v>
      </c>
      <c r="T13" s="140" t="s">
        <v>5</v>
      </c>
      <c r="U13" s="266"/>
      <c r="V13" s="505"/>
      <c r="W13" s="470"/>
      <c r="X13" s="470"/>
      <c r="Y13" s="470"/>
      <c r="Z13" s="470"/>
      <c r="AA13" s="470"/>
      <c r="AB13" s="470"/>
      <c r="AC13" s="470"/>
    </row>
    <row r="14" spans="1:29">
      <c r="A14" s="139" t="s">
        <v>16</v>
      </c>
      <c r="C14" s="140">
        <v>3979.0303775999996</v>
      </c>
      <c r="D14" s="140" t="s">
        <v>5</v>
      </c>
      <c r="E14" s="140">
        <v>48.667080364</v>
      </c>
      <c r="F14" s="140" t="s">
        <v>5</v>
      </c>
      <c r="G14" s="140">
        <v>0</v>
      </c>
      <c r="H14" s="140"/>
      <c r="I14" s="140">
        <v>4027.6974578999998</v>
      </c>
      <c r="J14" s="140" t="s">
        <v>5</v>
      </c>
      <c r="K14" s="141">
        <v>0.97674519299999996</v>
      </c>
      <c r="L14" s="140" t="s">
        <v>5</v>
      </c>
      <c r="M14" s="140">
        <v>3886.4987940000001</v>
      </c>
      <c r="N14" s="140" t="s">
        <v>5</v>
      </c>
      <c r="O14" s="140">
        <v>47.535336801999996</v>
      </c>
      <c r="P14" s="140" t="s">
        <v>5</v>
      </c>
      <c r="Q14" s="140">
        <v>0</v>
      </c>
      <c r="R14" s="140"/>
      <c r="S14" s="140">
        <v>3934.0341307999997</v>
      </c>
      <c r="T14" s="140" t="s">
        <v>5</v>
      </c>
      <c r="U14" s="266"/>
      <c r="V14" s="505"/>
      <c r="W14" s="470"/>
      <c r="X14" s="470"/>
      <c r="Y14" s="470"/>
      <c r="Z14" s="470"/>
      <c r="AA14" s="470"/>
      <c r="AB14" s="470"/>
      <c r="AC14" s="470"/>
    </row>
    <row r="15" spans="1:29">
      <c r="A15" s="139" t="s">
        <v>17</v>
      </c>
      <c r="C15" s="140">
        <v>4055.0646431</v>
      </c>
      <c r="D15" s="140" t="s">
        <v>5</v>
      </c>
      <c r="E15" s="140">
        <v>190.54082813000002</v>
      </c>
      <c r="F15" s="140" t="s">
        <v>5</v>
      </c>
      <c r="G15" s="140">
        <v>0</v>
      </c>
      <c r="H15" s="140"/>
      <c r="I15" s="140">
        <v>4245.6054711999996</v>
      </c>
      <c r="J15" s="140" t="s">
        <v>5</v>
      </c>
      <c r="K15" s="141">
        <v>0.50882786729999996</v>
      </c>
      <c r="L15" s="140" t="s">
        <v>5</v>
      </c>
      <c r="M15" s="140">
        <v>2065.0473188999999</v>
      </c>
      <c r="N15" s="140" t="s">
        <v>5</v>
      </c>
      <c r="O15" s="140">
        <v>95.235058244999991</v>
      </c>
      <c r="P15" s="140" t="s">
        <v>5</v>
      </c>
      <c r="Q15" s="140">
        <v>0</v>
      </c>
      <c r="R15" s="140"/>
      <c r="S15" s="140">
        <v>2160.2823771000003</v>
      </c>
      <c r="T15" s="140" t="s">
        <v>5</v>
      </c>
      <c r="U15" s="266"/>
      <c r="V15" s="505"/>
      <c r="W15" s="470"/>
      <c r="X15" s="470"/>
      <c r="Y15" s="470"/>
      <c r="Z15" s="470"/>
      <c r="AA15" s="470"/>
      <c r="AB15" s="470"/>
      <c r="AC15" s="470"/>
    </row>
    <row r="16" spans="1:29">
      <c r="A16" s="139" t="s">
        <v>18</v>
      </c>
      <c r="C16" s="140">
        <v>0</v>
      </c>
      <c r="D16" s="140"/>
      <c r="E16" s="140">
        <v>6877.7513973000005</v>
      </c>
      <c r="F16" s="140" t="s">
        <v>5</v>
      </c>
      <c r="G16" s="140">
        <v>3461.9762344000001</v>
      </c>
      <c r="H16" s="140" t="s">
        <v>5</v>
      </c>
      <c r="I16" s="140">
        <v>10339.727632</v>
      </c>
      <c r="J16" s="140" t="s">
        <v>5</v>
      </c>
      <c r="K16" s="141">
        <v>0.24439278119999999</v>
      </c>
      <c r="L16" s="140" t="s">
        <v>5</v>
      </c>
      <c r="M16" s="140">
        <v>0</v>
      </c>
      <c r="N16" s="140"/>
      <c r="O16" s="140">
        <v>1680.8727923883332</v>
      </c>
      <c r="P16" s="140" t="s">
        <v>5</v>
      </c>
      <c r="Q16" s="140">
        <v>846.08200037331915</v>
      </c>
      <c r="R16" s="140" t="s">
        <v>5</v>
      </c>
      <c r="S16" s="140">
        <v>2526.9547929999999</v>
      </c>
      <c r="T16" s="140" t="s">
        <v>5</v>
      </c>
      <c r="U16" s="266"/>
      <c r="V16" s="505"/>
      <c r="W16" s="470"/>
      <c r="X16" s="470"/>
      <c r="Y16" s="470"/>
      <c r="Z16" s="470"/>
      <c r="AA16" s="470"/>
      <c r="AB16" s="470"/>
      <c r="AC16" s="470"/>
    </row>
    <row r="17" spans="1:29">
      <c r="A17" s="139" t="s">
        <v>19</v>
      </c>
      <c r="C17" s="140">
        <v>794.07443844000011</v>
      </c>
      <c r="D17" s="140" t="s">
        <v>5</v>
      </c>
      <c r="E17" s="140">
        <v>53866.625165999998</v>
      </c>
      <c r="F17" s="140" t="s">
        <v>5</v>
      </c>
      <c r="G17" s="140">
        <v>16760.817175</v>
      </c>
      <c r="H17" s="140" t="s">
        <v>5</v>
      </c>
      <c r="I17" s="140">
        <v>71421.516780000005</v>
      </c>
      <c r="J17" s="140" t="s">
        <v>5</v>
      </c>
      <c r="K17" s="141">
        <v>6.6376440199999998E-2</v>
      </c>
      <c r="L17" s="140" t="s">
        <v>5</v>
      </c>
      <c r="M17" s="140">
        <v>124.71875012</v>
      </c>
      <c r="N17" s="140" t="s">
        <v>5</v>
      </c>
      <c r="O17" s="140">
        <v>2781</v>
      </c>
      <c r="P17" s="140" t="s">
        <v>5</v>
      </c>
      <c r="Q17" s="140">
        <v>1835</v>
      </c>
      <c r="R17" s="140" t="s">
        <v>5</v>
      </c>
      <c r="S17" s="140">
        <v>4740.7060389999997</v>
      </c>
      <c r="T17" s="140" t="s">
        <v>5</v>
      </c>
      <c r="U17" s="266"/>
      <c r="V17" s="505"/>
      <c r="W17" s="470"/>
      <c r="X17" s="470"/>
      <c r="Y17" s="470"/>
      <c r="Z17" s="470"/>
      <c r="AA17" s="470"/>
      <c r="AB17" s="470"/>
      <c r="AC17" s="470"/>
    </row>
    <row r="18" spans="1:29" s="94" customFormat="1" ht="12.75" customHeight="1">
      <c r="A18" s="106" t="s">
        <v>150</v>
      </c>
      <c r="B18" s="106"/>
      <c r="C18" s="140">
        <v>12.250809554</v>
      </c>
      <c r="D18" s="140" t="s">
        <v>5</v>
      </c>
      <c r="E18" s="140">
        <v>4502.4120747999996</v>
      </c>
      <c r="F18" s="140" t="s">
        <v>5</v>
      </c>
      <c r="G18" s="140">
        <v>0</v>
      </c>
      <c r="H18" s="140"/>
      <c r="I18" s="140">
        <v>4514.6628842999999</v>
      </c>
      <c r="J18" s="140" t="s">
        <v>5</v>
      </c>
      <c r="K18" s="141">
        <v>9.3690612600000001E-2</v>
      </c>
      <c r="L18" s="140" t="s">
        <v>5</v>
      </c>
      <c r="M18" s="140">
        <v>0.85779213076999994</v>
      </c>
      <c r="N18" s="140" t="s">
        <v>5</v>
      </c>
      <c r="O18" s="140">
        <v>422.12373919999999</v>
      </c>
      <c r="P18" s="140" t="s">
        <v>5</v>
      </c>
      <c r="Q18" s="140">
        <v>0</v>
      </c>
      <c r="R18" s="140"/>
      <c r="S18" s="140">
        <v>422.98153133000005</v>
      </c>
      <c r="T18" s="140" t="s">
        <v>5</v>
      </c>
      <c r="U18" s="266"/>
      <c r="V18" s="505"/>
      <c r="W18" s="470"/>
      <c r="X18" s="470"/>
      <c r="Y18" s="470"/>
      <c r="Z18" s="470"/>
      <c r="AA18" s="470"/>
      <c r="AB18" s="470"/>
      <c r="AC18" s="470"/>
    </row>
    <row r="19" spans="1:29">
      <c r="A19" s="139" t="s">
        <v>20</v>
      </c>
      <c r="C19" s="140">
        <v>4236.3893644999998</v>
      </c>
      <c r="D19" s="140" t="s">
        <v>5</v>
      </c>
      <c r="E19" s="140">
        <v>35207.415332000004</v>
      </c>
      <c r="F19" s="140" t="s">
        <v>5</v>
      </c>
      <c r="G19" s="140">
        <v>0</v>
      </c>
      <c r="H19" s="140"/>
      <c r="I19" s="140">
        <v>39443.804697</v>
      </c>
      <c r="J19" s="140" t="s">
        <v>5</v>
      </c>
      <c r="K19" s="141">
        <v>4.7416000600000001E-2</v>
      </c>
      <c r="L19" s="140" t="s">
        <v>5</v>
      </c>
      <c r="M19" s="140">
        <v>603.27644257999998</v>
      </c>
      <c r="N19" s="140" t="s">
        <v>5</v>
      </c>
      <c r="O19" s="140">
        <v>1266.9910257000001</v>
      </c>
      <c r="P19" s="140" t="s">
        <v>5</v>
      </c>
      <c r="Q19" s="140">
        <v>0</v>
      </c>
      <c r="R19" s="140"/>
      <c r="S19" s="140">
        <v>1870.2674683</v>
      </c>
      <c r="T19" s="140" t="s">
        <v>5</v>
      </c>
      <c r="U19" s="266"/>
      <c r="V19" s="505"/>
      <c r="W19" s="470"/>
      <c r="X19" s="470"/>
      <c r="Y19" s="470"/>
      <c r="Z19" s="470"/>
      <c r="AA19" s="470"/>
      <c r="AB19" s="470"/>
      <c r="AC19" s="470"/>
    </row>
    <row r="20" spans="1:29" ht="8.1" customHeight="1">
      <c r="A20" s="142"/>
      <c r="B20" s="143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36"/>
      <c r="V20" s="505"/>
      <c r="W20" s="470"/>
      <c r="X20" s="470"/>
      <c r="Y20" s="470"/>
      <c r="Z20" s="470"/>
      <c r="AA20" s="470"/>
      <c r="AB20" s="470"/>
    </row>
    <row r="21" spans="1:29">
      <c r="A21" s="144" t="s">
        <v>144</v>
      </c>
      <c r="C21" s="145">
        <v>20458.473418093999</v>
      </c>
      <c r="D21" s="145" t="s">
        <v>5</v>
      </c>
      <c r="E21" s="145">
        <v>101977.358716424</v>
      </c>
      <c r="F21" s="145" t="s">
        <v>5</v>
      </c>
      <c r="G21" s="145">
        <v>20222.793409400001</v>
      </c>
      <c r="H21" s="145" t="s">
        <v>5</v>
      </c>
      <c r="I21" s="145">
        <v>142658.62554510002</v>
      </c>
      <c r="J21" s="145" t="s">
        <v>5</v>
      </c>
      <c r="K21" s="145" t="s">
        <v>113</v>
      </c>
      <c r="L21" s="145"/>
      <c r="M21" s="145"/>
      <c r="N21" s="145"/>
      <c r="O21" s="145"/>
      <c r="P21" s="145"/>
      <c r="Q21" s="145"/>
      <c r="R21" s="145"/>
      <c r="S21" s="145"/>
      <c r="T21" s="145"/>
      <c r="U21" s="136"/>
      <c r="V21" s="505"/>
      <c r="W21" s="136"/>
    </row>
    <row r="22" spans="1:29">
      <c r="A22" s="144" t="s">
        <v>145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>
        <v>10554.306394430771</v>
      </c>
      <c r="N22" s="145" t="s">
        <v>5</v>
      </c>
      <c r="O22" s="145">
        <v>7043.9727718153335</v>
      </c>
      <c r="P22" s="145" t="s">
        <v>5</v>
      </c>
      <c r="Q22" s="145">
        <v>2681.0820003733193</v>
      </c>
      <c r="R22" s="145" t="s">
        <v>5</v>
      </c>
      <c r="S22" s="145">
        <v>20279.348455629999</v>
      </c>
      <c r="T22" s="145" t="s">
        <v>5</v>
      </c>
      <c r="U22" s="136"/>
      <c r="V22" s="505"/>
      <c r="W22" s="136"/>
    </row>
    <row r="23" spans="1:29" ht="12.75" customHeight="1">
      <c r="U23" s="136"/>
      <c r="V23" s="505"/>
      <c r="W23" s="381"/>
    </row>
    <row r="24" spans="1:29">
      <c r="A24" s="600">
        <v>2012</v>
      </c>
      <c r="B24" s="600"/>
      <c r="C24" s="600"/>
      <c r="D24" s="600"/>
      <c r="E24" s="600"/>
      <c r="F24" s="600"/>
      <c r="G24" s="600"/>
      <c r="H24" s="600"/>
      <c r="I24" s="600"/>
      <c r="J24" s="600"/>
      <c r="K24" s="600"/>
      <c r="L24" s="600"/>
      <c r="M24" s="600"/>
      <c r="N24" s="600"/>
      <c r="O24" s="600"/>
      <c r="P24" s="600"/>
      <c r="Q24" s="600"/>
      <c r="R24" s="600"/>
      <c r="S24" s="600"/>
      <c r="T24" s="600"/>
      <c r="V24" s="505"/>
    </row>
    <row r="25" spans="1:29" ht="12.75" customHeight="1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V25" s="505"/>
    </row>
    <row r="26" spans="1:29">
      <c r="A26" s="41" t="s">
        <v>14</v>
      </c>
      <c r="C26" s="140">
        <v>1745.6917559999999</v>
      </c>
      <c r="D26" s="140" t="s">
        <v>5</v>
      </c>
      <c r="E26" s="140">
        <v>428.50672393999997</v>
      </c>
      <c r="F26" s="140" t="s">
        <v>5</v>
      </c>
      <c r="G26" s="140">
        <v>0</v>
      </c>
      <c r="H26" s="140"/>
      <c r="I26" s="140">
        <v>2174.1984799000002</v>
      </c>
      <c r="J26" s="140" t="s">
        <v>5</v>
      </c>
      <c r="K26" s="141">
        <v>0.94128267610000005</v>
      </c>
      <c r="L26" s="140" t="s">
        <v>5</v>
      </c>
      <c r="M26" s="140">
        <v>1643.1894077000002</v>
      </c>
      <c r="N26" s="140" t="s">
        <v>5</v>
      </c>
      <c r="O26" s="140">
        <v>403.34595583999999</v>
      </c>
      <c r="P26" s="140" t="s">
        <v>5</v>
      </c>
      <c r="Q26" s="140">
        <v>0</v>
      </c>
      <c r="R26" s="140"/>
      <c r="S26" s="140">
        <v>2046.5353634999999</v>
      </c>
      <c r="T26" s="140" t="s">
        <v>5</v>
      </c>
      <c r="V26" s="505"/>
    </row>
    <row r="27" spans="1:29">
      <c r="A27" s="41" t="s">
        <v>15</v>
      </c>
      <c r="C27" s="140">
        <v>5882.7777202000007</v>
      </c>
      <c r="D27" s="140" t="s">
        <v>5</v>
      </c>
      <c r="E27" s="140">
        <v>900.05867276000004</v>
      </c>
      <c r="F27" s="140" t="s">
        <v>5</v>
      </c>
      <c r="G27" s="140">
        <v>0</v>
      </c>
      <c r="H27" s="140"/>
      <c r="I27" s="140">
        <v>6782.8363930000005</v>
      </c>
      <c r="J27" s="140" t="s">
        <v>5</v>
      </c>
      <c r="K27" s="141">
        <v>0.39585147669999998</v>
      </c>
      <c r="L27" s="140" t="s">
        <v>5</v>
      </c>
      <c r="M27" s="140">
        <v>2345.7579317999998</v>
      </c>
      <c r="N27" s="140" t="s">
        <v>5</v>
      </c>
      <c r="O27" s="140">
        <v>339.23787047000002</v>
      </c>
      <c r="P27" s="140" t="s">
        <v>5</v>
      </c>
      <c r="Q27" s="140">
        <v>0</v>
      </c>
      <c r="R27" s="140"/>
      <c r="S27" s="140">
        <v>2684.9958022999999</v>
      </c>
      <c r="T27" s="140" t="s">
        <v>5</v>
      </c>
      <c r="V27" s="505"/>
    </row>
    <row r="28" spans="1:29">
      <c r="A28" s="41" t="s">
        <v>16</v>
      </c>
      <c r="C28" s="140">
        <v>4077.8751677</v>
      </c>
      <c r="D28" s="140" t="s">
        <v>5</v>
      </c>
      <c r="E28" s="140">
        <v>47.112210769000001</v>
      </c>
      <c r="F28" s="140" t="s">
        <v>5</v>
      </c>
      <c r="G28" s="140">
        <v>0</v>
      </c>
      <c r="H28" s="140"/>
      <c r="I28" s="140">
        <v>4124.9873785</v>
      </c>
      <c r="J28" s="140" t="s">
        <v>5</v>
      </c>
      <c r="K28" s="141">
        <v>0.97682810789999996</v>
      </c>
      <c r="L28" s="140" t="s">
        <v>5</v>
      </c>
      <c r="M28" s="140">
        <v>3983.3830843000001</v>
      </c>
      <c r="N28" s="140" t="s">
        <v>5</v>
      </c>
      <c r="O28" s="140">
        <v>46.020531704</v>
      </c>
      <c r="P28" s="140" t="s">
        <v>5</v>
      </c>
      <c r="Q28" s="140">
        <v>0</v>
      </c>
      <c r="R28" s="140"/>
      <c r="S28" s="140">
        <v>4029.4036160000001</v>
      </c>
      <c r="T28" s="140" t="s">
        <v>5</v>
      </c>
      <c r="V28" s="505"/>
    </row>
    <row r="29" spans="1:29">
      <c r="A29" s="41" t="s">
        <v>17</v>
      </c>
      <c r="C29" s="140">
        <v>4054.4299410999997</v>
      </c>
      <c r="D29" s="140" t="s">
        <v>5</v>
      </c>
      <c r="E29" s="140">
        <v>202.91755699000001</v>
      </c>
      <c r="F29" s="140" t="s">
        <v>5</v>
      </c>
      <c r="G29" s="140">
        <v>0</v>
      </c>
      <c r="H29" s="140"/>
      <c r="I29" s="140">
        <v>4257.3474981000008</v>
      </c>
      <c r="J29" s="140" t="s">
        <v>5</v>
      </c>
      <c r="K29" s="141">
        <v>0.51105644589999999</v>
      </c>
      <c r="L29" s="140" t="s">
        <v>5</v>
      </c>
      <c r="M29" s="140">
        <v>2074.4196399000002</v>
      </c>
      <c r="N29" s="140" t="s">
        <v>5</v>
      </c>
      <c r="O29" s="140">
        <v>101.32524123</v>
      </c>
      <c r="P29" s="140" t="s">
        <v>5</v>
      </c>
      <c r="Q29" s="140">
        <v>0</v>
      </c>
      <c r="R29" s="140"/>
      <c r="S29" s="140">
        <v>2175.7448812000002</v>
      </c>
      <c r="T29" s="140" t="s">
        <v>5</v>
      </c>
      <c r="V29" s="505"/>
    </row>
    <row r="30" spans="1:29">
      <c r="A30" s="41" t="s">
        <v>18</v>
      </c>
      <c r="C30" s="140">
        <v>0</v>
      </c>
      <c r="D30" s="140"/>
      <c r="E30" s="140">
        <v>7411.7291907999997</v>
      </c>
      <c r="F30" s="140" t="s">
        <v>5</v>
      </c>
      <c r="G30" s="140">
        <v>3687.6088387</v>
      </c>
      <c r="H30" s="140" t="s">
        <v>5</v>
      </c>
      <c r="I30" s="140">
        <v>11099.338029999999</v>
      </c>
      <c r="J30" s="140" t="s">
        <v>5</v>
      </c>
      <c r="K30" s="141">
        <v>0.24468156460000001</v>
      </c>
      <c r="L30" s="140" t="s">
        <v>5</v>
      </c>
      <c r="M30" s="140">
        <v>0</v>
      </c>
      <c r="N30" s="140"/>
      <c r="O30" s="140">
        <v>1813.5134947964359</v>
      </c>
      <c r="P30" s="140" t="s">
        <v>5</v>
      </c>
      <c r="Q30" s="140">
        <v>902.28990028590511</v>
      </c>
      <c r="R30" s="140" t="s">
        <v>5</v>
      </c>
      <c r="S30" s="140">
        <v>2715.8033946</v>
      </c>
      <c r="T30" s="140" t="s">
        <v>5</v>
      </c>
      <c r="V30" s="505"/>
    </row>
    <row r="31" spans="1:29">
      <c r="A31" s="41" t="s">
        <v>19</v>
      </c>
      <c r="C31" s="140">
        <v>855.97950960999992</v>
      </c>
      <c r="D31" s="140" t="s">
        <v>5</v>
      </c>
      <c r="E31" s="140">
        <v>54147.969992999999</v>
      </c>
      <c r="F31" s="140" t="s">
        <v>5</v>
      </c>
      <c r="G31" s="140">
        <v>17853.195219999998</v>
      </c>
      <c r="H31" s="140" t="s">
        <v>5</v>
      </c>
      <c r="I31" s="140">
        <v>72857.144721999997</v>
      </c>
      <c r="J31" s="140" t="s">
        <v>5</v>
      </c>
      <c r="K31" s="141">
        <v>6.7028520499999994E-2</v>
      </c>
      <c r="L31" s="140" t="s">
        <v>5</v>
      </c>
      <c r="M31" s="140">
        <v>127.73764437</v>
      </c>
      <c r="N31" s="140" t="s">
        <v>5</v>
      </c>
      <c r="O31" s="140">
        <v>2833</v>
      </c>
      <c r="P31" s="140" t="s">
        <v>5</v>
      </c>
      <c r="Q31" s="140">
        <v>1923</v>
      </c>
      <c r="R31" s="140" t="s">
        <v>5</v>
      </c>
      <c r="S31" s="140">
        <v>4883.5066193000002</v>
      </c>
      <c r="T31" s="140" t="s">
        <v>5</v>
      </c>
      <c r="V31" s="505"/>
    </row>
    <row r="32" spans="1:29" s="94" customFormat="1" ht="12.75" customHeight="1">
      <c r="A32" s="106" t="s">
        <v>150</v>
      </c>
      <c r="B32" s="123"/>
      <c r="C32" s="140">
        <v>13.966813706</v>
      </c>
      <c r="D32" s="140" t="s">
        <v>5</v>
      </c>
      <c r="E32" s="140">
        <v>4479.8228490000001</v>
      </c>
      <c r="F32" s="140" t="s">
        <v>5</v>
      </c>
      <c r="G32" s="140">
        <v>0</v>
      </c>
      <c r="H32" s="140"/>
      <c r="I32" s="140">
        <v>4493.7896627</v>
      </c>
      <c r="J32" s="140" t="s">
        <v>5</v>
      </c>
      <c r="K32" s="141">
        <v>9.3677581800000007E-2</v>
      </c>
      <c r="L32" s="140" t="s">
        <v>5</v>
      </c>
      <c r="M32" s="140">
        <v>1.0680639063000001</v>
      </c>
      <c r="N32" s="140" t="s">
        <v>5</v>
      </c>
      <c r="O32" s="140">
        <v>419.89928471999997</v>
      </c>
      <c r="P32" s="140" t="s">
        <v>5</v>
      </c>
      <c r="Q32" s="140">
        <v>0</v>
      </c>
      <c r="R32" s="140"/>
      <c r="S32" s="140">
        <v>420.96734862</v>
      </c>
      <c r="T32" s="140" t="s">
        <v>5</v>
      </c>
      <c r="U32" s="272"/>
      <c r="V32" s="505"/>
    </row>
    <row r="33" spans="1:22">
      <c r="A33" s="41" t="s">
        <v>20</v>
      </c>
      <c r="C33" s="140">
        <v>4444.6603179000003</v>
      </c>
      <c r="D33" s="140" t="s">
        <v>5</v>
      </c>
      <c r="E33" s="140">
        <v>36838.862970000002</v>
      </c>
      <c r="F33" s="140" t="s">
        <v>5</v>
      </c>
      <c r="G33" s="140">
        <v>0</v>
      </c>
      <c r="H33" s="140"/>
      <c r="I33" s="140">
        <v>41283.523288000004</v>
      </c>
      <c r="J33" s="140" t="s">
        <v>5</v>
      </c>
      <c r="K33" s="141">
        <v>4.6970916500000001E-2</v>
      </c>
      <c r="L33" s="140" t="s">
        <v>5</v>
      </c>
      <c r="M33" s="140">
        <v>640.94835479000005</v>
      </c>
      <c r="N33" s="140" t="s">
        <v>5</v>
      </c>
      <c r="O33" s="140">
        <v>1298.1765715000001</v>
      </c>
      <c r="P33" s="140" t="s">
        <v>5</v>
      </c>
      <c r="Q33" s="140">
        <v>0</v>
      </c>
      <c r="R33" s="140"/>
      <c r="S33" s="140">
        <v>1939.1249263</v>
      </c>
      <c r="T33" s="140" t="s">
        <v>5</v>
      </c>
      <c r="V33" s="505"/>
    </row>
    <row r="34" spans="1:22" ht="8.1" customHeight="1">
      <c r="A34" s="143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V34" s="505"/>
    </row>
    <row r="35" spans="1:22">
      <c r="A35" s="144" t="s">
        <v>144</v>
      </c>
      <c r="C35" s="145">
        <v>21075.381226215999</v>
      </c>
      <c r="D35" s="145" t="s">
        <v>5</v>
      </c>
      <c r="E35" s="145">
        <v>104456.980167259</v>
      </c>
      <c r="F35" s="145" t="s">
        <v>5</v>
      </c>
      <c r="G35" s="145">
        <v>21540.8040587</v>
      </c>
      <c r="H35" s="145" t="s">
        <v>5</v>
      </c>
      <c r="I35" s="145">
        <v>147073.16545219999</v>
      </c>
      <c r="J35" s="145" t="s">
        <v>5</v>
      </c>
      <c r="K35" s="145" t="s">
        <v>113</v>
      </c>
      <c r="L35" s="140"/>
      <c r="M35" s="140"/>
      <c r="N35" s="140"/>
      <c r="O35" s="140"/>
      <c r="P35" s="140"/>
      <c r="Q35" s="140"/>
      <c r="R35" s="140"/>
      <c r="S35" s="140"/>
      <c r="T35" s="140"/>
      <c r="V35" s="505"/>
    </row>
    <row r="36" spans="1:22">
      <c r="A36" s="144" t="s">
        <v>145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5">
        <v>10816.5041267663</v>
      </c>
      <c r="N36" s="145" t="s">
        <v>5</v>
      </c>
      <c r="O36" s="145">
        <v>7254.5189502604362</v>
      </c>
      <c r="P36" s="145" t="s">
        <v>5</v>
      </c>
      <c r="Q36" s="145">
        <v>2825.2899002859049</v>
      </c>
      <c r="R36" s="145" t="s">
        <v>5</v>
      </c>
      <c r="S36" s="145">
        <v>20896.081951820001</v>
      </c>
      <c r="T36" s="145" t="s">
        <v>5</v>
      </c>
      <c r="V36" s="505"/>
    </row>
    <row r="37" spans="1:22">
      <c r="A37" s="142"/>
    </row>
    <row r="38" spans="1:22" ht="12.75" customHeight="1">
      <c r="A38" s="147" t="s">
        <v>51</v>
      </c>
      <c r="S38" s="136"/>
    </row>
  </sheetData>
  <mergeCells count="18">
    <mergeCell ref="A24:T24"/>
    <mergeCell ref="Q7:R7"/>
    <mergeCell ref="A10:T10"/>
    <mergeCell ref="I7:J7"/>
    <mergeCell ref="M6:T6"/>
    <mergeCell ref="M8:T8"/>
    <mergeCell ref="S7:T7"/>
    <mergeCell ref="O7:P7"/>
    <mergeCell ref="A3:T3"/>
    <mergeCell ref="A4:T4"/>
    <mergeCell ref="C6:J6"/>
    <mergeCell ref="K6:L8"/>
    <mergeCell ref="M7:N7"/>
    <mergeCell ref="A6:B8"/>
    <mergeCell ref="C7:D7"/>
    <mergeCell ref="E7:F7"/>
    <mergeCell ref="G7:H7"/>
    <mergeCell ref="A5:T5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scale="90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Normal="100" workbookViewId="0"/>
  </sheetViews>
  <sheetFormatPr defaultRowHeight="12.75"/>
  <cols>
    <col min="1" max="1" width="2.42578125" style="123" customWidth="1"/>
    <col min="2" max="2" width="31.5703125" style="123" customWidth="1"/>
    <col min="3" max="3" width="8.42578125" style="123" customWidth="1"/>
    <col min="4" max="4" width="1.7109375" style="123" customWidth="1"/>
    <col min="5" max="5" width="6.28515625" style="123" customWidth="1"/>
    <col min="6" max="6" width="1.7109375" style="123" customWidth="1"/>
    <col min="7" max="7" width="6" style="123" customWidth="1"/>
    <col min="8" max="8" width="1.7109375" style="123" customWidth="1"/>
    <col min="9" max="9" width="6.42578125" style="123" customWidth="1"/>
    <col min="10" max="10" width="1.7109375" style="123" customWidth="1"/>
    <col min="11" max="11" width="4.7109375" style="123" customWidth="1"/>
    <col min="12" max="12" width="1.7109375" style="123" customWidth="1"/>
    <col min="13" max="13" width="8.42578125" style="123" customWidth="1"/>
    <col min="14" max="14" width="1.7109375" style="123" customWidth="1"/>
    <col min="15" max="15" width="5.7109375" style="123" customWidth="1"/>
    <col min="16" max="16" width="1.7109375" style="123" customWidth="1"/>
    <col min="17" max="17" width="5.42578125" style="123" customWidth="1"/>
    <col min="18" max="18" width="1.7109375" style="123" customWidth="1"/>
    <col min="19" max="19" width="5.85546875" style="123" customWidth="1"/>
    <col min="20" max="20" width="1.7109375" style="123" customWidth="1"/>
    <col min="21" max="16384" width="9.140625" style="123"/>
  </cols>
  <sheetData>
    <row r="1" spans="1:23">
      <c r="A1" s="474" t="s">
        <v>189</v>
      </c>
      <c r="C1" s="124"/>
      <c r="D1" s="122"/>
      <c r="E1" s="122"/>
      <c r="F1" s="122"/>
      <c r="G1" s="122"/>
      <c r="H1" s="122"/>
      <c r="I1" s="122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23" ht="12.75" customHeight="1">
      <c r="A2" s="667"/>
      <c r="B2" s="667"/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  <c r="O2" s="667"/>
      <c r="P2" s="667"/>
      <c r="Q2" s="667"/>
      <c r="R2" s="667"/>
      <c r="S2" s="667"/>
      <c r="T2" s="667"/>
    </row>
    <row r="3" spans="1:23" ht="15" customHeight="1">
      <c r="A3" s="663" t="s">
        <v>13</v>
      </c>
      <c r="B3" s="664"/>
      <c r="C3" s="652" t="s">
        <v>53</v>
      </c>
      <c r="D3" s="653"/>
      <c r="E3" s="653"/>
      <c r="F3" s="653"/>
      <c r="G3" s="653"/>
      <c r="H3" s="653"/>
      <c r="I3" s="653"/>
      <c r="J3" s="654"/>
      <c r="K3" s="655" t="s">
        <v>54</v>
      </c>
      <c r="L3" s="656"/>
      <c r="M3" s="652" t="s">
        <v>55</v>
      </c>
      <c r="N3" s="653"/>
      <c r="O3" s="653"/>
      <c r="P3" s="653"/>
      <c r="Q3" s="653"/>
      <c r="R3" s="653"/>
      <c r="S3" s="653"/>
      <c r="T3" s="653"/>
    </row>
    <row r="4" spans="1:23" ht="82.5" customHeight="1">
      <c r="A4" s="665"/>
      <c r="B4" s="666"/>
      <c r="C4" s="661" t="s">
        <v>56</v>
      </c>
      <c r="D4" s="662"/>
      <c r="E4" s="661" t="s">
        <v>57</v>
      </c>
      <c r="F4" s="662"/>
      <c r="G4" s="661" t="s">
        <v>58</v>
      </c>
      <c r="H4" s="662"/>
      <c r="I4" s="661" t="s">
        <v>59</v>
      </c>
      <c r="J4" s="662"/>
      <c r="K4" s="657"/>
      <c r="L4" s="658"/>
      <c r="M4" s="661" t="s">
        <v>56</v>
      </c>
      <c r="N4" s="662"/>
      <c r="O4" s="661" t="s">
        <v>57</v>
      </c>
      <c r="P4" s="662"/>
      <c r="Q4" s="661" t="s">
        <v>114</v>
      </c>
      <c r="R4" s="662"/>
      <c r="S4" s="661" t="s">
        <v>59</v>
      </c>
      <c r="T4" s="670"/>
    </row>
    <row r="5" spans="1:23" ht="15" customHeight="1">
      <c r="A5" s="646"/>
      <c r="B5" s="647"/>
      <c r="C5" s="652" t="s">
        <v>3</v>
      </c>
      <c r="D5" s="653"/>
      <c r="E5" s="653"/>
      <c r="F5" s="653"/>
      <c r="G5" s="653"/>
      <c r="H5" s="653"/>
      <c r="I5" s="653"/>
      <c r="J5" s="654"/>
      <c r="K5" s="659"/>
      <c r="L5" s="660"/>
      <c r="M5" s="668" t="s">
        <v>3</v>
      </c>
      <c r="N5" s="669"/>
      <c r="O5" s="669"/>
      <c r="P5" s="669"/>
      <c r="Q5" s="669"/>
      <c r="R5" s="669"/>
      <c r="S5" s="669"/>
      <c r="T5" s="669"/>
    </row>
    <row r="6" spans="1:23" ht="12.75" customHeight="1">
      <c r="A6" s="671"/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</row>
    <row r="7" spans="1:23" ht="12.75" customHeight="1">
      <c r="A7" s="600">
        <v>2013</v>
      </c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  <c r="P7" s="600"/>
      <c r="Q7" s="600"/>
      <c r="R7" s="600"/>
      <c r="S7" s="600"/>
      <c r="T7" s="600"/>
      <c r="V7" s="136"/>
      <c r="W7" s="136"/>
    </row>
    <row r="8" spans="1:23" ht="12.75" customHeight="1"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V8" s="136"/>
      <c r="W8" s="136"/>
    </row>
    <row r="9" spans="1:23">
      <c r="A9" s="41" t="s">
        <v>14</v>
      </c>
      <c r="C9" s="140">
        <v>1847.8658108000002</v>
      </c>
      <c r="D9" s="140" t="s">
        <v>5</v>
      </c>
      <c r="E9" s="140">
        <v>372.477239</v>
      </c>
      <c r="F9" s="140" t="s">
        <v>5</v>
      </c>
      <c r="G9" s="140">
        <v>0</v>
      </c>
      <c r="H9" s="140"/>
      <c r="I9" s="140">
        <v>2220.3430498000002</v>
      </c>
      <c r="J9" s="140" t="s">
        <v>5</v>
      </c>
      <c r="K9" s="141">
        <v>0.93872154399999996</v>
      </c>
      <c r="L9" s="140" t="s">
        <v>5</v>
      </c>
      <c r="M9" s="140">
        <v>1734.631447</v>
      </c>
      <c r="N9" s="140" t="s">
        <v>5</v>
      </c>
      <c r="O9" s="140">
        <v>349.65240889</v>
      </c>
      <c r="P9" s="140" t="s">
        <v>5</v>
      </c>
      <c r="Q9" s="140">
        <v>0</v>
      </c>
      <c r="R9" s="140"/>
      <c r="S9" s="140">
        <v>2084.2838559000002</v>
      </c>
      <c r="T9" s="140" t="s">
        <v>5</v>
      </c>
      <c r="U9" s="267"/>
      <c r="V9" s="505"/>
      <c r="W9" s="136"/>
    </row>
    <row r="10" spans="1:23">
      <c r="A10" s="41" t="s">
        <v>15</v>
      </c>
      <c r="C10" s="140">
        <v>5885.8743038000002</v>
      </c>
      <c r="D10" s="140" t="s">
        <v>5</v>
      </c>
      <c r="E10" s="140">
        <v>907.95114991000003</v>
      </c>
      <c r="F10" s="140" t="s">
        <v>5</v>
      </c>
      <c r="G10" s="140">
        <v>0</v>
      </c>
      <c r="H10" s="140"/>
      <c r="I10" s="140">
        <v>6793.8254537000003</v>
      </c>
      <c r="J10" s="140" t="s">
        <v>5</v>
      </c>
      <c r="K10" s="141">
        <v>0.39720618590000001</v>
      </c>
      <c r="L10" s="140" t="s">
        <v>5</v>
      </c>
      <c r="M10" s="140">
        <v>2352.4941546999999</v>
      </c>
      <c r="N10" s="140" t="s">
        <v>5</v>
      </c>
      <c r="O10" s="140">
        <v>346.05534123000001</v>
      </c>
      <c r="P10" s="140" t="s">
        <v>5</v>
      </c>
      <c r="Q10" s="140">
        <v>0</v>
      </c>
      <c r="R10" s="140"/>
      <c r="S10" s="140">
        <v>2698.5494958999998</v>
      </c>
      <c r="T10" s="140" t="s">
        <v>5</v>
      </c>
      <c r="U10" s="267"/>
      <c r="V10" s="505"/>
      <c r="W10" s="136"/>
    </row>
    <row r="11" spans="1:23">
      <c r="A11" s="41" t="s">
        <v>16</v>
      </c>
      <c r="C11" s="140">
        <v>4173.8001242</v>
      </c>
      <c r="D11" s="140" t="s">
        <v>5</v>
      </c>
      <c r="E11" s="140">
        <v>49.199015864000003</v>
      </c>
      <c r="F11" s="140" t="s">
        <v>5</v>
      </c>
      <c r="G11" s="140">
        <v>0</v>
      </c>
      <c r="H11" s="140"/>
      <c r="I11" s="140">
        <v>4222.9991401000007</v>
      </c>
      <c r="J11" s="140" t="s">
        <v>5</v>
      </c>
      <c r="K11" s="141">
        <v>0.98041958110000005</v>
      </c>
      <c r="L11" s="140" t="s">
        <v>5</v>
      </c>
      <c r="M11" s="140">
        <v>4092.0753692999997</v>
      </c>
      <c r="N11" s="140" t="s">
        <v>5</v>
      </c>
      <c r="O11" s="140">
        <v>48.235678523000004</v>
      </c>
      <c r="P11" s="140" t="s">
        <v>5</v>
      </c>
      <c r="Q11" s="140">
        <v>0</v>
      </c>
      <c r="R11" s="140"/>
      <c r="S11" s="140">
        <v>4140.3110477999999</v>
      </c>
      <c r="T11" s="140" t="s">
        <v>5</v>
      </c>
      <c r="U11" s="267"/>
      <c r="V11" s="505"/>
      <c r="W11" s="136"/>
    </row>
    <row r="12" spans="1:23">
      <c r="A12" s="41" t="s">
        <v>17</v>
      </c>
      <c r="C12" s="140">
        <v>4127.1478828999998</v>
      </c>
      <c r="D12" s="140" t="s">
        <v>5</v>
      </c>
      <c r="E12" s="140">
        <v>219.17954337999998</v>
      </c>
      <c r="F12" s="140" t="s">
        <v>5</v>
      </c>
      <c r="G12" s="140">
        <v>0</v>
      </c>
      <c r="H12" s="140"/>
      <c r="I12" s="140">
        <v>4346.3274263000003</v>
      </c>
      <c r="J12" s="140" t="s">
        <v>5</v>
      </c>
      <c r="K12" s="141">
        <v>0.4997515636</v>
      </c>
      <c r="L12" s="140" t="s">
        <v>5</v>
      </c>
      <c r="M12" s="140">
        <v>2066.0841758000001</v>
      </c>
      <c r="N12" s="140" t="s">
        <v>5</v>
      </c>
      <c r="O12" s="140">
        <v>105.99975126000001</v>
      </c>
      <c r="P12" s="140" t="s">
        <v>5</v>
      </c>
      <c r="Q12" s="140">
        <v>0</v>
      </c>
      <c r="R12" s="140"/>
      <c r="S12" s="140">
        <v>2172.0839270000001</v>
      </c>
      <c r="T12" s="140" t="s">
        <v>5</v>
      </c>
      <c r="U12" s="267"/>
      <c r="V12" s="505"/>
      <c r="W12" s="136"/>
    </row>
    <row r="13" spans="1:23">
      <c r="A13" s="41" t="s">
        <v>18</v>
      </c>
      <c r="C13" s="140">
        <v>0</v>
      </c>
      <c r="D13" s="140"/>
      <c r="E13" s="140">
        <v>7708.4858557999996</v>
      </c>
      <c r="F13" s="140" t="s">
        <v>5</v>
      </c>
      <c r="G13" s="140">
        <v>3767.1864897999999</v>
      </c>
      <c r="H13" s="140" t="s">
        <v>5</v>
      </c>
      <c r="I13" s="140">
        <v>11475.672346000001</v>
      </c>
      <c r="J13" s="140" t="s">
        <v>5</v>
      </c>
      <c r="K13" s="141">
        <v>0.23441739519999999</v>
      </c>
      <c r="L13" s="140" t="s">
        <v>5</v>
      </c>
      <c r="M13" s="140">
        <v>0</v>
      </c>
      <c r="N13" s="140"/>
      <c r="O13" s="140">
        <v>1807.0031752526786</v>
      </c>
      <c r="P13" s="140" t="s">
        <v>5</v>
      </c>
      <c r="Q13" s="140">
        <v>883.09404417154735</v>
      </c>
      <c r="R13" s="140" t="s">
        <v>5</v>
      </c>
      <c r="S13" s="140">
        <v>2690.0972192000004</v>
      </c>
      <c r="T13" s="140" t="s">
        <v>5</v>
      </c>
      <c r="U13" s="267"/>
      <c r="V13" s="505"/>
      <c r="W13" s="136"/>
    </row>
    <row r="14" spans="1:23">
      <c r="A14" s="41" t="s">
        <v>19</v>
      </c>
      <c r="C14" s="140">
        <v>881.54704075000006</v>
      </c>
      <c r="D14" s="140" t="s">
        <v>5</v>
      </c>
      <c r="E14" s="140">
        <v>52461.974957000006</v>
      </c>
      <c r="F14" s="140" t="s">
        <v>5</v>
      </c>
      <c r="G14" s="140">
        <v>18238.462583999997</v>
      </c>
      <c r="H14" s="140" t="s">
        <v>5</v>
      </c>
      <c r="I14" s="140">
        <v>71581.984582000005</v>
      </c>
      <c r="J14" s="140" t="s">
        <v>5</v>
      </c>
      <c r="K14" s="141">
        <v>6.7260606799999997E-2</v>
      </c>
      <c r="L14" s="140" t="s">
        <v>5</v>
      </c>
      <c r="M14" s="140">
        <v>123.14492571</v>
      </c>
      <c r="N14" s="140" t="s">
        <v>5</v>
      </c>
      <c r="O14" s="140">
        <v>2748</v>
      </c>
      <c r="P14" s="140" t="s">
        <v>5</v>
      </c>
      <c r="Q14" s="140">
        <v>1944</v>
      </c>
      <c r="R14" s="140" t="s">
        <v>5</v>
      </c>
      <c r="S14" s="140">
        <v>4814.6477196000005</v>
      </c>
      <c r="T14" s="140" t="s">
        <v>5</v>
      </c>
      <c r="U14" s="267"/>
      <c r="V14" s="505"/>
      <c r="W14" s="136"/>
    </row>
    <row r="15" spans="1:23">
      <c r="A15" s="106" t="s">
        <v>150</v>
      </c>
      <c r="C15" s="140">
        <v>13.671018241000001</v>
      </c>
      <c r="D15" s="140" t="s">
        <v>5</v>
      </c>
      <c r="E15" s="140">
        <v>4539.6961697000006</v>
      </c>
      <c r="F15" s="140" t="s">
        <v>5</v>
      </c>
      <c r="G15" s="140">
        <v>0</v>
      </c>
      <c r="H15" s="140"/>
      <c r="I15" s="140">
        <v>4553.3671879000003</v>
      </c>
      <c r="J15" s="140" t="s">
        <v>5</v>
      </c>
      <c r="K15" s="141">
        <v>9.6820599899999998E-2</v>
      </c>
      <c r="L15" s="140" t="s">
        <v>5</v>
      </c>
      <c r="M15" s="140">
        <v>1.0277579356000002</v>
      </c>
      <c r="N15" s="140" t="s">
        <v>5</v>
      </c>
      <c r="O15" s="140">
        <v>439.83198479000004</v>
      </c>
      <c r="P15" s="140" t="s">
        <v>5</v>
      </c>
      <c r="Q15" s="140">
        <v>0</v>
      </c>
      <c r="R15" s="140"/>
      <c r="S15" s="140">
        <v>440.85974272999999</v>
      </c>
      <c r="T15" s="140" t="s">
        <v>5</v>
      </c>
      <c r="U15" s="267"/>
      <c r="V15" s="505"/>
      <c r="W15" s="136"/>
    </row>
    <row r="16" spans="1:23">
      <c r="A16" s="41" t="s">
        <v>20</v>
      </c>
      <c r="C16" s="140">
        <v>4526.4925602000003</v>
      </c>
      <c r="D16" s="140" t="s">
        <v>5</v>
      </c>
      <c r="E16" s="140">
        <v>39147.820571999997</v>
      </c>
      <c r="F16" s="140" t="s">
        <v>5</v>
      </c>
      <c r="G16" s="140">
        <v>0</v>
      </c>
      <c r="H16" s="140"/>
      <c r="I16" s="140">
        <v>43674.313131999996</v>
      </c>
      <c r="J16" s="140" t="s">
        <v>5</v>
      </c>
      <c r="K16" s="141">
        <v>4.3861212099999998E-2</v>
      </c>
      <c r="L16" s="140" t="s">
        <v>5</v>
      </c>
      <c r="M16" s="140">
        <v>611.91360591</v>
      </c>
      <c r="N16" s="140" t="s">
        <v>5</v>
      </c>
      <c r="O16" s="140">
        <v>1303.6947055999999</v>
      </c>
      <c r="P16" s="140" t="s">
        <v>5</v>
      </c>
      <c r="Q16" s="140">
        <v>0</v>
      </c>
      <c r="R16" s="140"/>
      <c r="S16" s="140">
        <v>1915.6083115000001</v>
      </c>
      <c r="T16" s="140" t="s">
        <v>5</v>
      </c>
      <c r="U16" s="267"/>
      <c r="V16" s="505"/>
      <c r="W16" s="136"/>
    </row>
    <row r="17" spans="1:23" ht="8.1" customHeight="1">
      <c r="A17" s="143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267"/>
      <c r="V17" s="505"/>
      <c r="W17" s="136"/>
    </row>
    <row r="18" spans="1:23">
      <c r="A18" s="144" t="s">
        <v>144</v>
      </c>
      <c r="C18" s="145">
        <v>21456.398740891</v>
      </c>
      <c r="D18" s="145" t="s">
        <v>5</v>
      </c>
      <c r="E18" s="145">
        <v>105406.784502654</v>
      </c>
      <c r="F18" s="145" t="s">
        <v>5</v>
      </c>
      <c r="G18" s="145">
        <v>22005.649073799996</v>
      </c>
      <c r="H18" s="145" t="s">
        <v>5</v>
      </c>
      <c r="I18" s="145">
        <v>148868.83231780003</v>
      </c>
      <c r="J18" s="145" t="s">
        <v>5</v>
      </c>
      <c r="K18" s="145" t="s">
        <v>113</v>
      </c>
      <c r="L18" s="140"/>
      <c r="M18" s="140"/>
      <c r="N18" s="140"/>
      <c r="O18" s="140"/>
      <c r="P18" s="140"/>
      <c r="Q18" s="140"/>
      <c r="R18" s="140"/>
      <c r="S18" s="140"/>
      <c r="T18" s="140"/>
      <c r="U18" s="267"/>
      <c r="V18" s="505"/>
      <c r="W18" s="136"/>
    </row>
    <row r="19" spans="1:23" ht="12.75" customHeight="1">
      <c r="A19" s="144" t="s">
        <v>145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5">
        <v>10981.371436355599</v>
      </c>
      <c r="N19" s="145" t="s">
        <v>5</v>
      </c>
      <c r="O19" s="145">
        <v>7148.4730455456784</v>
      </c>
      <c r="P19" s="145" t="s">
        <v>5</v>
      </c>
      <c r="Q19" s="145">
        <v>2827.0940441715475</v>
      </c>
      <c r="R19" s="145" t="s">
        <v>5</v>
      </c>
      <c r="S19" s="145">
        <v>20956.441319630001</v>
      </c>
      <c r="T19" s="145" t="s">
        <v>5</v>
      </c>
      <c r="U19" s="136"/>
      <c r="V19" s="505"/>
      <c r="W19" s="136"/>
    </row>
    <row r="20" spans="1:23" ht="12.75" customHeight="1">
      <c r="A20" s="144"/>
      <c r="C20" s="145"/>
      <c r="D20" s="140"/>
      <c r="E20" s="145"/>
      <c r="F20" s="140"/>
      <c r="G20" s="145"/>
      <c r="H20" s="145"/>
      <c r="I20" s="145"/>
      <c r="J20" s="145"/>
      <c r="K20" s="146"/>
      <c r="L20" s="145"/>
      <c r="M20" s="145"/>
      <c r="N20" s="140"/>
      <c r="O20" s="145"/>
      <c r="P20" s="140"/>
      <c r="Q20" s="145"/>
      <c r="R20" s="140"/>
      <c r="S20" s="145"/>
      <c r="T20" s="148"/>
      <c r="U20" s="136"/>
      <c r="V20" s="505"/>
      <c r="W20" s="136"/>
    </row>
    <row r="21" spans="1:23" ht="12.75" customHeight="1">
      <c r="A21" s="600" t="s">
        <v>184</v>
      </c>
      <c r="B21" s="600"/>
      <c r="C21" s="600"/>
      <c r="D21" s="600"/>
      <c r="E21" s="600"/>
      <c r="F21" s="600"/>
      <c r="G21" s="600"/>
      <c r="H21" s="600"/>
      <c r="I21" s="600"/>
      <c r="J21" s="600"/>
      <c r="K21" s="600"/>
      <c r="L21" s="600"/>
      <c r="M21" s="600"/>
      <c r="N21" s="600"/>
      <c r="O21" s="600"/>
      <c r="P21" s="600"/>
      <c r="Q21" s="600"/>
      <c r="R21" s="600"/>
      <c r="S21" s="600"/>
      <c r="T21" s="600"/>
      <c r="U21" s="136"/>
      <c r="V21" s="505"/>
    </row>
    <row r="22" spans="1:23" ht="12.75" customHeight="1">
      <c r="B22" s="137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V22" s="505"/>
    </row>
    <row r="23" spans="1:23">
      <c r="A23" s="41" t="s">
        <v>14</v>
      </c>
      <c r="C23" s="140">
        <v>1920.5268163999999</v>
      </c>
      <c r="D23" s="140"/>
      <c r="E23" s="140">
        <v>393.86050962999997</v>
      </c>
      <c r="F23" s="140"/>
      <c r="G23" s="140">
        <v>0</v>
      </c>
      <c r="H23" s="140"/>
      <c r="I23" s="140">
        <v>2314.387326</v>
      </c>
      <c r="J23" s="140"/>
      <c r="K23" s="141">
        <v>0.9390860969</v>
      </c>
      <c r="L23" s="140"/>
      <c r="M23" s="140">
        <v>1803.5400319</v>
      </c>
      <c r="N23" s="140"/>
      <c r="O23" s="140">
        <v>369.86892869999997</v>
      </c>
      <c r="P23" s="140"/>
      <c r="Q23" s="140">
        <v>0</v>
      </c>
      <c r="R23" s="140"/>
      <c r="S23" s="140">
        <v>2173.4089605999998</v>
      </c>
      <c r="T23" s="140"/>
      <c r="U23" s="267"/>
      <c r="V23" s="505"/>
    </row>
    <row r="24" spans="1:23">
      <c r="A24" s="41" t="s">
        <v>15</v>
      </c>
      <c r="C24" s="140">
        <v>6260.6287829000003</v>
      </c>
      <c r="D24" s="140"/>
      <c r="E24" s="140">
        <v>879.38295406999998</v>
      </c>
      <c r="F24" s="140"/>
      <c r="G24" s="140">
        <v>0</v>
      </c>
      <c r="H24" s="140"/>
      <c r="I24" s="140">
        <v>7140.0117369</v>
      </c>
      <c r="J24" s="140"/>
      <c r="K24" s="141">
        <v>0.39763780430000001</v>
      </c>
      <c r="L24" s="140"/>
      <c r="M24" s="140">
        <v>2508.2208352000002</v>
      </c>
      <c r="N24" s="140"/>
      <c r="O24" s="140">
        <v>330.91775480000001</v>
      </c>
      <c r="P24" s="140"/>
      <c r="Q24" s="140">
        <v>0</v>
      </c>
      <c r="R24" s="140"/>
      <c r="S24" s="140">
        <v>2839.13859</v>
      </c>
      <c r="T24" s="140"/>
      <c r="U24" s="267"/>
      <c r="V24" s="505"/>
    </row>
    <row r="25" spans="1:23">
      <c r="A25" s="41" t="s">
        <v>16</v>
      </c>
      <c r="C25" s="140">
        <v>4261.1583581999994</v>
      </c>
      <c r="D25" s="140"/>
      <c r="E25" s="140">
        <v>50.804570380999998</v>
      </c>
      <c r="F25" s="140"/>
      <c r="G25" s="140">
        <v>0</v>
      </c>
      <c r="H25" s="140"/>
      <c r="I25" s="140">
        <v>4311.9629285999999</v>
      </c>
      <c r="J25" s="140"/>
      <c r="K25" s="141">
        <v>0.97909835860000005</v>
      </c>
      <c r="L25" s="140"/>
      <c r="M25" s="140">
        <v>4172.0931541999998</v>
      </c>
      <c r="N25" s="140"/>
      <c r="O25" s="140">
        <v>49.742671469000001</v>
      </c>
      <c r="P25" s="140"/>
      <c r="Q25" s="140">
        <v>0</v>
      </c>
      <c r="R25" s="140"/>
      <c r="S25" s="140">
        <v>4221.8358257</v>
      </c>
      <c r="T25" s="140"/>
      <c r="U25" s="267"/>
      <c r="V25" s="505"/>
    </row>
    <row r="26" spans="1:23">
      <c r="A26" s="41" t="s">
        <v>17</v>
      </c>
      <c r="C26" s="140">
        <v>4240.5698726000001</v>
      </c>
      <c r="D26" s="140"/>
      <c r="E26" s="140">
        <v>212.62960203</v>
      </c>
      <c r="F26" s="140"/>
      <c r="G26" s="140">
        <v>0</v>
      </c>
      <c r="H26" s="140"/>
      <c r="I26" s="140">
        <v>4453.1994746</v>
      </c>
      <c r="J26" s="140"/>
      <c r="K26" s="141">
        <v>0.51781485770000002</v>
      </c>
      <c r="L26" s="140"/>
      <c r="M26" s="140">
        <v>2198.7365463000001</v>
      </c>
      <c r="N26" s="140"/>
      <c r="O26" s="140">
        <v>107.19630577999999</v>
      </c>
      <c r="P26" s="140"/>
      <c r="Q26" s="140">
        <v>0</v>
      </c>
      <c r="R26" s="140"/>
      <c r="S26" s="140">
        <v>2305.9328520999998</v>
      </c>
      <c r="T26" s="140"/>
      <c r="U26" s="267"/>
      <c r="V26" s="505"/>
    </row>
    <row r="27" spans="1:23">
      <c r="A27" s="41" t="s">
        <v>18</v>
      </c>
      <c r="C27" s="140">
        <v>0</v>
      </c>
      <c r="D27" s="140"/>
      <c r="E27" s="140">
        <v>8110.4977800000006</v>
      </c>
      <c r="F27" s="140"/>
      <c r="G27" s="140">
        <v>3930.5962144999999</v>
      </c>
      <c r="H27" s="140"/>
      <c r="I27" s="140">
        <v>12041.093994000001</v>
      </c>
      <c r="J27" s="140"/>
      <c r="K27" s="141">
        <v>0.23979690880000001</v>
      </c>
      <c r="L27" s="140"/>
      <c r="M27" s="140">
        <v>0</v>
      </c>
      <c r="N27" s="140"/>
      <c r="O27" s="140">
        <v>1944.8722964732626</v>
      </c>
      <c r="P27" s="140"/>
      <c r="Q27" s="140">
        <v>942.54482197808181</v>
      </c>
      <c r="R27" s="140"/>
      <c r="S27" s="140">
        <v>2887.4171186000003</v>
      </c>
      <c r="T27" s="140"/>
      <c r="U27" s="267"/>
      <c r="V27" s="505"/>
    </row>
    <row r="28" spans="1:23">
      <c r="A28" s="41" t="s">
        <v>19</v>
      </c>
      <c r="C28" s="140">
        <v>928.35562574000005</v>
      </c>
      <c r="D28" s="140"/>
      <c r="E28" s="140">
        <v>54811.795398000002</v>
      </c>
      <c r="F28" s="140"/>
      <c r="G28" s="140">
        <v>19029.594681999999</v>
      </c>
      <c r="H28" s="140"/>
      <c r="I28" s="140">
        <v>74769.745706000002</v>
      </c>
      <c r="J28" s="140"/>
      <c r="K28" s="141">
        <v>6.7790867399999996E-2</v>
      </c>
      <c r="L28" s="140"/>
      <c r="M28" s="140">
        <v>133.11109072000002</v>
      </c>
      <c r="N28" s="140"/>
      <c r="O28" s="140">
        <v>2886</v>
      </c>
      <c r="P28" s="140"/>
      <c r="Q28" s="140">
        <v>2050</v>
      </c>
      <c r="R28" s="140"/>
      <c r="S28" s="140">
        <v>5068.7059166999998</v>
      </c>
      <c r="T28" s="140"/>
      <c r="U28" s="267"/>
      <c r="V28" s="505"/>
    </row>
    <row r="29" spans="1:23">
      <c r="A29" s="106" t="s">
        <v>150</v>
      </c>
      <c r="C29" s="140">
        <v>14.409034295</v>
      </c>
      <c r="D29" s="140"/>
      <c r="E29" s="140">
        <v>4659.8117364999998</v>
      </c>
      <c r="F29" s="140"/>
      <c r="G29" s="140">
        <v>0</v>
      </c>
      <c r="H29" s="140"/>
      <c r="I29" s="140">
        <v>4674.2207707999996</v>
      </c>
      <c r="J29" s="140"/>
      <c r="K29" s="141">
        <v>0.10301112380000001</v>
      </c>
      <c r="L29" s="140"/>
      <c r="M29" s="140">
        <v>1.2004771310000002</v>
      </c>
      <c r="N29" s="140"/>
      <c r="O29" s="140">
        <v>480.29625726</v>
      </c>
      <c r="P29" s="140"/>
      <c r="Q29" s="140">
        <v>0</v>
      </c>
      <c r="R29" s="140"/>
      <c r="S29" s="140">
        <v>481.49673438999997</v>
      </c>
      <c r="T29" s="140"/>
      <c r="U29" s="267"/>
      <c r="V29" s="505"/>
    </row>
    <row r="30" spans="1:23">
      <c r="A30" s="41" t="s">
        <v>20</v>
      </c>
      <c r="C30" s="140">
        <v>4583.1522534999995</v>
      </c>
      <c r="D30" s="140"/>
      <c r="E30" s="140">
        <v>37727.110545999996</v>
      </c>
      <c r="F30" s="140"/>
      <c r="G30" s="140">
        <v>0</v>
      </c>
      <c r="H30" s="140"/>
      <c r="I30" s="140">
        <v>42310.262799999997</v>
      </c>
      <c r="J30" s="140"/>
      <c r="K30" s="141">
        <v>4.7715665999999997E-2</v>
      </c>
      <c r="L30" s="140"/>
      <c r="M30" s="140">
        <v>643.58272770000008</v>
      </c>
      <c r="N30" s="140"/>
      <c r="O30" s="140">
        <v>1375.2796421</v>
      </c>
      <c r="P30" s="140"/>
      <c r="Q30" s="140">
        <v>0</v>
      </c>
      <c r="R30" s="140"/>
      <c r="S30" s="140">
        <v>2018.8623697999999</v>
      </c>
      <c r="T30" s="140"/>
      <c r="U30" s="267"/>
      <c r="V30" s="505"/>
    </row>
    <row r="31" spans="1:23" ht="8.1" customHeight="1">
      <c r="A31" s="143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V31" s="266"/>
    </row>
    <row r="32" spans="1:23">
      <c r="A32" s="144" t="s">
        <v>144</v>
      </c>
      <c r="C32" s="145">
        <v>22208.800743635002</v>
      </c>
      <c r="D32" s="145"/>
      <c r="E32" s="145">
        <v>106845.89309661101</v>
      </c>
      <c r="F32" s="145"/>
      <c r="G32" s="145">
        <v>22960.1908965</v>
      </c>
      <c r="H32" s="145"/>
      <c r="I32" s="145">
        <v>152014.88473689999</v>
      </c>
      <c r="J32" s="145"/>
      <c r="K32" s="145" t="s">
        <v>113</v>
      </c>
      <c r="L32" s="145"/>
      <c r="M32" s="140"/>
      <c r="N32" s="140"/>
      <c r="O32" s="140"/>
      <c r="P32" s="140"/>
      <c r="Q32" s="140"/>
      <c r="R32" s="140"/>
      <c r="S32" s="140"/>
      <c r="T32" s="140"/>
      <c r="V32" s="381"/>
    </row>
    <row r="33" spans="1:28">
      <c r="A33" s="249" t="s">
        <v>145</v>
      </c>
      <c r="B33" s="398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450">
        <v>11460.484863151001</v>
      </c>
      <c r="N33" s="450"/>
      <c r="O33" s="450">
        <v>7544.1738565822625</v>
      </c>
      <c r="P33" s="450"/>
      <c r="Q33" s="450">
        <v>2992.5448219780819</v>
      </c>
      <c r="R33" s="450"/>
      <c r="S33" s="450">
        <v>21996.798367889998</v>
      </c>
      <c r="T33" s="450"/>
      <c r="U33" s="492"/>
      <c r="V33" s="381"/>
      <c r="W33" s="402"/>
    </row>
    <row r="34" spans="1:28">
      <c r="A34" s="144"/>
      <c r="Q34" s="359"/>
    </row>
    <row r="35" spans="1:28" s="125" customFormat="1" ht="12.75" customHeight="1">
      <c r="A35" s="673" t="s">
        <v>132</v>
      </c>
      <c r="B35" s="674"/>
      <c r="C35" s="674"/>
      <c r="D35" s="674"/>
      <c r="E35" s="674"/>
      <c r="F35" s="674"/>
      <c r="G35" s="674"/>
      <c r="H35" s="674"/>
      <c r="I35" s="674"/>
      <c r="J35" s="674"/>
      <c r="K35" s="674"/>
      <c r="L35" s="674"/>
      <c r="M35" s="674"/>
      <c r="N35" s="674"/>
      <c r="O35" s="674"/>
      <c r="P35" s="674"/>
      <c r="Q35" s="674"/>
      <c r="R35" s="674"/>
      <c r="U35" s="380"/>
      <c r="V35" s="380"/>
      <c r="AB35" s="123"/>
    </row>
    <row r="36" spans="1:28" s="125" customFormat="1" ht="12.75" customHeight="1">
      <c r="A36" s="672" t="s">
        <v>133</v>
      </c>
      <c r="B36" s="672"/>
      <c r="C36" s="672"/>
      <c r="D36" s="672"/>
      <c r="E36" s="672"/>
      <c r="F36" s="672"/>
      <c r="G36" s="672"/>
      <c r="H36" s="672"/>
      <c r="I36" s="672"/>
      <c r="J36" s="672"/>
      <c r="K36" s="672"/>
      <c r="L36" s="672"/>
      <c r="M36" s="672"/>
      <c r="N36" s="672"/>
      <c r="O36" s="672"/>
      <c r="P36" s="672"/>
      <c r="Q36" s="672"/>
      <c r="R36" s="672"/>
      <c r="S36" s="672"/>
      <c r="T36" s="230"/>
      <c r="U36" s="380"/>
      <c r="AB36" s="123"/>
    </row>
    <row r="37" spans="1:28" ht="12.75" customHeight="1">
      <c r="A37" s="116" t="s">
        <v>126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</row>
    <row r="38" spans="1:28" ht="12.75" customHeight="1">
      <c r="A38" s="116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</row>
    <row r="39" spans="1:28">
      <c r="A39" s="303" t="s">
        <v>116</v>
      </c>
      <c r="B39" s="53"/>
    </row>
    <row r="40" spans="1:28">
      <c r="A40" s="292" t="s">
        <v>112</v>
      </c>
      <c r="B40" s="53"/>
    </row>
    <row r="41" spans="1:28">
      <c r="A41" s="216" t="s">
        <v>109</v>
      </c>
      <c r="B41" s="53"/>
      <c r="Q41" s="402"/>
    </row>
    <row r="42" spans="1:28">
      <c r="A42" s="301" t="s">
        <v>196</v>
      </c>
      <c r="B42" s="53"/>
    </row>
    <row r="43" spans="1:28">
      <c r="A43" s="53"/>
      <c r="B43" s="53"/>
    </row>
    <row r="44" spans="1:28">
      <c r="A44" s="364" t="s">
        <v>157</v>
      </c>
      <c r="B44" s="53"/>
    </row>
    <row r="45" spans="1:28">
      <c r="I45" s="148"/>
    </row>
  </sheetData>
  <mergeCells count="20">
    <mergeCell ref="A7:T7"/>
    <mergeCell ref="A6:T6"/>
    <mergeCell ref="A36:S36"/>
    <mergeCell ref="C3:J3"/>
    <mergeCell ref="A2:T2"/>
    <mergeCell ref="I4:J4"/>
    <mergeCell ref="C4:D4"/>
    <mergeCell ref="A3:B5"/>
    <mergeCell ref="A35:R35"/>
    <mergeCell ref="O4:P4"/>
    <mergeCell ref="M3:T3"/>
    <mergeCell ref="C5:J5"/>
    <mergeCell ref="M5:T5"/>
    <mergeCell ref="K3:L5"/>
    <mergeCell ref="A21:T21"/>
    <mergeCell ref="G4:H4"/>
    <mergeCell ref="M4:N4"/>
    <mergeCell ref="Q4:R4"/>
    <mergeCell ref="E4:F4"/>
    <mergeCell ref="S4:T4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scale="90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Normal="100" workbookViewId="0"/>
  </sheetViews>
  <sheetFormatPr defaultRowHeight="12.75"/>
  <cols>
    <col min="1" max="1" width="35.42578125" style="149" customWidth="1"/>
    <col min="2" max="2" width="7.28515625" style="149" customWidth="1"/>
    <col min="3" max="3" width="1.7109375" style="149" customWidth="1"/>
    <col min="4" max="4" width="7.28515625" style="149" customWidth="1"/>
    <col min="5" max="5" width="1.7109375" style="149" customWidth="1"/>
    <col min="6" max="6" width="7.28515625" style="149" customWidth="1"/>
    <col min="7" max="7" width="1.7109375" style="149" customWidth="1"/>
    <col min="8" max="8" width="7.28515625" style="149" customWidth="1"/>
    <col min="9" max="9" width="1.7109375" style="149" customWidth="1"/>
    <col min="10" max="10" width="6" style="149" customWidth="1"/>
    <col min="11" max="11" width="1.7109375" style="149" customWidth="1"/>
    <col min="12" max="12" width="6.140625" style="149" bestFit="1" customWidth="1"/>
    <col min="13" max="13" width="1.7109375" style="149" customWidth="1"/>
    <col min="14" max="14" width="5.5703125" style="149" customWidth="1"/>
    <col min="15" max="15" width="1.7109375" style="150" customWidth="1"/>
    <col min="16" max="16" width="12.28515625" style="149" bestFit="1" customWidth="1"/>
    <col min="17" max="17" width="12.5703125" style="149" bestFit="1" customWidth="1"/>
    <col min="18" max="18" width="2.42578125" style="149" customWidth="1"/>
    <col min="19" max="19" width="11.42578125" style="149" bestFit="1" customWidth="1"/>
    <col min="20" max="20" width="2.7109375" style="149" customWidth="1"/>
    <col min="21" max="21" width="11.28515625" style="149" bestFit="1" customWidth="1"/>
    <col min="22" max="22" width="1.85546875" style="149" customWidth="1"/>
    <col min="23" max="23" width="11.28515625" style="149" bestFit="1" customWidth="1"/>
    <col min="24" max="16384" width="9.140625" style="149"/>
  </cols>
  <sheetData>
    <row r="1" spans="1:24">
      <c r="A1" s="475" t="s">
        <v>71</v>
      </c>
    </row>
    <row r="2" spans="1:24" ht="15">
      <c r="A2" s="226"/>
    </row>
    <row r="3" spans="1:24" ht="18" customHeight="1">
      <c r="A3" s="684" t="s">
        <v>171</v>
      </c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</row>
    <row r="4" spans="1:24" ht="14.25" customHeight="1">
      <c r="A4" s="683" t="s">
        <v>185</v>
      </c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684"/>
    </row>
    <row r="5" spans="1:24" ht="12.75" customHeight="1">
      <c r="D5" s="152"/>
      <c r="E5" s="152"/>
      <c r="F5" s="152"/>
      <c r="G5" s="152"/>
      <c r="H5" s="152"/>
      <c r="I5" s="152"/>
      <c r="J5" s="152"/>
      <c r="K5" s="152"/>
      <c r="L5" s="152"/>
      <c r="M5" s="152"/>
      <c r="O5" s="152"/>
    </row>
    <row r="6" spans="1:24" ht="26.1" customHeight="1">
      <c r="A6" s="680"/>
      <c r="B6" s="685" t="s">
        <v>1</v>
      </c>
      <c r="C6" s="686"/>
      <c r="D6" s="686"/>
      <c r="E6" s="686"/>
      <c r="F6" s="686"/>
      <c r="G6" s="686"/>
      <c r="H6" s="686"/>
      <c r="I6" s="686"/>
      <c r="J6" s="686"/>
      <c r="K6" s="686"/>
      <c r="L6" s="686"/>
      <c r="M6" s="686"/>
      <c r="N6" s="686"/>
      <c r="O6" s="686"/>
    </row>
    <row r="7" spans="1:24" ht="12.95" customHeight="1">
      <c r="A7" s="681"/>
      <c r="B7" s="677">
        <v>2011</v>
      </c>
      <c r="C7" s="679"/>
      <c r="D7" s="677">
        <v>2012</v>
      </c>
      <c r="E7" s="679"/>
      <c r="F7" s="677">
        <v>2013</v>
      </c>
      <c r="G7" s="679"/>
      <c r="H7" s="677" t="s">
        <v>188</v>
      </c>
      <c r="I7" s="678"/>
      <c r="J7" s="688">
        <v>2012</v>
      </c>
      <c r="K7" s="680"/>
      <c r="L7" s="688">
        <v>2013</v>
      </c>
      <c r="M7" s="680"/>
      <c r="N7" s="677" t="s">
        <v>184</v>
      </c>
      <c r="O7" s="678"/>
    </row>
    <row r="8" spans="1:24" ht="12.95" customHeight="1">
      <c r="A8" s="682"/>
      <c r="B8" s="677" t="s">
        <v>3</v>
      </c>
      <c r="C8" s="678"/>
      <c r="D8" s="678"/>
      <c r="E8" s="678"/>
      <c r="F8" s="678"/>
      <c r="G8" s="678"/>
      <c r="H8" s="678"/>
      <c r="I8" s="679"/>
      <c r="J8" s="675" t="s">
        <v>9</v>
      </c>
      <c r="K8" s="676"/>
      <c r="L8" s="676"/>
      <c r="M8" s="676"/>
      <c r="N8" s="676"/>
      <c r="O8" s="676"/>
    </row>
    <row r="9" spans="1:24" ht="12.75" customHeight="1"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O9" s="154"/>
    </row>
    <row r="10" spans="1:24" ht="12.75" customHeight="1">
      <c r="A10" s="155" t="s">
        <v>61</v>
      </c>
      <c r="B10" s="156">
        <v>199108</v>
      </c>
      <c r="C10" s="156" t="s">
        <v>5</v>
      </c>
      <c r="D10" s="156">
        <v>207576.01177000001</v>
      </c>
      <c r="E10" s="156" t="s">
        <v>5</v>
      </c>
      <c r="F10" s="156">
        <v>211638.87377999999</v>
      </c>
      <c r="G10" s="156" t="s">
        <v>5</v>
      </c>
      <c r="H10" s="156">
        <v>225629.845016579</v>
      </c>
      <c r="I10" s="154"/>
      <c r="J10" s="246">
        <f>SUM(D10/B10-1)*100</f>
        <v>4.2529741497077111</v>
      </c>
      <c r="K10" s="246" t="s">
        <v>5</v>
      </c>
      <c r="L10" s="246">
        <f>SUM(F10/D10-1)*100</f>
        <v>1.9572887904319769</v>
      </c>
      <c r="M10" s="246" t="s">
        <v>5</v>
      </c>
      <c r="N10" s="246">
        <f>SUM(H10/F10-1)*100</f>
        <v>6.6107756985716692</v>
      </c>
      <c r="O10" s="156"/>
      <c r="P10" s="373"/>
      <c r="Q10" s="373"/>
      <c r="R10" s="373"/>
      <c r="S10" s="373"/>
      <c r="T10" s="373"/>
      <c r="U10" s="373"/>
      <c r="V10" s="373"/>
      <c r="W10" s="373"/>
      <c r="X10" s="385"/>
    </row>
    <row r="11" spans="1:24" ht="12.75" customHeight="1">
      <c r="A11" s="157" t="s">
        <v>117</v>
      </c>
      <c r="B11" s="156"/>
      <c r="C11" s="156"/>
      <c r="D11" s="156"/>
      <c r="E11" s="156"/>
      <c r="F11" s="156"/>
      <c r="G11" s="156"/>
      <c r="H11" s="156"/>
      <c r="I11" s="156"/>
      <c r="J11" s="246"/>
      <c r="K11" s="246"/>
      <c r="L11" s="246"/>
      <c r="M11" s="246"/>
      <c r="N11" s="246"/>
      <c r="O11" s="156"/>
      <c r="P11" s="373"/>
      <c r="Q11" s="373"/>
      <c r="R11" s="373"/>
      <c r="S11" s="373"/>
      <c r="T11" s="373"/>
      <c r="U11" s="373"/>
      <c r="V11" s="373"/>
      <c r="W11" s="373"/>
    </row>
    <row r="12" spans="1:24" ht="12.75" customHeight="1">
      <c r="A12" s="155" t="s">
        <v>62</v>
      </c>
      <c r="B12" s="156">
        <v>14948</v>
      </c>
      <c r="C12" s="156" t="s">
        <v>5</v>
      </c>
      <c r="D12" s="156">
        <v>15583.757021555128</v>
      </c>
      <c r="E12" s="156" t="s">
        <v>5</v>
      </c>
      <c r="F12" s="156">
        <v>15521.421993468906</v>
      </c>
      <c r="G12" s="156" t="s">
        <v>5</v>
      </c>
      <c r="H12" s="156">
        <v>16033.628919253379</v>
      </c>
      <c r="I12" s="156"/>
      <c r="J12" s="246">
        <f>SUM(D12/B12-1)*100</f>
        <v>4.25312430796847</v>
      </c>
      <c r="K12" s="246" t="s">
        <v>5</v>
      </c>
      <c r="L12" s="246">
        <f>SUM(F12/D12-1)*100</f>
        <v>-0.40000000000000036</v>
      </c>
      <c r="M12" s="246" t="s">
        <v>5</v>
      </c>
      <c r="N12" s="246">
        <f>SUM(H12/F12-1)*100</f>
        <v>3.2999999999999918</v>
      </c>
      <c r="O12" s="156"/>
      <c r="P12" s="373"/>
      <c r="Q12" s="373"/>
      <c r="R12" s="373"/>
      <c r="S12" s="373"/>
      <c r="T12" s="373"/>
      <c r="U12" s="373"/>
      <c r="V12" s="373"/>
      <c r="W12" s="373"/>
    </row>
    <row r="13" spans="1:24" ht="8.1" customHeight="1">
      <c r="B13" s="156"/>
      <c r="C13" s="159"/>
      <c r="D13" s="156"/>
      <c r="E13" s="159"/>
      <c r="F13" s="156"/>
      <c r="G13" s="159"/>
      <c r="H13" s="156"/>
      <c r="I13" s="159"/>
      <c r="J13" s="246"/>
      <c r="K13" s="246"/>
      <c r="L13" s="246"/>
      <c r="M13" s="246"/>
      <c r="N13" s="246"/>
      <c r="O13" s="159"/>
      <c r="P13" s="373"/>
      <c r="Q13" s="373"/>
      <c r="R13" s="373"/>
      <c r="S13" s="373"/>
      <c r="T13" s="373"/>
      <c r="U13" s="373"/>
      <c r="V13" s="386"/>
    </row>
    <row r="14" spans="1:24" ht="12.75" customHeight="1">
      <c r="A14" s="157" t="s">
        <v>68</v>
      </c>
      <c r="B14" s="357">
        <v>184160</v>
      </c>
      <c r="C14" s="357" t="s">
        <v>5</v>
      </c>
      <c r="D14" s="357">
        <v>191992.25474844489</v>
      </c>
      <c r="E14" s="357" t="s">
        <v>5</v>
      </c>
      <c r="F14" s="357">
        <v>196117.45178653108</v>
      </c>
      <c r="G14" s="357" t="s">
        <v>5</v>
      </c>
      <c r="H14" s="357">
        <v>209596.21609732561</v>
      </c>
      <c r="I14" s="357"/>
      <c r="J14" s="260">
        <f>SUM(D14/B14-1)*100</f>
        <v>4.2529619615795378</v>
      </c>
      <c r="K14" s="260" t="s">
        <v>5</v>
      </c>
      <c r="L14" s="260">
        <f>SUM(F14/D14-1)*100</f>
        <v>2.1486267992899766</v>
      </c>
      <c r="M14" s="260" t="s">
        <v>5</v>
      </c>
      <c r="N14" s="260">
        <f>SUM(H14/F14-1)*100</f>
        <v>6.8728020826345659</v>
      </c>
      <c r="O14" s="159"/>
      <c r="P14" s="373"/>
      <c r="Q14" s="508"/>
      <c r="R14" s="508"/>
      <c r="S14" s="508"/>
      <c r="T14" s="508"/>
      <c r="U14" s="508"/>
      <c r="V14" s="508"/>
      <c r="W14" s="508"/>
    </row>
    <row r="15" spans="1:24" ht="8.1" customHeight="1">
      <c r="B15" s="156"/>
      <c r="C15" s="156"/>
      <c r="D15" s="156"/>
      <c r="E15" s="156"/>
      <c r="F15" s="156"/>
      <c r="G15" s="156"/>
      <c r="H15" s="333"/>
      <c r="I15" s="156"/>
      <c r="J15" s="246"/>
      <c r="K15" s="246"/>
      <c r="L15" s="246"/>
      <c r="M15" s="246"/>
      <c r="N15" s="246"/>
      <c r="O15" s="156"/>
      <c r="P15" s="373"/>
      <c r="Q15" s="373"/>
      <c r="R15" s="373"/>
      <c r="S15" s="373"/>
      <c r="T15" s="373"/>
      <c r="U15" s="373"/>
      <c r="V15" s="386"/>
    </row>
    <row r="16" spans="1:24" ht="12.75" customHeight="1">
      <c r="A16" s="155" t="s">
        <v>63</v>
      </c>
      <c r="B16" s="156">
        <v>10554.30639437</v>
      </c>
      <c r="C16" s="156" t="s">
        <v>5</v>
      </c>
      <c r="D16" s="156">
        <v>10816.504126894999</v>
      </c>
      <c r="E16" s="156" t="s">
        <v>5</v>
      </c>
      <c r="F16" s="156">
        <v>10981.371436305997</v>
      </c>
      <c r="G16" s="156" t="s">
        <v>5</v>
      </c>
      <c r="H16" s="156">
        <v>11460.484863208001</v>
      </c>
      <c r="I16" s="156"/>
      <c r="J16" s="246">
        <f>SUM(D16/B16-1)*100</f>
        <v>2.4842725114069486</v>
      </c>
      <c r="K16" s="246" t="s">
        <v>5</v>
      </c>
      <c r="L16" s="246">
        <f>SUM(F16/D16-1)*100</f>
        <v>1.5242199094720466</v>
      </c>
      <c r="M16" s="246" t="s">
        <v>5</v>
      </c>
      <c r="N16" s="246">
        <f>SUM(H16/F16-1)*100</f>
        <v>4.3629653152245318</v>
      </c>
      <c r="O16" s="156"/>
      <c r="Q16" s="373"/>
      <c r="R16" s="373"/>
      <c r="S16" s="373"/>
      <c r="T16" s="373"/>
      <c r="U16" s="373"/>
      <c r="V16" s="373"/>
      <c r="W16" s="373"/>
    </row>
    <row r="17" spans="1:23" ht="8.1" customHeight="1">
      <c r="B17" s="156"/>
      <c r="C17" s="156"/>
      <c r="D17" s="156"/>
      <c r="E17" s="156"/>
      <c r="F17" s="156"/>
      <c r="G17" s="156"/>
      <c r="H17" s="333"/>
      <c r="I17" s="156"/>
      <c r="J17" s="246"/>
      <c r="K17" s="246"/>
      <c r="L17" s="246"/>
      <c r="M17" s="246"/>
      <c r="N17" s="246"/>
      <c r="O17" s="156"/>
      <c r="P17" s="373"/>
      <c r="Q17" s="373"/>
      <c r="R17" s="373"/>
      <c r="S17" s="373"/>
      <c r="T17" s="373"/>
      <c r="U17" s="373"/>
      <c r="V17" s="386"/>
    </row>
    <row r="18" spans="1:23" ht="12.75" customHeight="1">
      <c r="A18" s="160" t="s">
        <v>69</v>
      </c>
      <c r="B18" s="156"/>
      <c r="C18" s="156"/>
      <c r="D18" s="156"/>
      <c r="E18" s="156"/>
      <c r="F18" s="156"/>
      <c r="G18" s="156"/>
      <c r="H18" s="333"/>
      <c r="I18" s="156"/>
      <c r="J18" s="246"/>
      <c r="K18" s="246"/>
      <c r="L18" s="246"/>
      <c r="M18" s="246"/>
      <c r="N18" s="246"/>
      <c r="O18" s="156"/>
      <c r="P18" s="373"/>
      <c r="Q18" s="373"/>
      <c r="R18" s="373"/>
      <c r="S18" s="373"/>
      <c r="T18" s="373"/>
      <c r="U18" s="373"/>
      <c r="V18" s="386"/>
    </row>
    <row r="19" spans="1:23" ht="12.75" customHeight="1">
      <c r="A19" s="155" t="s">
        <v>64</v>
      </c>
      <c r="B19" s="156">
        <v>6171.5894775470015</v>
      </c>
      <c r="C19" s="156" t="s">
        <v>5</v>
      </c>
      <c r="D19" s="156">
        <v>6177.0468088410007</v>
      </c>
      <c r="E19" s="156" t="s">
        <v>5</v>
      </c>
      <c r="F19" s="156">
        <v>6136.1751919450007</v>
      </c>
      <c r="G19" s="156" t="s">
        <v>5</v>
      </c>
      <c r="H19" s="156">
        <v>6358.5621061910006</v>
      </c>
      <c r="I19" s="156"/>
      <c r="J19" s="246">
        <f>SUM(D19/B19-1)*100</f>
        <v>8.8426673774288922E-2</v>
      </c>
      <c r="K19" s="246" t="s">
        <v>5</v>
      </c>
      <c r="L19" s="246">
        <f>SUM(F19/D19-1)*100</f>
        <v>-0.66166921120788258</v>
      </c>
      <c r="M19" s="246" t="s">
        <v>5</v>
      </c>
      <c r="N19" s="246">
        <f>SUM(H19/F19-1)*100</f>
        <v>3.6241943440260327</v>
      </c>
      <c r="O19" s="156"/>
      <c r="P19" s="351"/>
      <c r="Q19" s="373"/>
      <c r="R19" s="373"/>
      <c r="S19" s="373"/>
      <c r="T19" s="373"/>
      <c r="U19" s="373"/>
      <c r="V19" s="386"/>
    </row>
    <row r="20" spans="1:23" ht="8.1" customHeight="1">
      <c r="B20" s="156"/>
      <c r="C20" s="156"/>
      <c r="D20" s="156"/>
      <c r="E20" s="156"/>
      <c r="F20" s="156"/>
      <c r="G20" s="156"/>
      <c r="H20" s="333"/>
      <c r="I20" s="156"/>
      <c r="J20" s="246"/>
      <c r="K20" s="246"/>
      <c r="L20" s="246"/>
      <c r="M20" s="246"/>
      <c r="N20" s="246"/>
      <c r="O20" s="156"/>
      <c r="P20" s="373"/>
      <c r="Q20" s="373"/>
      <c r="R20" s="373"/>
      <c r="S20" s="373"/>
      <c r="T20" s="373"/>
      <c r="U20" s="373"/>
      <c r="V20" s="386"/>
    </row>
    <row r="21" spans="1:23" ht="12.75" customHeight="1">
      <c r="A21" s="160" t="s">
        <v>87</v>
      </c>
      <c r="B21" s="156"/>
      <c r="C21" s="156"/>
      <c r="D21" s="156"/>
      <c r="E21" s="156"/>
      <c r="F21" s="156"/>
      <c r="G21" s="156"/>
      <c r="H21" s="333"/>
      <c r="I21" s="156"/>
      <c r="J21" s="246"/>
      <c r="K21" s="246"/>
      <c r="L21" s="246"/>
      <c r="M21" s="246"/>
      <c r="N21" s="246"/>
      <c r="O21" s="156"/>
      <c r="P21" s="373"/>
      <c r="Q21" s="373"/>
      <c r="R21" s="373"/>
      <c r="S21" s="373"/>
      <c r="T21" s="373"/>
      <c r="U21" s="373"/>
      <c r="V21" s="386"/>
    </row>
    <row r="22" spans="1:23" ht="12.75" customHeight="1">
      <c r="A22" s="161" t="s">
        <v>65</v>
      </c>
      <c r="B22" s="159">
        <v>4382.716916804</v>
      </c>
      <c r="C22" s="159" t="s">
        <v>5</v>
      </c>
      <c r="D22" s="159">
        <v>4639.4573179540002</v>
      </c>
      <c r="E22" s="159" t="s">
        <v>5</v>
      </c>
      <c r="F22" s="159">
        <v>4845.1962443609</v>
      </c>
      <c r="G22" s="159" t="s">
        <v>5</v>
      </c>
      <c r="H22" s="159">
        <v>5101.9227570870989</v>
      </c>
      <c r="I22" s="357"/>
      <c r="J22" s="260">
        <f>SUM(D22/B22-1)*100</f>
        <v>5.8580192611943138</v>
      </c>
      <c r="K22" s="260" t="s">
        <v>5</v>
      </c>
      <c r="L22" s="260">
        <f>SUM(F22/D22-1)*100</f>
        <v>4.4345472391937202</v>
      </c>
      <c r="M22" s="260" t="s">
        <v>5</v>
      </c>
      <c r="N22" s="260">
        <f>SUM(H22/F22-1)*100</f>
        <v>5.2985782160008599</v>
      </c>
      <c r="O22" s="159"/>
      <c r="P22" s="373"/>
      <c r="Q22" s="373"/>
      <c r="R22" s="373"/>
      <c r="S22" s="373"/>
      <c r="T22" s="373"/>
      <c r="U22" s="373"/>
      <c r="V22" s="351"/>
      <c r="W22" s="351"/>
    </row>
    <row r="23" spans="1:23" ht="8.1" customHeight="1">
      <c r="B23" s="156"/>
      <c r="C23" s="156"/>
      <c r="D23" s="156"/>
      <c r="E23" s="156"/>
      <c r="F23" s="156"/>
      <c r="G23" s="156"/>
      <c r="H23" s="333"/>
      <c r="I23" s="156"/>
      <c r="J23" s="246"/>
      <c r="K23" s="246"/>
      <c r="L23" s="246"/>
      <c r="M23" s="246"/>
      <c r="N23" s="246"/>
      <c r="O23" s="156"/>
      <c r="P23" s="373"/>
      <c r="Q23" s="373"/>
      <c r="R23" s="373"/>
      <c r="S23" s="373"/>
      <c r="T23" s="373"/>
      <c r="U23" s="373"/>
      <c r="V23" s="386"/>
    </row>
    <row r="24" spans="1:23" ht="12.75" customHeight="1">
      <c r="A24" s="160" t="s">
        <v>85</v>
      </c>
      <c r="B24" s="156"/>
      <c r="C24" s="156"/>
      <c r="D24" s="156"/>
      <c r="E24" s="156"/>
      <c r="F24" s="156"/>
      <c r="G24" s="156"/>
      <c r="H24" s="333"/>
      <c r="I24" s="156"/>
      <c r="J24" s="246"/>
      <c r="K24" s="246"/>
      <c r="L24" s="246"/>
      <c r="M24" s="246"/>
      <c r="N24" s="246"/>
      <c r="O24" s="156"/>
      <c r="P24" s="373"/>
      <c r="Q24" s="373"/>
      <c r="R24" s="373"/>
      <c r="S24" s="373"/>
      <c r="T24" s="373"/>
      <c r="U24" s="373"/>
      <c r="V24" s="386"/>
    </row>
    <row r="25" spans="1:23" ht="12.75" customHeight="1">
      <c r="A25" s="155" t="s">
        <v>66</v>
      </c>
      <c r="B25" s="156">
        <v>3185.40830805</v>
      </c>
      <c r="C25" s="156" t="s">
        <v>5</v>
      </c>
      <c r="D25" s="156">
        <v>3131.4229396599999</v>
      </c>
      <c r="E25" s="156" t="s">
        <v>5</v>
      </c>
      <c r="F25" s="156">
        <v>3131.51264747</v>
      </c>
      <c r="G25" s="156" t="s">
        <v>5</v>
      </c>
      <c r="H25" s="156">
        <v>3236.6846829000006</v>
      </c>
      <c r="I25" s="333"/>
      <c r="J25" s="246">
        <f>SUM(D25/B25-1)*100</f>
        <v>-1.6947707536761003</v>
      </c>
      <c r="K25" s="246" t="s">
        <v>5</v>
      </c>
      <c r="L25" s="246">
        <f>SUM(F25/D25-1)*100</f>
        <v>2.8647618583788059E-3</v>
      </c>
      <c r="M25" s="246" t="s">
        <v>5</v>
      </c>
      <c r="N25" s="246">
        <f>SUM(H25/F25-1)*100</f>
        <v>3.3585058490813058</v>
      </c>
      <c r="O25" s="156"/>
      <c r="P25" s="373"/>
      <c r="Q25" s="373"/>
      <c r="R25" s="373"/>
      <c r="S25" s="373"/>
      <c r="T25" s="373"/>
      <c r="U25" s="373"/>
      <c r="V25" s="386"/>
    </row>
    <row r="26" spans="1:23" ht="8.1" customHeight="1">
      <c r="B26" s="156"/>
      <c r="C26" s="156"/>
      <c r="D26" s="156"/>
      <c r="E26" s="156"/>
      <c r="F26" s="156"/>
      <c r="G26" s="156"/>
      <c r="H26" s="333"/>
      <c r="I26" s="156"/>
      <c r="J26" s="246"/>
      <c r="K26" s="246"/>
      <c r="L26" s="246"/>
      <c r="M26" s="246"/>
      <c r="N26" s="246"/>
      <c r="O26" s="156"/>
      <c r="P26" s="373"/>
      <c r="Q26" s="373"/>
      <c r="R26" s="373"/>
      <c r="S26" s="373"/>
      <c r="T26" s="373"/>
      <c r="U26" s="373"/>
      <c r="V26" s="386"/>
    </row>
    <row r="27" spans="1:23" ht="12.75" customHeight="1">
      <c r="A27" s="157" t="s">
        <v>86</v>
      </c>
      <c r="B27" s="159">
        <v>7568.1252248999999</v>
      </c>
      <c r="C27" s="159" t="s">
        <v>5</v>
      </c>
      <c r="D27" s="159">
        <v>7770.8802576999997</v>
      </c>
      <c r="E27" s="159" t="s">
        <v>5</v>
      </c>
      <c r="F27" s="159">
        <v>7976.7088918999998</v>
      </c>
      <c r="G27" s="159" t="s">
        <v>5</v>
      </c>
      <c r="H27" s="159">
        <v>8338.607439899999</v>
      </c>
      <c r="I27" s="357"/>
      <c r="J27" s="260">
        <f>SUM(D27/B27-1)*100</f>
        <v>2.6790655119303786</v>
      </c>
      <c r="K27" s="260" t="s">
        <v>5</v>
      </c>
      <c r="L27" s="260">
        <f>SUM(F27/D27-1)*100</f>
        <v>2.6487170999199172</v>
      </c>
      <c r="M27" s="260" t="s">
        <v>5</v>
      </c>
      <c r="N27" s="260">
        <f>SUM(H27/F27-1)*100</f>
        <v>4.5369406468812157</v>
      </c>
      <c r="O27" s="159"/>
      <c r="P27" s="373"/>
      <c r="Q27" s="373"/>
      <c r="R27" s="373"/>
      <c r="S27" s="373"/>
      <c r="T27" s="373"/>
      <c r="U27" s="373"/>
      <c r="V27" s="386"/>
    </row>
    <row r="28" spans="1:23" ht="12.75" customHeight="1">
      <c r="A28" s="157"/>
      <c r="B28" s="357"/>
      <c r="C28" s="357"/>
      <c r="D28" s="357"/>
      <c r="E28" s="357"/>
      <c r="F28" s="357"/>
      <c r="G28" s="357"/>
      <c r="H28" s="357"/>
      <c r="I28" s="357"/>
      <c r="J28" s="358"/>
      <c r="K28" s="358"/>
      <c r="L28" s="358"/>
      <c r="M28" s="358"/>
      <c r="N28" s="358"/>
      <c r="O28" s="159"/>
      <c r="P28" s="274"/>
      <c r="Q28" s="373"/>
      <c r="R28" s="373"/>
      <c r="S28" s="373"/>
      <c r="T28" s="373"/>
      <c r="U28" s="373"/>
    </row>
    <row r="29" spans="1:23" s="123" customFormat="1" ht="12.75" customHeight="1">
      <c r="A29" s="687" t="s">
        <v>4</v>
      </c>
      <c r="B29" s="687"/>
      <c r="C29" s="687"/>
      <c r="D29" s="687"/>
      <c r="E29" s="687"/>
      <c r="F29" s="687"/>
      <c r="G29" s="687"/>
      <c r="H29" s="687"/>
      <c r="I29" s="687"/>
      <c r="J29" s="687"/>
      <c r="K29" s="687"/>
      <c r="L29" s="687"/>
      <c r="M29" s="687"/>
      <c r="N29" s="687"/>
      <c r="O29" s="687"/>
      <c r="P29" s="274"/>
      <c r="Q29" s="373"/>
      <c r="R29" s="373"/>
      <c r="S29" s="373"/>
      <c r="T29" s="373"/>
      <c r="U29" s="373"/>
      <c r="V29" s="136"/>
    </row>
    <row r="30" spans="1:23">
      <c r="B30" s="156"/>
      <c r="C30" s="162"/>
      <c r="D30" s="156"/>
      <c r="E30" s="162"/>
      <c r="F30" s="156"/>
      <c r="G30" s="162"/>
      <c r="H30" s="156"/>
      <c r="I30" s="162"/>
      <c r="J30" s="158"/>
      <c r="K30" s="158"/>
      <c r="L30" s="158"/>
      <c r="M30" s="158"/>
      <c r="N30" s="150"/>
      <c r="O30" s="162"/>
      <c r="P30" s="274"/>
      <c r="Q30" s="373"/>
      <c r="R30" s="373"/>
      <c r="S30" s="373"/>
      <c r="T30" s="373"/>
      <c r="U30" s="373"/>
    </row>
    <row r="31" spans="1:23" ht="12.75" customHeight="1">
      <c r="A31" s="163" t="s">
        <v>84</v>
      </c>
      <c r="B31" s="372"/>
      <c r="C31" s="372"/>
      <c r="D31" s="372"/>
      <c r="E31" s="372"/>
      <c r="F31" s="372"/>
      <c r="G31" s="372"/>
      <c r="H31" s="372"/>
      <c r="I31" s="162"/>
      <c r="J31" s="158"/>
      <c r="K31" s="158"/>
      <c r="L31" s="158"/>
      <c r="M31" s="158"/>
      <c r="N31" s="150"/>
      <c r="O31" s="162"/>
      <c r="Q31" s="373"/>
      <c r="R31" s="373"/>
      <c r="S31" s="373"/>
      <c r="T31" s="373"/>
      <c r="U31" s="373"/>
    </row>
    <row r="32" spans="1:23" ht="12.75" customHeight="1">
      <c r="A32" s="164" t="s">
        <v>67</v>
      </c>
      <c r="B32" s="384">
        <v>4.1095444199999998</v>
      </c>
      <c r="C32" s="247" t="s">
        <v>5</v>
      </c>
      <c r="D32" s="384">
        <f>'Table 1'!M23</f>
        <v>4.047496742971056</v>
      </c>
      <c r="E32" s="247" t="s">
        <v>5</v>
      </c>
      <c r="F32" s="384">
        <f>'Table 1'!M24</f>
        <v>4.067312123034541</v>
      </c>
      <c r="G32" s="247" t="s">
        <v>5</v>
      </c>
      <c r="H32" s="384">
        <f>'Table 1'!M25</f>
        <v>3.9784150664380227</v>
      </c>
      <c r="I32" s="165"/>
      <c r="J32" s="261" t="s">
        <v>113</v>
      </c>
      <c r="K32" s="261"/>
      <c r="L32" s="261" t="s">
        <v>113</v>
      </c>
      <c r="M32" s="261"/>
      <c r="N32" s="261" t="s">
        <v>113</v>
      </c>
      <c r="O32" s="165"/>
      <c r="P32" s="168"/>
      <c r="Q32" s="373"/>
      <c r="R32" s="373"/>
      <c r="S32" s="373"/>
      <c r="T32" s="373"/>
      <c r="U32" s="373"/>
      <c r="V32" s="373"/>
      <c r="W32" s="373"/>
    </row>
    <row r="33" spans="1:19" ht="8.1" customHeight="1">
      <c r="B33" s="166"/>
      <c r="C33" s="166"/>
      <c r="D33" s="166"/>
      <c r="E33" s="166"/>
      <c r="F33" s="166"/>
      <c r="G33" s="166"/>
      <c r="H33" s="166"/>
      <c r="I33" s="166"/>
      <c r="J33" s="153"/>
      <c r="K33" s="153"/>
      <c r="L33" s="153"/>
      <c r="M33" s="153"/>
      <c r="O33" s="166"/>
      <c r="S33" s="366"/>
    </row>
    <row r="34" spans="1:19" ht="12.75" customHeight="1">
      <c r="A34" s="167" t="s">
        <v>123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O34" s="153"/>
      <c r="S34" s="366"/>
    </row>
    <row r="35" spans="1:19" ht="12.75" customHeight="1">
      <c r="A35" s="167" t="s">
        <v>192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O35" s="153"/>
    </row>
    <row r="36" spans="1:19" ht="12.75" customHeight="1">
      <c r="A36" s="167" t="s">
        <v>134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O36" s="153"/>
    </row>
    <row r="37" spans="1:19" ht="12.75" customHeight="1">
      <c r="A37" s="167"/>
      <c r="B37" s="337"/>
      <c r="C37" s="338"/>
      <c r="D37" s="337"/>
      <c r="E37" s="338"/>
      <c r="F37" s="337"/>
      <c r="G37" s="338"/>
      <c r="H37" s="462"/>
      <c r="I37" s="163"/>
      <c r="J37" s="163"/>
      <c r="K37" s="163"/>
      <c r="L37" s="163"/>
      <c r="M37" s="163"/>
      <c r="O37" s="153"/>
    </row>
    <row r="38" spans="1:19">
      <c r="A38" s="303" t="s">
        <v>116</v>
      </c>
      <c r="B38" s="53"/>
      <c r="C38" s="168"/>
      <c r="D38" s="168"/>
      <c r="E38" s="168"/>
      <c r="F38" s="168"/>
      <c r="G38" s="168"/>
      <c r="H38" s="355"/>
    </row>
    <row r="39" spans="1:19">
      <c r="A39" s="292" t="s">
        <v>112</v>
      </c>
      <c r="B39" s="351"/>
      <c r="D39" s="168"/>
      <c r="F39" s="355"/>
      <c r="H39" s="352"/>
    </row>
    <row r="40" spans="1:19">
      <c r="A40" s="216" t="s">
        <v>109</v>
      </c>
      <c r="B40" s="351"/>
      <c r="C40" s="168"/>
      <c r="D40" s="168"/>
      <c r="E40" s="168"/>
      <c r="F40" s="168"/>
      <c r="G40" s="168"/>
      <c r="H40" s="168"/>
      <c r="I40" s="168">
        <f>I19-I22</f>
        <v>0</v>
      </c>
      <c r="P40" s="168"/>
    </row>
    <row r="41" spans="1:19">
      <c r="A41" s="301" t="s">
        <v>196</v>
      </c>
      <c r="B41" s="351"/>
    </row>
    <row r="42" spans="1:19">
      <c r="A42" s="53"/>
      <c r="B42" s="351"/>
      <c r="C42" s="168"/>
      <c r="D42" s="168"/>
      <c r="E42" s="168"/>
      <c r="F42" s="168"/>
      <c r="G42" s="168"/>
      <c r="H42" s="168"/>
    </row>
    <row r="43" spans="1:19">
      <c r="A43" s="364" t="s">
        <v>157</v>
      </c>
      <c r="B43" s="53"/>
    </row>
    <row r="44" spans="1:19">
      <c r="B44" s="351"/>
      <c r="C44" s="351"/>
      <c r="D44" s="351"/>
      <c r="E44" s="351"/>
      <c r="F44" s="351"/>
      <c r="G44" s="351"/>
      <c r="H44" s="351"/>
    </row>
  </sheetData>
  <sheetProtection formatCells="0" formatColumns="0" formatRows="0" insertColumns="0" insertRows="0" insertHyperlinks="0" deleteColumns="0" deleteRows="0" sort="0" autoFilter="0" pivotTables="0"/>
  <mergeCells count="14">
    <mergeCell ref="A3:O3"/>
    <mergeCell ref="J7:K7"/>
    <mergeCell ref="L7:M7"/>
    <mergeCell ref="N7:O7"/>
    <mergeCell ref="F7:G7"/>
    <mergeCell ref="D7:E7"/>
    <mergeCell ref="B7:C7"/>
    <mergeCell ref="H7:I7"/>
    <mergeCell ref="J8:O8"/>
    <mergeCell ref="B8:I8"/>
    <mergeCell ref="A6:A8"/>
    <mergeCell ref="A4:O4"/>
    <mergeCell ref="B6:O6"/>
    <mergeCell ref="A29:O29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  <ignoredErrors>
    <ignoredError sqref="J11:N11 J15:N27 J14:K14 M14:N14 J13:N13 J12:K12 M12:N12 J10:K10 M10:N10 D20:H21 G32 E32 D23:H24 E22 G22 E19 E25 G19 G25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zoomScaleNormal="100" workbookViewId="0"/>
  </sheetViews>
  <sheetFormatPr defaultRowHeight="12.75"/>
  <cols>
    <col min="1" max="1" width="15.7109375" style="169" customWidth="1"/>
    <col min="2" max="2" width="23.5703125" style="169" customWidth="1"/>
    <col min="3" max="3" width="6.5703125" style="169" customWidth="1"/>
    <col min="4" max="4" width="1.7109375" style="169" customWidth="1"/>
    <col min="5" max="5" width="6.5703125" style="169" customWidth="1"/>
    <col min="6" max="6" width="1.7109375" style="169" customWidth="1"/>
    <col min="7" max="7" width="6.5703125" style="169" customWidth="1"/>
    <col min="8" max="8" width="1.7109375" style="169" customWidth="1"/>
    <col min="9" max="9" width="6.5703125" style="169" customWidth="1"/>
    <col min="10" max="10" width="1.7109375" style="169" customWidth="1"/>
    <col min="11" max="11" width="5.28515625" style="169" customWidth="1"/>
    <col min="12" max="12" width="1.7109375" style="169" customWidth="1"/>
    <col min="13" max="13" width="5.7109375" style="169" customWidth="1"/>
    <col min="14" max="14" width="1.7109375" style="169" customWidth="1"/>
    <col min="15" max="15" width="5.85546875" style="169" customWidth="1"/>
    <col min="16" max="16" width="1.7109375" style="169" customWidth="1"/>
    <col min="17" max="17" width="5.7109375" style="169" customWidth="1"/>
    <col min="18" max="18" width="14.42578125" style="169" customWidth="1"/>
    <col min="19" max="19" width="7.28515625" style="169" bestFit="1" customWidth="1"/>
    <col min="20" max="16384" width="9.140625" style="169"/>
  </cols>
  <sheetData>
    <row r="1" spans="1:22">
      <c r="A1" s="476" t="s">
        <v>72</v>
      </c>
      <c r="R1" s="170"/>
    </row>
    <row r="2" spans="1:22" ht="15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22" s="288" customFormat="1" ht="17.25">
      <c r="A3" s="520" t="s">
        <v>172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317"/>
    </row>
    <row r="4" spans="1:22" s="288" customFormat="1" ht="14.25" customHeight="1">
      <c r="A4" s="534" t="s">
        <v>185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317"/>
    </row>
    <row r="5" spans="1:22" s="1" customFormat="1" ht="12.75" customHeight="1"/>
    <row r="6" spans="1:22" s="1" customFormat="1" ht="26.25" customHeight="1">
      <c r="A6" s="608"/>
      <c r="B6" s="693"/>
      <c r="C6" s="689" t="s">
        <v>1</v>
      </c>
      <c r="D6" s="690"/>
      <c r="E6" s="690"/>
      <c r="F6" s="690"/>
      <c r="G6" s="690"/>
      <c r="H6" s="690"/>
      <c r="I6" s="690"/>
      <c r="J6" s="690"/>
      <c r="K6" s="690"/>
      <c r="L6" s="690"/>
      <c r="M6" s="690"/>
      <c r="N6" s="690"/>
      <c r="O6" s="690"/>
      <c r="P6" s="690"/>
      <c r="Q6" s="6"/>
      <c r="R6" s="4"/>
      <c r="S6" s="4"/>
    </row>
    <row r="7" spans="1:22" s="1" customFormat="1" ht="15" customHeight="1">
      <c r="A7" s="694"/>
      <c r="B7" s="695"/>
      <c r="C7" s="563">
        <v>2011</v>
      </c>
      <c r="D7" s="615"/>
      <c r="E7" s="563">
        <v>2012</v>
      </c>
      <c r="F7" s="615"/>
      <c r="G7" s="563">
        <v>2013</v>
      </c>
      <c r="H7" s="615"/>
      <c r="I7" s="563" t="s">
        <v>184</v>
      </c>
      <c r="J7" s="615"/>
      <c r="K7" s="563">
        <v>2012</v>
      </c>
      <c r="L7" s="615"/>
      <c r="M7" s="563">
        <v>2013</v>
      </c>
      <c r="N7" s="615"/>
      <c r="O7" s="563" t="s">
        <v>184</v>
      </c>
      <c r="P7" s="564"/>
      <c r="Q7" s="58"/>
      <c r="R7" s="4"/>
      <c r="S7" s="4"/>
    </row>
    <row r="8" spans="1:22" s="1" customFormat="1">
      <c r="A8" s="696"/>
      <c r="B8" s="697"/>
      <c r="C8" s="690" t="s">
        <v>3</v>
      </c>
      <c r="D8" s="690"/>
      <c r="E8" s="690"/>
      <c r="F8" s="690"/>
      <c r="G8" s="690"/>
      <c r="H8" s="690"/>
      <c r="I8" s="690"/>
      <c r="J8" s="698"/>
      <c r="K8" s="691" t="s">
        <v>9</v>
      </c>
      <c r="L8" s="692"/>
      <c r="M8" s="692"/>
      <c r="N8" s="692"/>
      <c r="O8" s="692"/>
      <c r="P8" s="692"/>
    </row>
    <row r="9" spans="1:22" s="1" customFormat="1" ht="12.75" customHeight="1">
      <c r="A9" s="4" t="s">
        <v>90</v>
      </c>
      <c r="C9" s="20">
        <v>7568.1252248999999</v>
      </c>
      <c r="D9" s="20" t="s">
        <v>5</v>
      </c>
      <c r="E9" s="20">
        <v>7770.8802576999997</v>
      </c>
      <c r="F9" s="20" t="s">
        <v>5</v>
      </c>
      <c r="G9" s="20">
        <v>7976.7088918999998</v>
      </c>
      <c r="H9" s="451" t="s">
        <v>5</v>
      </c>
      <c r="I9" s="20">
        <v>8338.607439899999</v>
      </c>
      <c r="J9" s="20"/>
      <c r="K9" s="27">
        <f>SUM(E9/C9-1)*100</f>
        <v>2.6790655119303786</v>
      </c>
      <c r="L9" s="27" t="s">
        <v>5</v>
      </c>
      <c r="M9" s="27">
        <f>SUM(G9/E9-1)*100</f>
        <v>2.6487170999199172</v>
      </c>
      <c r="N9" s="27" t="s">
        <v>5</v>
      </c>
      <c r="O9" s="27">
        <f>SUM(I9/G9-1)*100</f>
        <v>4.5369406468812157</v>
      </c>
      <c r="P9" s="27"/>
      <c r="Q9" s="4"/>
      <c r="R9" s="375"/>
      <c r="S9" s="375"/>
      <c r="T9" s="375"/>
    </row>
    <row r="10" spans="1:22" s="1" customFormat="1" ht="12.75" customHeight="1">
      <c r="A10" s="4" t="s">
        <v>91</v>
      </c>
      <c r="C10" s="20">
        <v>5856.277759128815</v>
      </c>
      <c r="D10" s="20" t="s">
        <v>5</v>
      </c>
      <c r="E10" s="20">
        <v>6053.4171404309927</v>
      </c>
      <c r="F10" s="20" t="s">
        <v>5</v>
      </c>
      <c r="G10" s="20">
        <v>6239.3639693561263</v>
      </c>
      <c r="H10" s="451" t="s">
        <v>5</v>
      </c>
      <c r="I10" s="20">
        <v>6511.5310876055946</v>
      </c>
      <c r="J10" s="20"/>
      <c r="K10" s="27">
        <f>SUM(E10/C10-1)*100</f>
        <v>3.3662915150306061</v>
      </c>
      <c r="L10" s="244" t="s">
        <v>5</v>
      </c>
      <c r="M10" s="27">
        <f>SUM(G10/E10-1)*100</f>
        <v>3.0717663199383294</v>
      </c>
      <c r="N10" s="244" t="s">
        <v>5</v>
      </c>
      <c r="O10" s="27">
        <f>SUM(I10/G10-1)*100</f>
        <v>4.3620971558348653</v>
      </c>
      <c r="P10" s="27"/>
      <c r="Q10" s="4"/>
      <c r="R10" s="375"/>
      <c r="S10" s="375"/>
      <c r="T10" s="375"/>
    </row>
    <row r="11" spans="1:22" s="1" customFormat="1" ht="12.75" customHeight="1">
      <c r="A11" s="176" t="s">
        <v>149</v>
      </c>
      <c r="B11" s="175"/>
      <c r="C11" s="20">
        <v>6854.9454739394896</v>
      </c>
      <c r="D11" s="20" t="s">
        <v>5</v>
      </c>
      <c r="E11" s="20">
        <v>7071.7855944037728</v>
      </c>
      <c r="F11" s="20" t="s">
        <v>5</v>
      </c>
      <c r="G11" s="20">
        <v>6740.3685539285325</v>
      </c>
      <c r="H11" s="451" t="s">
        <v>5</v>
      </c>
      <c r="I11" s="20">
        <v>7146.5569289023006</v>
      </c>
      <c r="J11" s="20"/>
      <c r="K11" s="27">
        <f>SUM(E11/C11-1)*100</f>
        <v>3.1632654306098518</v>
      </c>
      <c r="L11" s="27" t="s">
        <v>5</v>
      </c>
      <c r="M11" s="244">
        <f>SUM(G11/E11-1)*100</f>
        <v>-4.686469011977767</v>
      </c>
      <c r="N11" s="27" t="s">
        <v>5</v>
      </c>
      <c r="O11" s="27">
        <f>SUM(I11/G11-1)*100</f>
        <v>6.0262042308803165</v>
      </c>
      <c r="P11" s="27"/>
      <c r="Q11" s="244"/>
      <c r="R11" s="375"/>
      <c r="S11" s="375"/>
      <c r="T11" s="375"/>
      <c r="V11" s="3"/>
    </row>
    <row r="12" spans="1:22" s="1" customFormat="1" ht="12.75" customHeight="1">
      <c r="A12" s="9" t="s">
        <v>22</v>
      </c>
      <c r="B12" s="22"/>
      <c r="C12" s="20">
        <v>1609.5479034</v>
      </c>
      <c r="D12" s="20" t="s">
        <v>5</v>
      </c>
      <c r="E12" s="20">
        <v>1662.875487</v>
      </c>
      <c r="F12" s="20" t="s">
        <v>5</v>
      </c>
      <c r="G12" s="20">
        <v>1668.3997742000001</v>
      </c>
      <c r="H12" s="451" t="s">
        <v>5</v>
      </c>
      <c r="I12" s="20">
        <v>1756.2491418000002</v>
      </c>
      <c r="J12" s="20"/>
      <c r="K12" s="27">
        <f>SUM(E12/C12-1)*100</f>
        <v>3.3132026382906021</v>
      </c>
      <c r="L12" s="27" t="s">
        <v>5</v>
      </c>
      <c r="M12" s="27">
        <f>SUM(G12/E12-1)*100</f>
        <v>0.33221291931884167</v>
      </c>
      <c r="N12" s="27" t="s">
        <v>5</v>
      </c>
      <c r="O12" s="27">
        <f>SUM(I12/G12-1)*100</f>
        <v>5.2654866632383612</v>
      </c>
      <c r="P12" s="27"/>
      <c r="Q12" s="244"/>
      <c r="R12" s="375"/>
      <c r="S12" s="375"/>
      <c r="T12" s="375"/>
      <c r="V12" s="3"/>
    </row>
    <row r="13" spans="1:22" s="1" customFormat="1" ht="12.75" customHeight="1">
      <c r="A13" s="171" t="s">
        <v>2</v>
      </c>
      <c r="B13" s="7"/>
      <c r="C13" s="335">
        <v>21888.896359000002</v>
      </c>
      <c r="D13" s="335" t="s">
        <v>5</v>
      </c>
      <c r="E13" s="335">
        <v>22558.957438999998</v>
      </c>
      <c r="F13" s="335" t="s">
        <v>5</v>
      </c>
      <c r="G13" s="335">
        <v>22624.841093999999</v>
      </c>
      <c r="H13" s="452" t="s">
        <v>5</v>
      </c>
      <c r="I13" s="335">
        <v>23753.04751</v>
      </c>
      <c r="J13" s="335"/>
      <c r="K13" s="172">
        <f>SUM(E13/C13-1)*100</f>
        <v>3.0611917065635375</v>
      </c>
      <c r="L13" s="172" t="s">
        <v>5</v>
      </c>
      <c r="M13" s="172">
        <f>SUM(G13/E13-1)*100</f>
        <v>0.29205097433315785</v>
      </c>
      <c r="N13" s="172" t="s">
        <v>5</v>
      </c>
      <c r="O13" s="172">
        <f>SUM(I13/G13-1)*100</f>
        <v>4.9865827181398314</v>
      </c>
      <c r="P13" s="172"/>
      <c r="Q13" s="268"/>
      <c r="R13" s="375"/>
      <c r="S13" s="375"/>
      <c r="T13" s="375"/>
      <c r="V13" s="3"/>
    </row>
    <row r="14" spans="1:22" ht="8.1" customHeight="1">
      <c r="C14" s="173"/>
      <c r="D14" s="173"/>
      <c r="E14" s="173"/>
      <c r="F14" s="173"/>
      <c r="G14" s="173"/>
      <c r="H14" s="173"/>
      <c r="I14" s="173"/>
      <c r="J14" s="173"/>
      <c r="K14" s="260"/>
      <c r="L14" s="260"/>
      <c r="M14" s="260"/>
      <c r="N14" s="260"/>
      <c r="O14" s="260"/>
      <c r="P14" s="159"/>
    </row>
    <row r="15" spans="1:22" ht="12.75" customHeight="1">
      <c r="A15" s="318" t="s">
        <v>123</v>
      </c>
      <c r="B15" s="319"/>
      <c r="K15" s="246"/>
      <c r="L15" s="246"/>
      <c r="M15" s="246"/>
      <c r="N15" s="246"/>
      <c r="O15" s="246"/>
      <c r="P15" s="320"/>
    </row>
    <row r="16" spans="1:22" ht="12.75" customHeight="1">
      <c r="A16" s="318" t="s">
        <v>182</v>
      </c>
      <c r="B16" s="319"/>
      <c r="K16" s="374"/>
      <c r="L16" s="374"/>
      <c r="M16" s="374"/>
      <c r="N16" s="374"/>
      <c r="O16" s="374"/>
      <c r="P16" s="320"/>
    </row>
    <row r="17" spans="1:16" s="324" customFormat="1" ht="12.75" customHeight="1">
      <c r="A17" s="321"/>
      <c r="B17" s="322"/>
      <c r="C17" s="322"/>
      <c r="D17" s="322"/>
      <c r="E17" s="322"/>
      <c r="F17" s="322"/>
      <c r="G17" s="323"/>
      <c r="H17" s="323"/>
      <c r="I17" s="323"/>
      <c r="J17" s="321"/>
      <c r="K17" s="374"/>
      <c r="L17" s="374"/>
      <c r="M17" s="374"/>
      <c r="N17" s="374"/>
      <c r="O17" s="374"/>
      <c r="P17" s="320"/>
    </row>
    <row r="18" spans="1:16">
      <c r="A18" s="303" t="s">
        <v>116</v>
      </c>
      <c r="B18" s="53"/>
      <c r="C18" s="372"/>
      <c r="D18" s="372"/>
      <c r="E18" s="372"/>
      <c r="F18" s="372"/>
      <c r="G18" s="372"/>
      <c r="H18" s="372"/>
      <c r="I18" s="372"/>
      <c r="K18" s="374"/>
      <c r="L18" s="374"/>
      <c r="M18" s="374"/>
      <c r="N18" s="374"/>
      <c r="O18" s="374"/>
      <c r="P18" s="320"/>
    </row>
    <row r="19" spans="1:16">
      <c r="A19" s="292" t="s">
        <v>112</v>
      </c>
      <c r="B19" s="53"/>
      <c r="C19" s="372"/>
      <c r="D19" s="372"/>
      <c r="E19" s="372"/>
      <c r="F19" s="372"/>
      <c r="G19" s="372"/>
      <c r="H19" s="372"/>
      <c r="I19" s="372"/>
      <c r="K19" s="374"/>
      <c r="L19" s="374"/>
      <c r="M19" s="374"/>
      <c r="N19" s="374"/>
      <c r="O19" s="374"/>
      <c r="P19" s="320"/>
    </row>
    <row r="20" spans="1:16">
      <c r="A20" s="216" t="s">
        <v>109</v>
      </c>
      <c r="B20" s="53"/>
      <c r="C20" s="372"/>
      <c r="D20" s="372"/>
      <c r="E20" s="372"/>
      <c r="F20" s="372"/>
      <c r="G20" s="372"/>
      <c r="H20" s="372"/>
      <c r="I20" s="372"/>
      <c r="K20" s="374"/>
      <c r="L20" s="374"/>
      <c r="M20" s="374"/>
      <c r="N20" s="374"/>
      <c r="O20" s="374"/>
      <c r="P20" s="320"/>
    </row>
    <row r="21" spans="1:16">
      <c r="A21" s="53"/>
      <c r="B21" s="53"/>
      <c r="C21" s="372"/>
      <c r="D21" s="372"/>
      <c r="E21" s="372"/>
      <c r="F21" s="372"/>
      <c r="G21" s="372"/>
      <c r="H21" s="372"/>
      <c r="I21" s="372"/>
      <c r="K21" s="374"/>
      <c r="L21" s="374"/>
      <c r="M21" s="374"/>
      <c r="N21" s="374"/>
      <c r="O21" s="374"/>
    </row>
    <row r="22" spans="1:16">
      <c r="A22" s="364" t="s">
        <v>157</v>
      </c>
      <c r="B22" s="53"/>
      <c r="C22" s="372"/>
      <c r="D22" s="372"/>
      <c r="E22" s="372"/>
      <c r="F22" s="372"/>
      <c r="G22" s="372"/>
      <c r="H22" s="372"/>
      <c r="I22" s="372"/>
      <c r="K22" s="246"/>
      <c r="L22" s="246"/>
      <c r="M22" s="246"/>
      <c r="N22" s="246"/>
      <c r="O22" s="246"/>
      <c r="P22" s="156"/>
    </row>
    <row r="23" spans="1:16">
      <c r="C23" s="156"/>
      <c r="D23" s="156"/>
      <c r="E23" s="156"/>
      <c r="F23" s="156"/>
      <c r="G23" s="156"/>
      <c r="H23" s="156"/>
      <c r="I23" s="156"/>
      <c r="K23" s="246"/>
      <c r="L23" s="246"/>
      <c r="M23" s="246"/>
      <c r="N23" s="246"/>
      <c r="O23" s="246"/>
      <c r="P23" s="156"/>
    </row>
    <row r="24" spans="1:16">
      <c r="K24" s="246"/>
      <c r="L24" s="246"/>
      <c r="M24" s="246"/>
      <c r="N24" s="246"/>
      <c r="O24" s="246"/>
      <c r="P24" s="156"/>
    </row>
    <row r="25" spans="1:16">
      <c r="C25" s="387"/>
      <c r="D25" s="387"/>
      <c r="E25" s="387"/>
      <c r="F25" s="387"/>
      <c r="G25" s="387"/>
      <c r="H25" s="387"/>
      <c r="I25" s="387"/>
      <c r="J25" s="387"/>
      <c r="K25" s="260"/>
      <c r="L25" s="260"/>
      <c r="M25" s="260"/>
      <c r="N25" s="260"/>
      <c r="O25" s="260"/>
      <c r="P25" s="159"/>
    </row>
    <row r="26" spans="1:16">
      <c r="C26" s="387"/>
      <c r="D26" s="387"/>
      <c r="E26" s="387"/>
      <c r="F26" s="387"/>
      <c r="G26" s="387"/>
      <c r="H26" s="387"/>
      <c r="I26" s="387"/>
      <c r="J26" s="387"/>
      <c r="K26" s="158"/>
      <c r="L26" s="158"/>
      <c r="M26" s="158"/>
      <c r="N26" s="158"/>
      <c r="O26" s="149"/>
      <c r="P26" s="162"/>
    </row>
    <row r="27" spans="1:16">
      <c r="C27" s="387"/>
      <c r="D27" s="387"/>
      <c r="E27" s="387"/>
      <c r="F27" s="387"/>
      <c r="G27" s="387"/>
      <c r="H27" s="387"/>
      <c r="I27" s="387"/>
      <c r="J27" s="387"/>
      <c r="K27" s="158"/>
      <c r="L27" s="158"/>
      <c r="M27" s="158"/>
      <c r="N27" s="158"/>
      <c r="O27" s="149"/>
      <c r="P27" s="162"/>
    </row>
    <row r="28" spans="1:16">
      <c r="C28" s="387"/>
      <c r="D28" s="387"/>
      <c r="E28" s="387"/>
      <c r="F28" s="387"/>
      <c r="G28" s="387"/>
      <c r="H28" s="387"/>
      <c r="I28" s="387"/>
      <c r="J28" s="387"/>
    </row>
    <row r="29" spans="1:16">
      <c r="C29" s="387"/>
    </row>
    <row r="37" spans="8:13">
      <c r="M37" s="241"/>
    </row>
    <row r="39" spans="8:13">
      <c r="H39" s="241"/>
    </row>
  </sheetData>
  <sheetProtection formatCells="0" formatColumns="0" formatRows="0" insertColumns="0" insertRows="0" insertHyperlinks="0" deleteColumns="0" deleteRows="0" sort="0" autoFilter="0" pivotTables="0"/>
  <mergeCells count="13">
    <mergeCell ref="C8:J8"/>
    <mergeCell ref="C7:D7"/>
    <mergeCell ref="G7:H7"/>
    <mergeCell ref="C6:P6"/>
    <mergeCell ref="A4:P4"/>
    <mergeCell ref="K8:P8"/>
    <mergeCell ref="A3:P3"/>
    <mergeCell ref="O7:P7"/>
    <mergeCell ref="M7:N7"/>
    <mergeCell ref="K7:L7"/>
    <mergeCell ref="I7:J7"/>
    <mergeCell ref="A6:B8"/>
    <mergeCell ref="E7:F7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  <ignoredErrors>
    <ignoredError sqref="K10:O10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zoomScaleNormal="100" workbookViewId="0"/>
  </sheetViews>
  <sheetFormatPr defaultColWidth="8" defaultRowHeight="12.75"/>
  <cols>
    <col min="1" max="1" width="2.42578125" style="56" customWidth="1"/>
    <col min="2" max="2" width="44.28515625" style="56" customWidth="1"/>
    <col min="3" max="3" width="7.7109375" style="56" customWidth="1"/>
    <col min="4" max="4" width="1.7109375" style="56" customWidth="1"/>
    <col min="5" max="5" width="7.7109375" style="56" customWidth="1"/>
    <col min="6" max="6" width="1.7109375" style="56" customWidth="1"/>
    <col min="7" max="7" width="7.7109375" style="56" customWidth="1"/>
    <col min="8" max="8" width="1.7109375" style="56" customWidth="1"/>
    <col min="9" max="9" width="7.7109375" style="56" customWidth="1"/>
    <col min="10" max="10" width="1.7109375" style="56" customWidth="1"/>
    <col min="11" max="12" width="8" style="56"/>
    <col min="13" max="13" width="8.5703125" style="56" bestFit="1" customWidth="1"/>
    <col min="14" max="14" width="7.85546875" style="56" bestFit="1" customWidth="1"/>
    <col min="15" max="15" width="8.5703125" style="56" bestFit="1" customWidth="1"/>
    <col min="16" max="16384" width="8" style="56"/>
  </cols>
  <sheetData>
    <row r="1" spans="1:19">
      <c r="A1" s="476" t="s">
        <v>73</v>
      </c>
      <c r="K1" s="71"/>
    </row>
    <row r="2" spans="1:19" ht="15">
      <c r="A2" s="225"/>
    </row>
    <row r="3" spans="1:19" ht="15" customHeight="1">
      <c r="A3" s="684" t="s">
        <v>173</v>
      </c>
      <c r="B3" s="684"/>
      <c r="C3" s="684"/>
      <c r="D3" s="684"/>
      <c r="E3" s="684"/>
      <c r="F3" s="684"/>
      <c r="G3" s="684"/>
      <c r="H3" s="684"/>
      <c r="I3" s="684"/>
      <c r="J3" s="684"/>
    </row>
    <row r="4" spans="1:19" ht="14.25" customHeight="1">
      <c r="A4" s="683" t="s">
        <v>185</v>
      </c>
      <c r="B4" s="683"/>
      <c r="C4" s="683"/>
      <c r="D4" s="683"/>
      <c r="E4" s="683"/>
      <c r="F4" s="683"/>
      <c r="G4" s="683"/>
      <c r="H4" s="683"/>
      <c r="I4" s="683"/>
      <c r="J4" s="683"/>
    </row>
    <row r="5" spans="1:19" ht="8.1" customHeight="1">
      <c r="A5" s="149"/>
      <c r="B5" s="151"/>
      <c r="C5" s="149"/>
      <c r="D5" s="149"/>
      <c r="E5" s="152"/>
      <c r="F5" s="152"/>
      <c r="G5" s="152"/>
      <c r="H5" s="152"/>
    </row>
    <row r="6" spans="1:19" ht="12.75" customHeight="1">
      <c r="A6" s="699"/>
      <c r="B6" s="700"/>
      <c r="C6" s="685" t="s">
        <v>1</v>
      </c>
      <c r="D6" s="686"/>
      <c r="E6" s="686"/>
      <c r="F6" s="686"/>
      <c r="G6" s="686"/>
      <c r="H6" s="686"/>
      <c r="I6" s="686"/>
      <c r="J6" s="686"/>
    </row>
    <row r="7" spans="1:19">
      <c r="A7" s="701"/>
      <c r="B7" s="702"/>
      <c r="C7" s="677">
        <v>2011</v>
      </c>
      <c r="D7" s="679"/>
      <c r="E7" s="677">
        <v>2012</v>
      </c>
      <c r="F7" s="679"/>
      <c r="G7" s="677">
        <v>2013</v>
      </c>
      <c r="H7" s="679"/>
      <c r="I7" s="677" t="s">
        <v>184</v>
      </c>
      <c r="J7" s="678"/>
    </row>
    <row r="8" spans="1:19">
      <c r="A8" s="703"/>
      <c r="B8" s="704"/>
      <c r="C8" s="705" t="s">
        <v>4</v>
      </c>
      <c r="D8" s="706"/>
      <c r="E8" s="706"/>
      <c r="F8" s="706"/>
      <c r="G8" s="706"/>
      <c r="H8" s="706"/>
      <c r="I8" s="706"/>
      <c r="J8" s="706"/>
    </row>
    <row r="9" spans="1:19">
      <c r="A9" s="176" t="s">
        <v>88</v>
      </c>
      <c r="B9" s="175"/>
      <c r="C9" s="177">
        <v>34.575179583178176</v>
      </c>
      <c r="D9" s="177" t="s">
        <v>5</v>
      </c>
      <c r="E9" s="177">
        <v>34.446983105104302</v>
      </c>
      <c r="F9" s="177" t="s">
        <v>5</v>
      </c>
      <c r="G9" s="177">
        <v>35.256419520291729</v>
      </c>
      <c r="H9" s="177" t="s">
        <v>5</v>
      </c>
      <c r="I9" s="177">
        <v>35.105421468085126</v>
      </c>
      <c r="J9" s="177"/>
      <c r="L9" s="506"/>
      <c r="M9" s="506"/>
      <c r="N9" s="506"/>
      <c r="O9" s="506"/>
    </row>
    <row r="10" spans="1:19">
      <c r="A10" s="176" t="s">
        <v>89</v>
      </c>
      <c r="B10" s="175"/>
      <c r="C10" s="177">
        <v>26.754559312082009</v>
      </c>
      <c r="D10" s="177" t="s">
        <v>5</v>
      </c>
      <c r="E10" s="177">
        <v>26.833762849190123</v>
      </c>
      <c r="F10" s="177" t="s">
        <v>5</v>
      </c>
      <c r="G10" s="177">
        <v>27.577493001755382</v>
      </c>
      <c r="H10" s="177" t="s">
        <v>5</v>
      </c>
      <c r="I10" s="177">
        <v>27.413455409729</v>
      </c>
      <c r="J10" s="177"/>
      <c r="K10" s="246"/>
      <c r="L10" s="506"/>
      <c r="M10" s="506"/>
      <c r="N10" s="506"/>
      <c r="O10" s="506"/>
    </row>
    <row r="11" spans="1:19">
      <c r="A11" s="176" t="s">
        <v>149</v>
      </c>
      <c r="B11" s="262"/>
      <c r="C11" s="177">
        <v>31.316999091737937</v>
      </c>
      <c r="D11" s="177" t="s">
        <v>5</v>
      </c>
      <c r="E11" s="177">
        <v>31.348016030998167</v>
      </c>
      <c r="F11" s="177" t="s">
        <v>5</v>
      </c>
      <c r="G11" s="177">
        <v>29.791893458717141</v>
      </c>
      <c r="H11" s="177" t="s">
        <v>5</v>
      </c>
      <c r="I11" s="177">
        <v>30.086905378746074</v>
      </c>
      <c r="J11" s="177"/>
      <c r="K11" s="246"/>
      <c r="L11" s="506"/>
      <c r="M11" s="506"/>
      <c r="N11" s="506"/>
      <c r="O11" s="506"/>
      <c r="P11" s="240"/>
      <c r="Q11" s="240"/>
      <c r="R11" s="240"/>
      <c r="S11" s="240"/>
    </row>
    <row r="12" spans="1:19">
      <c r="A12" s="250" t="s">
        <v>22</v>
      </c>
      <c r="B12" s="251"/>
      <c r="C12" s="177">
        <v>7.353262023821526</v>
      </c>
      <c r="D12" s="177" t="s">
        <v>5</v>
      </c>
      <c r="E12" s="177">
        <v>7.3712426272200666</v>
      </c>
      <c r="F12" s="177" t="s">
        <v>5</v>
      </c>
      <c r="G12" s="177">
        <v>7.3741944408283686</v>
      </c>
      <c r="H12" s="177" t="s">
        <v>5</v>
      </c>
      <c r="I12" s="177">
        <v>7.3937844862248596</v>
      </c>
      <c r="J12" s="177"/>
      <c r="K12" s="246"/>
      <c r="L12" s="506"/>
      <c r="M12" s="506"/>
      <c r="N12" s="506"/>
      <c r="O12" s="506"/>
    </row>
    <row r="13" spans="1:19">
      <c r="A13" s="249" t="s">
        <v>2</v>
      </c>
      <c r="B13" s="178"/>
      <c r="C13" s="368">
        <v>100.00000001081965</v>
      </c>
      <c r="D13" s="368" t="s">
        <v>5</v>
      </c>
      <c r="E13" s="368">
        <v>100.00000461251265</v>
      </c>
      <c r="F13" s="368" t="s">
        <v>5</v>
      </c>
      <c r="G13" s="368">
        <v>100.00000042159263</v>
      </c>
      <c r="H13" s="368" t="s">
        <v>5</v>
      </c>
      <c r="I13" s="368">
        <v>99.999566742785049</v>
      </c>
      <c r="J13" s="435"/>
      <c r="K13" s="246"/>
      <c r="L13" s="506"/>
      <c r="M13" s="506"/>
      <c r="N13" s="506"/>
      <c r="O13" s="506"/>
    </row>
    <row r="14" spans="1:19" ht="8.1" customHeight="1">
      <c r="K14" s="260"/>
      <c r="L14" s="260"/>
      <c r="M14" s="260"/>
      <c r="N14" s="159"/>
    </row>
    <row r="15" spans="1:19" s="169" customFormat="1" ht="12.75" customHeight="1">
      <c r="A15" s="318" t="s">
        <v>123</v>
      </c>
      <c r="B15" s="319"/>
      <c r="K15" s="246"/>
      <c r="L15" s="246"/>
      <c r="M15" s="246"/>
      <c r="N15" s="320"/>
      <c r="P15" s="292"/>
    </row>
    <row r="16" spans="1:19" s="169" customFormat="1" ht="12.75" customHeight="1">
      <c r="A16" s="318" t="s">
        <v>182</v>
      </c>
      <c r="B16" s="319"/>
      <c r="K16" s="246"/>
      <c r="L16" s="246"/>
      <c r="M16" s="246"/>
      <c r="N16" s="320"/>
      <c r="P16" s="292"/>
    </row>
    <row r="17" spans="1:16" s="324" customFormat="1" ht="12.75" customHeight="1">
      <c r="A17" s="321"/>
      <c r="B17" s="322"/>
      <c r="C17" s="322"/>
      <c r="D17" s="322"/>
      <c r="E17" s="322"/>
      <c r="F17" s="322"/>
      <c r="G17" s="323"/>
      <c r="H17" s="323"/>
      <c r="I17" s="323"/>
      <c r="J17" s="321"/>
      <c r="K17" s="246"/>
      <c r="L17" s="246"/>
      <c r="M17" s="246"/>
      <c r="N17" s="320"/>
    </row>
    <row r="18" spans="1:16" s="169" customFormat="1">
      <c r="A18" s="303" t="s">
        <v>116</v>
      </c>
      <c r="C18" s="372"/>
      <c r="D18" s="372"/>
      <c r="E18" s="372"/>
      <c r="F18" s="372"/>
      <c r="G18" s="372"/>
      <c r="H18" s="372"/>
      <c r="I18" s="372"/>
      <c r="K18" s="246"/>
      <c r="L18" s="246"/>
      <c r="M18" s="246"/>
      <c r="N18" s="320"/>
      <c r="P18" s="292"/>
    </row>
    <row r="19" spans="1:16" s="169" customFormat="1">
      <c r="A19" s="292" t="s">
        <v>112</v>
      </c>
      <c r="C19" s="375"/>
      <c r="D19" s="375"/>
      <c r="E19" s="375"/>
      <c r="F19" s="375"/>
      <c r="G19" s="375"/>
      <c r="H19" s="375"/>
      <c r="I19" s="375"/>
      <c r="K19" s="246"/>
      <c r="L19" s="246"/>
      <c r="M19" s="246"/>
      <c r="N19" s="320"/>
      <c r="P19" s="292"/>
    </row>
    <row r="20" spans="1:16" s="169" customFormat="1">
      <c r="A20" s="216" t="s">
        <v>109</v>
      </c>
      <c r="C20" s="375"/>
      <c r="D20" s="375"/>
      <c r="E20" s="375"/>
      <c r="F20" s="375"/>
      <c r="G20" s="375"/>
      <c r="H20" s="375"/>
      <c r="I20" s="375"/>
      <c r="K20" s="246"/>
      <c r="L20" s="246"/>
      <c r="M20" s="246"/>
      <c r="N20" s="320"/>
      <c r="P20" s="292"/>
    </row>
    <row r="21" spans="1:16">
      <c r="A21" s="53"/>
      <c r="C21" s="375"/>
      <c r="D21" s="375"/>
      <c r="E21" s="375"/>
      <c r="F21" s="375"/>
      <c r="G21" s="375"/>
      <c r="H21" s="375"/>
      <c r="I21" s="375"/>
      <c r="K21" s="260"/>
      <c r="L21" s="260"/>
      <c r="M21" s="260"/>
      <c r="N21" s="159"/>
    </row>
    <row r="22" spans="1:16">
      <c r="A22" s="364" t="s">
        <v>157</v>
      </c>
      <c r="C22" s="375"/>
      <c r="D22" s="375"/>
      <c r="E22" s="375"/>
      <c r="F22" s="375"/>
      <c r="G22" s="375"/>
      <c r="H22" s="375"/>
      <c r="I22" s="375"/>
      <c r="K22" s="246"/>
      <c r="L22" s="246"/>
      <c r="M22" s="246"/>
      <c r="N22" s="156"/>
    </row>
    <row r="23" spans="1:16">
      <c r="K23" s="246"/>
      <c r="L23" s="246"/>
      <c r="M23" s="246"/>
      <c r="N23" s="156"/>
    </row>
    <row r="24" spans="1:16">
      <c r="C24" s="388"/>
      <c r="D24" s="388"/>
      <c r="E24" s="388"/>
      <c r="F24" s="388"/>
      <c r="G24" s="388"/>
      <c r="H24" s="388"/>
      <c r="I24" s="388"/>
      <c r="J24" s="389"/>
      <c r="K24" s="246"/>
      <c r="L24" s="246"/>
      <c r="M24" s="246"/>
      <c r="N24" s="156"/>
    </row>
    <row r="25" spans="1:16">
      <c r="C25" s="389"/>
      <c r="D25" s="389"/>
      <c r="E25" s="389"/>
      <c r="F25" s="389"/>
      <c r="G25" s="389"/>
      <c r="H25" s="389"/>
      <c r="I25" s="389"/>
      <c r="J25" s="389"/>
      <c r="K25" s="246"/>
      <c r="L25" s="246"/>
      <c r="M25" s="246"/>
      <c r="N25" s="156"/>
    </row>
    <row r="26" spans="1:16">
      <c r="C26" s="390"/>
      <c r="D26" s="388"/>
      <c r="E26" s="390"/>
      <c r="F26" s="388"/>
      <c r="G26" s="390"/>
      <c r="H26" s="388"/>
      <c r="I26" s="390"/>
      <c r="J26" s="389"/>
      <c r="K26" s="260"/>
      <c r="L26" s="260"/>
      <c r="M26" s="260"/>
      <c r="N26" s="159"/>
    </row>
    <row r="27" spans="1:16">
      <c r="C27" s="389"/>
      <c r="D27" s="389"/>
      <c r="E27" s="389"/>
      <c r="F27" s="389"/>
      <c r="G27" s="389"/>
      <c r="H27" s="389"/>
      <c r="I27" s="389"/>
      <c r="J27" s="389"/>
      <c r="K27" s="158"/>
      <c r="L27" s="158"/>
      <c r="M27" s="158"/>
      <c r="N27" s="162"/>
    </row>
    <row r="28" spans="1:16">
      <c r="K28" s="158"/>
      <c r="L28" s="158"/>
      <c r="M28" s="158"/>
      <c r="N28" s="162"/>
    </row>
    <row r="40" spans="8:8">
      <c r="H40" s="240"/>
    </row>
  </sheetData>
  <sheetProtection formatCells="0" formatColumns="0" formatRows="0" insertColumns="0" insertRows="0" insertHyperlinks="0" deleteColumns="0" deleteRows="0" sort="0" autoFilter="0" pivotTables="0"/>
  <mergeCells count="9">
    <mergeCell ref="C6:J6"/>
    <mergeCell ref="A3:J3"/>
    <mergeCell ref="A6:B8"/>
    <mergeCell ref="C7:D7"/>
    <mergeCell ref="E7:F7"/>
    <mergeCell ref="G7:H7"/>
    <mergeCell ref="C8:J8"/>
    <mergeCell ref="I7:J7"/>
    <mergeCell ref="A4:J4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zoomScaleNormal="100" workbookViewId="0"/>
  </sheetViews>
  <sheetFormatPr defaultRowHeight="12.75"/>
  <cols>
    <col min="1" max="1" width="4.42578125" style="59" customWidth="1"/>
    <col min="2" max="2" width="29.42578125" style="59" customWidth="1"/>
    <col min="3" max="3" width="8.28515625" style="59" customWidth="1"/>
    <col min="4" max="4" width="2.140625" style="191" customWidth="1"/>
    <col min="5" max="5" width="8.28515625" style="59" customWidth="1"/>
    <col min="6" max="6" width="1.7109375" style="191" customWidth="1"/>
    <col min="7" max="7" width="8.28515625" style="59" customWidth="1"/>
    <col min="8" max="8" width="1.7109375" style="191" customWidth="1"/>
    <col min="9" max="9" width="8.28515625" style="59" customWidth="1"/>
    <col min="10" max="10" width="1.7109375" style="59" customWidth="1"/>
    <col min="11" max="11" width="4.7109375" style="59" customWidth="1"/>
    <col min="12" max="12" width="1.7109375" style="191" customWidth="1"/>
    <col min="13" max="13" width="4.7109375" style="59" customWidth="1"/>
    <col min="14" max="14" width="1.7109375" style="191" customWidth="1"/>
    <col min="15" max="15" width="4.7109375" style="59" customWidth="1"/>
    <col min="16" max="16" width="1.7109375" style="59" customWidth="1"/>
    <col min="17" max="17" width="9.140625" style="59"/>
    <col min="18" max="19" width="12" style="59" bestFit="1" customWidth="1"/>
    <col min="20" max="20" width="11.140625" style="59" bestFit="1" customWidth="1"/>
    <col min="21" max="21" width="9.140625" style="59"/>
    <col min="22" max="22" width="11.140625" style="59" bestFit="1" customWidth="1"/>
    <col min="23" max="23" width="9.140625" style="59"/>
    <col min="24" max="24" width="11.140625" style="59" bestFit="1" customWidth="1"/>
    <col min="25" max="16384" width="9.140625" style="59"/>
  </cols>
  <sheetData>
    <row r="1" spans="1:28">
      <c r="A1" s="477" t="s">
        <v>139</v>
      </c>
      <c r="B1" s="179"/>
      <c r="C1" s="180"/>
      <c r="D1" s="180"/>
      <c r="E1" s="180"/>
      <c r="F1" s="180"/>
      <c r="G1" s="180"/>
      <c r="H1" s="180"/>
      <c r="I1" s="180"/>
      <c r="J1" s="181"/>
      <c r="K1" s="182"/>
      <c r="L1" s="182"/>
      <c r="M1" s="182"/>
      <c r="N1" s="182"/>
      <c r="O1" s="182"/>
      <c r="P1" s="182"/>
    </row>
    <row r="2" spans="1:28" ht="15">
      <c r="A2" s="224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83"/>
      <c r="P2" s="183"/>
    </row>
    <row r="3" spans="1:28" ht="15" customHeight="1">
      <c r="A3" s="709" t="s">
        <v>194</v>
      </c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</row>
    <row r="4" spans="1:28" ht="15" customHeight="1">
      <c r="A4" s="650" t="s">
        <v>185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</row>
    <row r="5" spans="1:28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25"/>
      <c r="L5" s="125"/>
      <c r="M5" s="125"/>
      <c r="N5" s="125"/>
      <c r="O5" s="183"/>
      <c r="P5" s="183"/>
    </row>
    <row r="6" spans="1:28">
      <c r="A6" s="699"/>
      <c r="B6" s="711"/>
      <c r="C6" s="677" t="s">
        <v>1</v>
      </c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8"/>
      <c r="O6" s="678"/>
      <c r="P6" s="678"/>
    </row>
    <row r="7" spans="1:28">
      <c r="A7" s="712"/>
      <c r="B7" s="713"/>
      <c r="C7" s="677">
        <v>2011</v>
      </c>
      <c r="D7" s="679"/>
      <c r="E7" s="677">
        <v>2012</v>
      </c>
      <c r="F7" s="679"/>
      <c r="G7" s="677">
        <v>2013</v>
      </c>
      <c r="H7" s="679"/>
      <c r="I7" s="677">
        <v>2014</v>
      </c>
      <c r="J7" s="679"/>
      <c r="K7" s="677">
        <v>2012</v>
      </c>
      <c r="L7" s="679"/>
      <c r="M7" s="688">
        <v>2013</v>
      </c>
      <c r="N7" s="680"/>
      <c r="O7" s="677">
        <v>2014</v>
      </c>
      <c r="P7" s="678"/>
    </row>
    <row r="8" spans="1:28" ht="21" customHeight="1">
      <c r="A8" s="714"/>
      <c r="B8" s="715"/>
      <c r="C8" s="677" t="s">
        <v>26</v>
      </c>
      <c r="D8" s="678"/>
      <c r="E8" s="678"/>
      <c r="F8" s="678"/>
      <c r="G8" s="678"/>
      <c r="H8" s="678"/>
      <c r="I8" s="678"/>
      <c r="J8" s="679"/>
      <c r="K8" s="716" t="s">
        <v>174</v>
      </c>
      <c r="L8" s="717"/>
      <c r="M8" s="717"/>
      <c r="N8" s="717"/>
      <c r="O8" s="717"/>
      <c r="P8" s="717"/>
    </row>
    <row r="9" spans="1:28">
      <c r="A9" s="149"/>
      <c r="B9" s="153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49"/>
      <c r="P9" s="149"/>
    </row>
    <row r="10" spans="1:28">
      <c r="A10" s="186" t="s">
        <v>96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83"/>
      <c r="P10" s="183"/>
    </row>
    <row r="11" spans="1:28">
      <c r="A11" s="174" t="s">
        <v>108</v>
      </c>
      <c r="B11" s="174"/>
      <c r="C11" s="187">
        <v>1430500</v>
      </c>
      <c r="D11" s="269"/>
      <c r="E11" s="187">
        <v>1436400</v>
      </c>
      <c r="F11" s="269"/>
      <c r="G11" s="187">
        <v>1450800</v>
      </c>
      <c r="H11" s="269"/>
      <c r="I11" s="187">
        <v>1520700</v>
      </c>
      <c r="J11" s="187"/>
      <c r="K11" s="269">
        <v>0.41441279287171007</v>
      </c>
      <c r="L11" s="269"/>
      <c r="M11" s="269">
        <v>1.0041157179291993</v>
      </c>
      <c r="N11" s="269"/>
      <c r="O11" s="269">
        <v>4.8179265449415087</v>
      </c>
      <c r="P11" s="269"/>
      <c r="Q11" s="391"/>
      <c r="S11" s="377"/>
      <c r="T11" s="377"/>
      <c r="U11" s="377"/>
      <c r="V11" s="377"/>
      <c r="W11" s="377"/>
      <c r="X11" s="377"/>
      <c r="Y11" s="376"/>
      <c r="Z11" s="191"/>
      <c r="AA11" s="191"/>
      <c r="AB11" s="191"/>
    </row>
    <row r="12" spans="1:28">
      <c r="A12" s="174" t="s">
        <v>107</v>
      </c>
      <c r="B12" s="174"/>
      <c r="C12" s="187">
        <v>401600</v>
      </c>
      <c r="D12" s="269"/>
      <c r="E12" s="187">
        <v>415200</v>
      </c>
      <c r="F12" s="269"/>
      <c r="G12" s="187">
        <v>407800</v>
      </c>
      <c r="H12" s="269"/>
      <c r="I12" s="187">
        <v>413300</v>
      </c>
      <c r="J12" s="187"/>
      <c r="K12" s="269">
        <v>3.3848440401379687</v>
      </c>
      <c r="L12" s="269"/>
      <c r="M12" s="269">
        <v>-1.786048752304259</v>
      </c>
      <c r="N12" s="269"/>
      <c r="O12" s="269">
        <v>1.3518517577432387</v>
      </c>
      <c r="P12" s="269"/>
      <c r="Q12" s="391"/>
      <c r="R12" s="391"/>
      <c r="S12" s="377"/>
      <c r="T12" s="377"/>
      <c r="U12" s="377"/>
      <c r="V12" s="377"/>
      <c r="W12" s="377"/>
      <c r="X12" s="377"/>
      <c r="Y12" s="376"/>
      <c r="Z12" s="191"/>
      <c r="AA12" s="191"/>
      <c r="AB12" s="191"/>
    </row>
    <row r="13" spans="1:28">
      <c r="A13" s="174" t="s">
        <v>155</v>
      </c>
      <c r="B13" s="174"/>
      <c r="C13" s="187">
        <v>1631300</v>
      </c>
      <c r="D13" s="269"/>
      <c r="E13" s="187">
        <v>1644000</v>
      </c>
      <c r="F13" s="269"/>
      <c r="G13" s="187">
        <v>1654700</v>
      </c>
      <c r="H13" s="269"/>
      <c r="I13" s="187">
        <v>1727400</v>
      </c>
      <c r="J13" s="187"/>
      <c r="K13" s="269">
        <v>0.78008631678176954</v>
      </c>
      <c r="L13" s="269"/>
      <c r="M13" s="269">
        <v>0.65175623233553193</v>
      </c>
      <c r="N13" s="269"/>
      <c r="O13" s="269">
        <v>4.3908104681219751</v>
      </c>
      <c r="P13" s="269"/>
      <c r="Q13" s="391"/>
      <c r="R13" s="66"/>
      <c r="T13" s="377"/>
      <c r="U13" s="377"/>
      <c r="V13" s="377"/>
      <c r="W13" s="377"/>
      <c r="X13" s="377"/>
      <c r="Y13" s="191"/>
      <c r="Z13" s="191"/>
      <c r="AA13" s="191"/>
      <c r="AB13" s="191"/>
    </row>
    <row r="14" spans="1:28">
      <c r="A14" s="174"/>
      <c r="B14" s="174"/>
      <c r="C14" s="187"/>
      <c r="D14" s="269"/>
      <c r="E14" s="187"/>
      <c r="F14" s="269"/>
      <c r="G14" s="187"/>
      <c r="H14" s="269"/>
      <c r="I14" s="187"/>
      <c r="J14" s="187"/>
      <c r="K14" s="269"/>
      <c r="L14" s="269"/>
      <c r="M14" s="269"/>
      <c r="N14" s="269"/>
      <c r="O14" s="269"/>
      <c r="P14" s="269"/>
      <c r="Q14" s="391"/>
      <c r="R14" s="376"/>
      <c r="S14" s="376"/>
      <c r="T14" s="376"/>
      <c r="U14" s="376"/>
      <c r="V14" s="376"/>
      <c r="W14" s="376"/>
      <c r="X14" s="376"/>
      <c r="Y14" s="191"/>
      <c r="Z14" s="191"/>
      <c r="AA14" s="191"/>
      <c r="AB14" s="191"/>
    </row>
    <row r="15" spans="1:28">
      <c r="A15" s="174" t="s">
        <v>106</v>
      </c>
      <c r="B15" s="174"/>
      <c r="C15" s="187">
        <v>256200</v>
      </c>
      <c r="D15" s="269"/>
      <c r="E15" s="187">
        <v>263100</v>
      </c>
      <c r="F15" s="269"/>
      <c r="G15" s="187">
        <v>254100</v>
      </c>
      <c r="H15" s="269"/>
      <c r="I15" s="187">
        <v>238700</v>
      </c>
      <c r="J15" s="187"/>
      <c r="K15" s="269">
        <v>2.6755015822338413</v>
      </c>
      <c r="L15" s="269"/>
      <c r="M15" s="269">
        <v>-3.4339625708780575</v>
      </c>
      <c r="N15" s="269"/>
      <c r="O15" s="269">
        <v>-6.0227826733428085</v>
      </c>
      <c r="P15" s="269"/>
      <c r="Q15" s="391"/>
      <c r="R15" s="391"/>
      <c r="S15" s="377"/>
      <c r="T15" s="377"/>
      <c r="U15" s="377"/>
      <c r="V15" s="377"/>
      <c r="W15" s="377"/>
      <c r="X15" s="377"/>
      <c r="Y15" s="376"/>
      <c r="Z15" s="191"/>
      <c r="AA15" s="191"/>
      <c r="AB15" s="191"/>
    </row>
    <row r="16" spans="1:28">
      <c r="A16" s="174" t="s">
        <v>105</v>
      </c>
      <c r="B16" s="174"/>
      <c r="C16" s="187">
        <v>78000</v>
      </c>
      <c r="D16" s="269"/>
      <c r="E16" s="187">
        <v>84300</v>
      </c>
      <c r="F16" s="269"/>
      <c r="G16" s="187">
        <v>80800</v>
      </c>
      <c r="H16" s="269"/>
      <c r="I16" s="187">
        <v>81400</v>
      </c>
      <c r="J16" s="187"/>
      <c r="K16" s="269">
        <v>8.0708876110310968</v>
      </c>
      <c r="L16" s="269"/>
      <c r="M16" s="269">
        <v>-4.1590012670221554</v>
      </c>
      <c r="N16" s="269"/>
      <c r="O16" s="269">
        <v>0.77196398922407816</v>
      </c>
      <c r="P16" s="269"/>
      <c r="Q16" s="391"/>
      <c r="R16" s="391"/>
      <c r="S16" s="377"/>
      <c r="T16" s="377"/>
      <c r="U16" s="377"/>
      <c r="V16" s="377"/>
      <c r="W16" s="377"/>
      <c r="X16" s="377"/>
      <c r="Y16" s="376"/>
      <c r="Z16" s="191"/>
      <c r="AA16" s="191"/>
      <c r="AB16" s="191"/>
    </row>
    <row r="17" spans="1:28">
      <c r="A17" s="174" t="s">
        <v>104</v>
      </c>
      <c r="B17" s="174"/>
      <c r="C17" s="187">
        <v>295200</v>
      </c>
      <c r="D17" s="269"/>
      <c r="E17" s="187">
        <v>305200</v>
      </c>
      <c r="F17" s="269"/>
      <c r="G17" s="187">
        <v>294400</v>
      </c>
      <c r="H17" s="269"/>
      <c r="I17" s="187">
        <v>279500</v>
      </c>
      <c r="J17" s="187"/>
      <c r="K17" s="269">
        <v>3.3882240769597338</v>
      </c>
      <c r="L17" s="269"/>
      <c r="M17" s="269">
        <v>-3.5340770223227569</v>
      </c>
      <c r="N17" s="269"/>
      <c r="O17" s="269">
        <v>-5.0906316903716275</v>
      </c>
      <c r="P17" s="269"/>
      <c r="Q17" s="391"/>
      <c r="R17" s="391"/>
      <c r="S17" s="377"/>
      <c r="T17" s="377"/>
      <c r="U17" s="377"/>
      <c r="V17" s="377"/>
      <c r="W17" s="377"/>
      <c r="X17" s="377"/>
      <c r="Y17" s="191"/>
      <c r="Z17" s="191"/>
      <c r="AA17" s="191"/>
      <c r="AB17" s="191"/>
    </row>
    <row r="18" spans="1:28">
      <c r="A18" s="174"/>
      <c r="B18" s="174"/>
      <c r="C18" s="187"/>
      <c r="D18" s="269"/>
      <c r="E18" s="187"/>
      <c r="F18" s="269"/>
      <c r="G18" s="187"/>
      <c r="H18" s="269"/>
      <c r="I18" s="187"/>
      <c r="J18" s="187"/>
      <c r="K18" s="269"/>
      <c r="L18" s="269"/>
      <c r="M18" s="269"/>
      <c r="N18" s="269"/>
      <c r="O18" s="269"/>
      <c r="P18" s="269"/>
      <c r="Q18" s="391"/>
      <c r="R18" s="391"/>
      <c r="S18" s="377"/>
      <c r="T18" s="377"/>
      <c r="U18" s="377"/>
      <c r="V18" s="377"/>
      <c r="W18" s="377"/>
      <c r="X18" s="377"/>
      <c r="Y18" s="191"/>
      <c r="Z18" s="191"/>
      <c r="AA18" s="191"/>
      <c r="AB18" s="191"/>
    </row>
    <row r="19" spans="1:28">
      <c r="A19" s="186" t="s">
        <v>175</v>
      </c>
      <c r="B19" s="174"/>
      <c r="C19" s="367">
        <v>1926500</v>
      </c>
      <c r="D19" s="270"/>
      <c r="E19" s="367">
        <v>1949200</v>
      </c>
      <c r="F19" s="270"/>
      <c r="G19" s="367">
        <v>1949200</v>
      </c>
      <c r="H19" s="270"/>
      <c r="I19" s="367">
        <v>2006800</v>
      </c>
      <c r="J19" s="367"/>
      <c r="K19" s="270">
        <v>1.1797735461341441</v>
      </c>
      <c r="L19" s="270"/>
      <c r="M19" s="270">
        <v>-3.7080658867538752E-3</v>
      </c>
      <c r="N19" s="270"/>
      <c r="O19" s="270">
        <v>2.9585185355359256</v>
      </c>
      <c r="P19" s="270"/>
      <c r="Q19" s="391"/>
      <c r="R19" s="391"/>
      <c r="S19" s="377"/>
      <c r="T19" s="377"/>
      <c r="U19" s="377"/>
      <c r="V19" s="377"/>
      <c r="W19" s="377"/>
      <c r="X19" s="377"/>
      <c r="Y19" s="191"/>
      <c r="Z19" s="191"/>
      <c r="AA19" s="191"/>
      <c r="AB19" s="191"/>
    </row>
    <row r="20" spans="1:28">
      <c r="A20" s="174"/>
      <c r="B20" s="174"/>
      <c r="C20" s="187"/>
      <c r="D20" s="269"/>
      <c r="E20" s="187"/>
      <c r="F20" s="269"/>
      <c r="G20" s="187"/>
      <c r="H20" s="269"/>
      <c r="I20" s="187"/>
      <c r="J20" s="187"/>
      <c r="K20" s="270"/>
      <c r="L20" s="269"/>
      <c r="M20" s="270"/>
      <c r="N20" s="269"/>
      <c r="O20" s="270"/>
      <c r="P20" s="269"/>
      <c r="Q20" s="391"/>
      <c r="R20" s="376"/>
      <c r="S20" s="376"/>
      <c r="T20" s="376"/>
      <c r="U20" s="376"/>
      <c r="V20" s="376"/>
      <c r="W20" s="376"/>
      <c r="X20" s="376"/>
      <c r="Y20" s="191"/>
      <c r="Z20" s="191"/>
      <c r="AA20" s="191"/>
      <c r="AB20" s="191"/>
    </row>
    <row r="21" spans="1:28">
      <c r="A21" s="197" t="s">
        <v>97</v>
      </c>
      <c r="B21" s="174"/>
      <c r="C21" s="187"/>
      <c r="D21" s="269"/>
      <c r="E21" s="187"/>
      <c r="F21" s="269"/>
      <c r="G21" s="187"/>
      <c r="H21" s="269"/>
      <c r="I21" s="187"/>
      <c r="J21" s="187"/>
      <c r="K21" s="270"/>
      <c r="L21" s="269"/>
      <c r="M21" s="270"/>
      <c r="N21" s="269"/>
      <c r="O21" s="270"/>
      <c r="P21" s="269"/>
      <c r="Q21" s="391"/>
      <c r="R21" s="376"/>
      <c r="S21" s="376"/>
      <c r="T21" s="376"/>
      <c r="U21" s="376"/>
      <c r="V21" s="376"/>
      <c r="W21" s="376"/>
      <c r="X21" s="376"/>
      <c r="Y21" s="191"/>
      <c r="Z21" s="191"/>
      <c r="AA21" s="191"/>
      <c r="AB21" s="191"/>
    </row>
    <row r="22" spans="1:28">
      <c r="A22" s="174" t="s">
        <v>101</v>
      </c>
      <c r="B22" s="174"/>
      <c r="C22" s="187">
        <v>57900</v>
      </c>
      <c r="D22" s="269" t="s">
        <v>5</v>
      </c>
      <c r="E22" s="187">
        <v>55500</v>
      </c>
      <c r="F22" s="269" t="s">
        <v>5</v>
      </c>
      <c r="G22" s="187">
        <v>54600</v>
      </c>
      <c r="H22" s="269" t="s">
        <v>5</v>
      </c>
      <c r="I22" s="187">
        <v>57400</v>
      </c>
      <c r="J22" s="187"/>
      <c r="K22" s="269">
        <v>-4.2301183798619242</v>
      </c>
      <c r="L22" s="269" t="s">
        <v>5</v>
      </c>
      <c r="M22" s="269">
        <v>-1.489023305830417</v>
      </c>
      <c r="N22" s="269" t="s">
        <v>5</v>
      </c>
      <c r="O22" s="269">
        <v>4.9955478425571131</v>
      </c>
      <c r="P22" s="269"/>
      <c r="Q22" s="391"/>
      <c r="R22" s="391"/>
      <c r="S22" s="391"/>
      <c r="T22" s="391"/>
      <c r="U22" s="391"/>
      <c r="V22" s="391"/>
      <c r="W22" s="377"/>
      <c r="X22" s="377"/>
      <c r="Y22" s="376"/>
      <c r="Z22" s="191"/>
      <c r="AA22" s="191"/>
      <c r="AB22" s="191"/>
    </row>
    <row r="23" spans="1:28">
      <c r="A23" s="174" t="s">
        <v>102</v>
      </c>
      <c r="B23" s="174"/>
      <c r="C23" s="187">
        <v>50100</v>
      </c>
      <c r="D23" s="269" t="s">
        <v>5</v>
      </c>
      <c r="E23" s="187">
        <v>46900</v>
      </c>
      <c r="F23" s="269" t="s">
        <v>5</v>
      </c>
      <c r="G23" s="187">
        <v>47000</v>
      </c>
      <c r="H23" s="269" t="s">
        <v>5</v>
      </c>
      <c r="I23" s="187">
        <v>45400</v>
      </c>
      <c r="J23" s="187"/>
      <c r="K23" s="269">
        <v>-6.3759176682698708</v>
      </c>
      <c r="L23" s="269" t="s">
        <v>5</v>
      </c>
      <c r="M23" s="269">
        <v>0.14730223983883128</v>
      </c>
      <c r="N23" s="269" t="s">
        <v>5</v>
      </c>
      <c r="O23" s="269">
        <v>-3.4750829791515114</v>
      </c>
      <c r="P23" s="269"/>
      <c r="Q23" s="391"/>
      <c r="R23" s="391"/>
      <c r="S23" s="391"/>
      <c r="T23" s="391"/>
      <c r="U23" s="391"/>
      <c r="V23" s="391"/>
      <c r="W23" s="377"/>
      <c r="X23" s="377"/>
      <c r="Y23" s="376"/>
      <c r="Z23" s="191"/>
      <c r="AA23" s="191"/>
      <c r="AB23" s="191"/>
    </row>
    <row r="24" spans="1:28">
      <c r="A24" s="174" t="s">
        <v>103</v>
      </c>
      <c r="B24" s="174"/>
      <c r="C24" s="187">
        <v>83000</v>
      </c>
      <c r="D24" s="269" t="s">
        <v>5</v>
      </c>
      <c r="E24" s="187">
        <v>78900</v>
      </c>
      <c r="F24" s="269" t="s">
        <v>5</v>
      </c>
      <c r="G24" s="187">
        <v>78100</v>
      </c>
      <c r="H24" s="269" t="s">
        <v>5</v>
      </c>
      <c r="I24" s="187">
        <v>80000</v>
      </c>
      <c r="J24" s="187"/>
      <c r="K24" s="269">
        <v>-4.8783750707156237</v>
      </c>
      <c r="L24" s="269" t="s">
        <v>5</v>
      </c>
      <c r="M24" s="269">
        <v>-1.0024638300942468</v>
      </c>
      <c r="N24" s="269" t="s">
        <v>5</v>
      </c>
      <c r="O24" s="269">
        <v>2.44756295842945</v>
      </c>
      <c r="P24" s="269"/>
      <c r="Q24" s="391"/>
      <c r="R24" s="391"/>
      <c r="S24" s="391"/>
      <c r="T24" s="391"/>
      <c r="U24" s="391"/>
      <c r="V24" s="391"/>
      <c r="W24" s="377"/>
      <c r="X24" s="377"/>
      <c r="Y24" s="191"/>
      <c r="Z24" s="376"/>
      <c r="AA24" s="376"/>
      <c r="AB24" s="376"/>
    </row>
    <row r="25" spans="1:28">
      <c r="A25" s="174"/>
      <c r="B25" s="174"/>
      <c r="C25" s="187"/>
      <c r="D25" s="269"/>
      <c r="E25" s="187"/>
      <c r="F25" s="269"/>
      <c r="G25" s="187"/>
      <c r="H25" s="269"/>
      <c r="I25" s="187"/>
      <c r="J25" s="187"/>
      <c r="K25" s="269"/>
      <c r="L25" s="269"/>
      <c r="M25" s="269"/>
      <c r="N25" s="269"/>
      <c r="O25" s="269"/>
      <c r="P25" s="270"/>
      <c r="Q25" s="391"/>
      <c r="R25" s="391"/>
      <c r="S25" s="391"/>
      <c r="T25" s="391"/>
      <c r="U25" s="391"/>
      <c r="V25" s="391"/>
      <c r="W25" s="377"/>
      <c r="X25" s="377"/>
      <c r="Y25" s="191"/>
      <c r="Z25" s="377"/>
      <c r="AA25" s="191"/>
      <c r="AB25" s="373"/>
    </row>
    <row r="26" spans="1:28">
      <c r="A26" s="174" t="s">
        <v>98</v>
      </c>
      <c r="B26" s="174"/>
      <c r="C26" s="187">
        <v>11100</v>
      </c>
      <c r="D26" s="269" t="s">
        <v>5</v>
      </c>
      <c r="E26" s="187">
        <v>11800</v>
      </c>
      <c r="F26" s="269" t="s">
        <v>5</v>
      </c>
      <c r="G26" s="187">
        <v>12300</v>
      </c>
      <c r="H26" s="269" t="s">
        <v>5</v>
      </c>
      <c r="I26" s="187">
        <v>12200</v>
      </c>
      <c r="J26" s="187"/>
      <c r="K26" s="269">
        <v>6.7817061544913626</v>
      </c>
      <c r="L26" s="269" t="s">
        <v>5</v>
      </c>
      <c r="M26" s="269">
        <v>4.3110212133951942</v>
      </c>
      <c r="N26" s="269" t="s">
        <v>5</v>
      </c>
      <c r="O26" s="269">
        <v>-1.4825007334604012</v>
      </c>
      <c r="P26" s="269"/>
      <c r="Q26" s="391"/>
      <c r="R26" s="391"/>
      <c r="S26" s="391"/>
      <c r="T26" s="391"/>
      <c r="U26" s="391"/>
      <c r="V26" s="391"/>
      <c r="W26" s="377"/>
      <c r="X26" s="377"/>
      <c r="Y26" s="376"/>
      <c r="Z26" s="191"/>
      <c r="AA26" s="191"/>
      <c r="AB26" s="191"/>
    </row>
    <row r="27" spans="1:28">
      <c r="A27" s="174" t="s">
        <v>99</v>
      </c>
      <c r="B27" s="174"/>
      <c r="C27" s="187">
        <v>3200</v>
      </c>
      <c r="D27" s="269" t="s">
        <v>5</v>
      </c>
      <c r="E27" s="187">
        <v>3500</v>
      </c>
      <c r="F27" s="269" t="s">
        <v>5</v>
      </c>
      <c r="G27" s="187">
        <v>3900</v>
      </c>
      <c r="H27" s="269" t="s">
        <v>5</v>
      </c>
      <c r="I27" s="187">
        <v>3800</v>
      </c>
      <c r="J27" s="187"/>
      <c r="K27" s="269">
        <v>8.3430914112036838</v>
      </c>
      <c r="L27" s="269" t="s">
        <v>5</v>
      </c>
      <c r="M27" s="269">
        <v>10.761775023750243</v>
      </c>
      <c r="N27" s="269" t="s">
        <v>5</v>
      </c>
      <c r="O27" s="269">
        <v>-0.78909846311558951</v>
      </c>
      <c r="P27" s="269"/>
      <c r="Q27" s="391"/>
      <c r="R27" s="391"/>
      <c r="S27" s="391"/>
      <c r="T27" s="391"/>
      <c r="U27" s="391"/>
      <c r="V27" s="391"/>
      <c r="W27" s="377"/>
      <c r="X27" s="377"/>
      <c r="Y27" s="376"/>
      <c r="Z27" s="191"/>
      <c r="AA27" s="191"/>
      <c r="AB27" s="191"/>
    </row>
    <row r="28" spans="1:28">
      <c r="A28" s="174" t="s">
        <v>100</v>
      </c>
      <c r="B28" s="174"/>
      <c r="C28" s="187">
        <v>12700</v>
      </c>
      <c r="D28" s="269" t="s">
        <v>5</v>
      </c>
      <c r="E28" s="187">
        <v>13600</v>
      </c>
      <c r="F28" s="269" t="s">
        <v>5</v>
      </c>
      <c r="G28" s="187">
        <v>14300</v>
      </c>
      <c r="H28" s="269" t="s">
        <v>5</v>
      </c>
      <c r="I28" s="187">
        <v>14100</v>
      </c>
      <c r="J28" s="187"/>
      <c r="K28" s="269">
        <v>6.9800328891735486</v>
      </c>
      <c r="L28" s="269" t="s">
        <v>5</v>
      </c>
      <c r="M28" s="269">
        <v>5.1408340546851505</v>
      </c>
      <c r="N28" s="269" t="s">
        <v>5</v>
      </c>
      <c r="O28" s="269">
        <v>-1.3885341509839</v>
      </c>
      <c r="P28" s="269"/>
      <c r="Q28" s="391"/>
      <c r="R28" s="391"/>
      <c r="S28" s="391"/>
      <c r="T28" s="391"/>
      <c r="U28" s="391"/>
      <c r="V28" s="391"/>
      <c r="W28" s="377"/>
      <c r="X28" s="377"/>
      <c r="Y28" s="191"/>
      <c r="Z28" s="376"/>
      <c r="AA28" s="376"/>
      <c r="AB28" s="376"/>
    </row>
    <row r="29" spans="1:28">
      <c r="A29" s="174"/>
      <c r="B29" s="174"/>
      <c r="C29" s="187"/>
      <c r="D29" s="269"/>
      <c r="E29" s="187"/>
      <c r="F29" s="269"/>
      <c r="G29" s="187"/>
      <c r="H29" s="269"/>
      <c r="I29" s="187"/>
      <c r="J29" s="187"/>
      <c r="K29" s="269"/>
      <c r="L29" s="269"/>
      <c r="M29" s="269"/>
      <c r="N29" s="269"/>
      <c r="O29" s="269"/>
      <c r="P29" s="269"/>
      <c r="Q29" s="391"/>
      <c r="R29" s="391"/>
      <c r="S29" s="391"/>
      <c r="T29" s="391"/>
      <c r="U29" s="391"/>
      <c r="V29" s="391"/>
      <c r="W29" s="377"/>
      <c r="X29" s="377"/>
      <c r="Y29" s="191"/>
      <c r="Z29" s="377"/>
      <c r="AA29" s="191"/>
      <c r="AB29" s="373"/>
    </row>
    <row r="30" spans="1:28">
      <c r="A30" s="186" t="s">
        <v>176</v>
      </c>
      <c r="B30" s="174"/>
      <c r="C30" s="367">
        <v>95700</v>
      </c>
      <c r="D30" s="270" t="s">
        <v>5</v>
      </c>
      <c r="E30" s="367">
        <v>92500</v>
      </c>
      <c r="F30" s="270" t="s">
        <v>5</v>
      </c>
      <c r="G30" s="367">
        <v>92400</v>
      </c>
      <c r="H30" s="270" t="s">
        <v>5</v>
      </c>
      <c r="I30" s="367">
        <v>94100</v>
      </c>
      <c r="J30" s="367"/>
      <c r="K30" s="270">
        <v>-3.3045118524699379</v>
      </c>
      <c r="L30" s="270" t="s">
        <v>5</v>
      </c>
      <c r="M30" s="270">
        <v>-0.1003970488597572</v>
      </c>
      <c r="N30" s="270" t="s">
        <v>5</v>
      </c>
      <c r="O30" s="270">
        <v>1.8547272373630186</v>
      </c>
      <c r="P30" s="270"/>
      <c r="Q30" s="479"/>
      <c r="R30" s="391"/>
      <c r="S30" s="391"/>
      <c r="T30" s="391"/>
      <c r="U30" s="391"/>
      <c r="V30" s="391"/>
      <c r="W30" s="377"/>
      <c r="X30" s="377"/>
      <c r="Y30" s="191"/>
      <c r="Z30" s="191"/>
      <c r="AA30" s="191"/>
      <c r="AB30" s="191"/>
    </row>
    <row r="31" spans="1:28">
      <c r="A31" s="186"/>
      <c r="B31" s="174"/>
      <c r="C31" s="336"/>
      <c r="D31" s="336"/>
      <c r="E31" s="336"/>
      <c r="F31" s="336"/>
      <c r="G31" s="336"/>
      <c r="H31" s="336"/>
      <c r="I31" s="336"/>
      <c r="J31" s="336"/>
      <c r="K31" s="339"/>
      <c r="L31" s="339"/>
      <c r="M31" s="339"/>
      <c r="N31" s="339"/>
      <c r="O31" s="339"/>
      <c r="P31" s="270"/>
      <c r="Q31" s="275"/>
      <c r="R31" s="377"/>
      <c r="S31" s="375"/>
      <c r="T31" s="377"/>
      <c r="U31" s="377"/>
      <c r="V31" s="377"/>
      <c r="W31" s="123"/>
      <c r="X31" s="193"/>
      <c r="Y31" s="191"/>
      <c r="Z31" s="191"/>
      <c r="AA31" s="191"/>
      <c r="AB31" s="191"/>
    </row>
    <row r="32" spans="1:28">
      <c r="A32" s="687" t="s">
        <v>4</v>
      </c>
      <c r="B32" s="687"/>
      <c r="C32" s="687"/>
      <c r="D32" s="687"/>
      <c r="E32" s="687"/>
      <c r="F32" s="687"/>
      <c r="G32" s="687"/>
      <c r="H32" s="687"/>
      <c r="I32" s="687"/>
      <c r="J32" s="687"/>
      <c r="K32" s="687"/>
      <c r="L32" s="687"/>
      <c r="M32" s="687"/>
      <c r="N32" s="687"/>
      <c r="O32" s="687"/>
      <c r="P32" s="687"/>
      <c r="Q32" s="275"/>
      <c r="R32" s="377"/>
      <c r="S32" s="375"/>
      <c r="T32" s="377"/>
      <c r="U32" s="377"/>
      <c r="V32" s="377"/>
      <c r="W32" s="123"/>
      <c r="X32" s="193"/>
      <c r="Y32" s="191"/>
      <c r="Z32" s="191"/>
      <c r="AA32" s="191"/>
      <c r="AB32" s="191"/>
    </row>
    <row r="33" spans="1:28">
      <c r="A33" s="186"/>
      <c r="B33" s="174"/>
      <c r="C33" s="336"/>
      <c r="D33" s="367"/>
      <c r="E33" s="336"/>
      <c r="F33" s="367"/>
      <c r="G33" s="336"/>
      <c r="H33" s="367"/>
      <c r="I33" s="336"/>
      <c r="J33" s="245"/>
      <c r="K33" s="188"/>
      <c r="L33" s="245"/>
      <c r="M33" s="188"/>
      <c r="N33" s="245"/>
      <c r="O33" s="188"/>
      <c r="P33" s="245"/>
      <c r="Q33" s="275"/>
      <c r="R33" s="377"/>
      <c r="S33" s="375"/>
      <c r="T33" s="377"/>
      <c r="U33" s="377"/>
      <c r="V33" s="377"/>
      <c r="W33" s="123"/>
      <c r="X33" s="193"/>
      <c r="Y33" s="191"/>
      <c r="Z33" s="191"/>
      <c r="AA33" s="191"/>
      <c r="AB33" s="191"/>
    </row>
    <row r="34" spans="1:28">
      <c r="A34" s="186" t="s">
        <v>177</v>
      </c>
      <c r="B34" s="174"/>
      <c r="C34" s="378"/>
      <c r="D34" s="378"/>
      <c r="E34" s="378"/>
      <c r="F34" s="378"/>
      <c r="G34" s="378"/>
      <c r="H34" s="378"/>
      <c r="I34" s="378"/>
      <c r="J34" s="378"/>
      <c r="K34" s="174"/>
      <c r="L34" s="245"/>
      <c r="M34" s="174"/>
      <c r="N34" s="245"/>
      <c r="O34" s="183"/>
      <c r="P34" s="245"/>
      <c r="Q34" s="200"/>
      <c r="R34" s="377"/>
      <c r="S34" s="375"/>
      <c r="T34" s="377"/>
      <c r="U34" s="377"/>
      <c r="V34" s="377"/>
      <c r="W34" s="123"/>
      <c r="X34" s="193"/>
      <c r="Y34" s="191"/>
      <c r="Z34" s="191"/>
      <c r="AA34" s="191"/>
      <c r="AB34" s="191"/>
    </row>
    <row r="35" spans="1:28">
      <c r="A35" s="707" t="s">
        <v>178</v>
      </c>
      <c r="B35" s="707"/>
      <c r="C35" s="336"/>
      <c r="D35" s="367"/>
      <c r="E35" s="336"/>
      <c r="F35" s="367"/>
      <c r="G35" s="336"/>
      <c r="H35" s="367"/>
      <c r="I35" s="336"/>
      <c r="J35" s="245"/>
      <c r="K35" s="174"/>
      <c r="L35" s="245"/>
      <c r="M35" s="174"/>
      <c r="N35" s="245"/>
      <c r="O35" s="183"/>
      <c r="P35" s="245"/>
      <c r="Q35" s="200"/>
      <c r="R35" s="377"/>
      <c r="S35" s="375"/>
      <c r="T35" s="377"/>
      <c r="U35" s="377"/>
      <c r="V35" s="377"/>
      <c r="W35" s="123"/>
      <c r="X35" s="193"/>
      <c r="Y35" s="191"/>
      <c r="Z35" s="191"/>
      <c r="AA35" s="191"/>
      <c r="AB35" s="191"/>
    </row>
    <row r="36" spans="1:28">
      <c r="A36" s="708" t="s">
        <v>147</v>
      </c>
      <c r="B36" s="708"/>
      <c r="C36" s="460">
        <v>4.9675577472099661</v>
      </c>
      <c r="D36" s="461" t="s">
        <v>5</v>
      </c>
      <c r="E36" s="460">
        <v>4.7455366304124764</v>
      </c>
      <c r="F36" s="461" t="s">
        <v>5</v>
      </c>
      <c r="G36" s="460">
        <v>4.7404063205417613</v>
      </c>
      <c r="H36" s="461" t="s">
        <v>5</v>
      </c>
      <c r="I36" s="460">
        <v>4.689057205501296</v>
      </c>
      <c r="J36" s="348"/>
      <c r="K36" s="348" t="s">
        <v>113</v>
      </c>
      <c r="L36" s="348"/>
      <c r="M36" s="348" t="s">
        <v>113</v>
      </c>
      <c r="N36" s="347"/>
      <c r="O36" s="348" t="s">
        <v>113</v>
      </c>
      <c r="P36" s="347"/>
      <c r="Q36" s="375"/>
      <c r="R36" s="377"/>
      <c r="S36" s="377"/>
      <c r="T36" s="377"/>
      <c r="U36" s="377"/>
      <c r="V36" s="377"/>
      <c r="W36" s="377"/>
      <c r="X36" s="377"/>
      <c r="Y36" s="377"/>
      <c r="Z36" s="377"/>
    </row>
    <row r="37" spans="1:28">
      <c r="A37" s="183"/>
      <c r="B37" s="183"/>
      <c r="C37" s="342"/>
      <c r="D37" s="342"/>
      <c r="E37" s="342"/>
      <c r="F37" s="342"/>
      <c r="G37" s="342"/>
      <c r="H37" s="342"/>
      <c r="I37" s="342"/>
      <c r="J37" s="183"/>
      <c r="K37" s="183"/>
      <c r="L37" s="183"/>
      <c r="M37" s="183"/>
      <c r="N37" s="183"/>
      <c r="O37" s="183"/>
      <c r="P37" s="183"/>
      <c r="Q37" s="229"/>
      <c r="R37" s="377"/>
      <c r="S37" s="375"/>
      <c r="T37" s="377"/>
      <c r="U37" s="377"/>
      <c r="V37" s="377"/>
      <c r="W37" s="123"/>
      <c r="X37" s="193"/>
      <c r="Y37" s="191"/>
      <c r="Z37" s="191"/>
      <c r="AA37" s="191"/>
      <c r="AB37" s="191"/>
    </row>
    <row r="38" spans="1:28" ht="12.75" customHeight="1">
      <c r="A38" s="30" t="s">
        <v>135</v>
      </c>
      <c r="Q38" s="229"/>
      <c r="R38" s="377"/>
      <c r="S38" s="375"/>
      <c r="T38" s="377"/>
      <c r="U38" s="377"/>
      <c r="V38" s="377"/>
      <c r="W38" s="123"/>
      <c r="X38" s="193"/>
      <c r="Y38" s="191"/>
      <c r="Z38" s="191"/>
      <c r="AA38" s="191"/>
      <c r="AB38" s="191"/>
    </row>
    <row r="39" spans="1:28" ht="12.75" customHeight="1">
      <c r="A39" s="189" t="s">
        <v>136</v>
      </c>
      <c r="Q39" s="229"/>
      <c r="R39" s="377"/>
      <c r="S39" s="375"/>
      <c r="T39" s="377"/>
      <c r="U39" s="377"/>
      <c r="V39" s="377"/>
      <c r="W39" s="123"/>
      <c r="X39" s="193"/>
      <c r="Y39" s="191"/>
      <c r="Z39" s="191"/>
      <c r="AA39" s="191"/>
      <c r="AB39" s="191"/>
    </row>
    <row r="40" spans="1:28" ht="12.75" customHeight="1">
      <c r="A40" s="190" t="s">
        <v>137</v>
      </c>
      <c r="M40" s="191"/>
      <c r="Q40" s="229"/>
      <c r="R40" s="377"/>
      <c r="S40" s="375"/>
      <c r="T40" s="377"/>
      <c r="U40" s="377"/>
      <c r="V40" s="377"/>
      <c r="W40" s="123"/>
      <c r="X40" s="193"/>
      <c r="Y40" s="191"/>
      <c r="Z40" s="191"/>
      <c r="AA40" s="191"/>
      <c r="AB40" s="191"/>
    </row>
    <row r="41" spans="1:28" ht="12.75" customHeight="1">
      <c r="A41" s="190" t="s">
        <v>138</v>
      </c>
      <c r="R41" s="377"/>
      <c r="S41" s="375"/>
      <c r="T41" s="377"/>
      <c r="U41" s="377"/>
      <c r="V41" s="377"/>
      <c r="W41" s="123"/>
      <c r="X41" s="193"/>
      <c r="Y41" s="191"/>
      <c r="Z41" s="191"/>
      <c r="AA41" s="191"/>
      <c r="AB41" s="191"/>
    </row>
    <row r="42" spans="1:28" s="191" customFormat="1" ht="12.75" customHeight="1">
      <c r="A42" s="190" t="s">
        <v>153</v>
      </c>
      <c r="R42" s="377"/>
      <c r="S42" s="375"/>
      <c r="T42" s="377"/>
      <c r="U42" s="377"/>
      <c r="V42" s="377"/>
      <c r="W42" s="123"/>
      <c r="X42" s="193"/>
    </row>
    <row r="43" spans="1:28" ht="12.75" customHeight="1">
      <c r="A43" s="30" t="s">
        <v>154</v>
      </c>
      <c r="R43" s="377"/>
      <c r="S43" s="375"/>
      <c r="T43" s="377"/>
      <c r="U43" s="377"/>
      <c r="V43" s="377"/>
      <c r="W43" s="123"/>
      <c r="X43" s="193"/>
      <c r="Y43" s="191"/>
      <c r="Z43" s="191"/>
      <c r="AA43" s="191"/>
      <c r="AB43" s="191"/>
    </row>
    <row r="44" spans="1:28" s="191" customFormat="1" ht="12.75" customHeight="1">
      <c r="A44" s="190"/>
      <c r="R44" s="377"/>
      <c r="S44" s="375"/>
      <c r="T44" s="377"/>
      <c r="U44" s="377"/>
      <c r="V44" s="377"/>
      <c r="W44" s="123"/>
      <c r="X44" s="193"/>
    </row>
    <row r="45" spans="1:28">
      <c r="A45" s="303" t="s">
        <v>116</v>
      </c>
      <c r="B45" s="53"/>
      <c r="D45" s="59"/>
      <c r="F45" s="59"/>
      <c r="H45" s="59"/>
      <c r="R45" s="377"/>
      <c r="S45" s="375"/>
      <c r="T45" s="377"/>
      <c r="U45" s="377"/>
      <c r="V45" s="377"/>
      <c r="W45" s="123"/>
      <c r="X45" s="193"/>
      <c r="Y45" s="191"/>
      <c r="Z45" s="191"/>
      <c r="AA45" s="191"/>
      <c r="AB45" s="191"/>
    </row>
    <row r="46" spans="1:28">
      <c r="A46" s="216" t="s">
        <v>109</v>
      </c>
      <c r="B46" s="53"/>
    </row>
    <row r="47" spans="1:28">
      <c r="A47" s="301" t="s">
        <v>196</v>
      </c>
      <c r="B47" s="53"/>
    </row>
    <row r="48" spans="1:28" s="191" customFormat="1">
      <c r="A48" s="53"/>
      <c r="B48" s="53"/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</row>
    <row r="49" spans="1:18">
      <c r="A49" s="364" t="s">
        <v>157</v>
      </c>
      <c r="B49" s="53"/>
    </row>
    <row r="50" spans="1:18">
      <c r="A50" s="278"/>
      <c r="B50" s="278"/>
      <c r="C50" s="278"/>
      <c r="D50" s="278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</row>
    <row r="51" spans="1:18">
      <c r="A51" s="278"/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</row>
    <row r="52" spans="1:18">
      <c r="A52" s="278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</row>
    <row r="53" spans="1:18">
      <c r="A53" s="278"/>
      <c r="B53" s="278"/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</row>
    <row r="54" spans="1:18">
      <c r="A54" s="278"/>
      <c r="B54" s="278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</row>
    <row r="55" spans="1:18">
      <c r="A55" s="278"/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</row>
  </sheetData>
  <mergeCells count="16">
    <mergeCell ref="M7:N7"/>
    <mergeCell ref="O7:P7"/>
    <mergeCell ref="K8:P8"/>
    <mergeCell ref="I7:J7"/>
    <mergeCell ref="C8:J8"/>
    <mergeCell ref="C6:P6"/>
    <mergeCell ref="A32:P32"/>
    <mergeCell ref="A35:B35"/>
    <mergeCell ref="A36:B36"/>
    <mergeCell ref="A3:P3"/>
    <mergeCell ref="C7:D7"/>
    <mergeCell ref="E7:F7"/>
    <mergeCell ref="G7:H7"/>
    <mergeCell ref="A4:P4"/>
    <mergeCell ref="A6:B8"/>
    <mergeCell ref="K7:L7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  <ignoredErrors>
    <ignoredError sqref="K25:P25 L30 N30 P30 L22 N22 P22 L23 N23 P23 L24 N24 P24 K29:P29 L26 N26 P26 L27 N27 P27 L28 N28 P28" evalErro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Normal="100" workbookViewId="0"/>
  </sheetViews>
  <sheetFormatPr defaultRowHeight="12.75"/>
  <cols>
    <col min="1" max="1" width="44.140625" style="59" customWidth="1"/>
    <col min="2" max="2" width="8.7109375" style="59" customWidth="1"/>
    <col min="3" max="3" width="2" style="59" customWidth="1"/>
    <col min="4" max="4" width="8.7109375" style="59" customWidth="1"/>
    <col min="5" max="5" width="2" style="59" customWidth="1"/>
    <col min="6" max="6" width="8.7109375" style="59" customWidth="1"/>
    <col min="7" max="7" width="2" style="59" customWidth="1"/>
    <col min="8" max="8" width="8.7109375" style="59" customWidth="1"/>
    <col min="9" max="9" width="2" style="218" customWidth="1"/>
    <col min="10" max="10" width="8.7109375" style="59" customWidth="1"/>
    <col min="11" max="11" width="2" style="218" customWidth="1"/>
    <col min="12" max="12" width="6.140625" style="59" customWidth="1"/>
    <col min="13" max="13" width="6" style="59" customWidth="1"/>
    <col min="14" max="14" width="6.5703125" style="59" customWidth="1"/>
    <col min="15" max="15" width="5.7109375" style="59" customWidth="1"/>
    <col min="16" max="16384" width="9.140625" style="59"/>
  </cols>
  <sheetData>
    <row r="1" spans="1:21">
      <c r="A1" s="474" t="s">
        <v>190</v>
      </c>
      <c r="B1" s="122"/>
      <c r="C1" s="122"/>
      <c r="D1" s="202"/>
      <c r="E1" s="202"/>
      <c r="F1" s="202"/>
      <c r="G1" s="202"/>
      <c r="H1" s="202"/>
      <c r="I1" s="203"/>
      <c r="J1" s="202"/>
      <c r="K1" s="203"/>
      <c r="L1" s="202"/>
      <c r="M1" s="202"/>
      <c r="N1" s="202"/>
      <c r="O1" s="202"/>
      <c r="P1" s="180"/>
      <c r="Q1" s="182"/>
      <c r="R1" s="182"/>
      <c r="S1" s="182"/>
      <c r="T1" s="191"/>
      <c r="U1" s="191"/>
    </row>
    <row r="2" spans="1:21" ht="12.75" customHeight="1">
      <c r="A2" s="223"/>
      <c r="B2" s="125"/>
      <c r="C2" s="125"/>
      <c r="D2" s="127"/>
      <c r="E2" s="127"/>
      <c r="F2" s="127"/>
      <c r="G2" s="127"/>
      <c r="H2" s="127"/>
      <c r="I2" s="204"/>
      <c r="J2" s="127"/>
      <c r="K2" s="204"/>
      <c r="L2" s="127"/>
      <c r="M2" s="127"/>
      <c r="N2" s="127"/>
      <c r="O2" s="127"/>
      <c r="P2" s="181"/>
      <c r="Q2" s="182"/>
      <c r="R2" s="182"/>
      <c r="S2" s="182"/>
      <c r="T2" s="191"/>
      <c r="U2" s="191"/>
    </row>
    <row r="3" spans="1:21" s="329" customFormat="1" ht="15" customHeight="1">
      <c r="A3" s="721" t="s">
        <v>195</v>
      </c>
      <c r="B3" s="721"/>
      <c r="C3" s="721"/>
      <c r="D3" s="721"/>
      <c r="E3" s="721"/>
      <c r="F3" s="721"/>
      <c r="G3" s="721"/>
      <c r="H3" s="721"/>
      <c r="I3" s="721"/>
      <c r="J3" s="721"/>
      <c r="K3" s="721"/>
      <c r="L3" s="325"/>
      <c r="M3" s="325"/>
      <c r="N3" s="325"/>
      <c r="O3" s="325"/>
      <c r="P3" s="326"/>
      <c r="Q3" s="327"/>
      <c r="R3" s="327"/>
      <c r="S3" s="327"/>
      <c r="T3" s="328"/>
      <c r="U3" s="328"/>
    </row>
    <row r="4" spans="1:21" s="329" customFormat="1" ht="15" customHeight="1">
      <c r="A4" s="730" t="s">
        <v>183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325"/>
      <c r="M4" s="325"/>
      <c r="N4" s="325"/>
      <c r="O4" s="325"/>
      <c r="P4" s="326"/>
      <c r="Q4" s="327"/>
      <c r="R4" s="327"/>
      <c r="S4" s="327"/>
      <c r="T4" s="328"/>
      <c r="U4" s="328"/>
    </row>
    <row r="5" spans="1:21" ht="12.75" customHeight="1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1"/>
      <c r="Q5" s="191"/>
      <c r="R5" s="191"/>
      <c r="S5" s="191"/>
      <c r="T5" s="191"/>
      <c r="U5" s="191"/>
    </row>
    <row r="6" spans="1:21" ht="13.5" customHeight="1">
      <c r="A6" s="722" t="s">
        <v>74</v>
      </c>
      <c r="B6" s="725" t="s">
        <v>1</v>
      </c>
      <c r="C6" s="726"/>
      <c r="D6" s="726"/>
      <c r="E6" s="726"/>
      <c r="F6" s="726"/>
      <c r="G6" s="726"/>
      <c r="H6" s="726"/>
      <c r="I6" s="726"/>
      <c r="J6" s="726"/>
      <c r="K6" s="727"/>
      <c r="L6" s="191"/>
      <c r="M6" s="191"/>
      <c r="N6" s="191"/>
      <c r="O6" s="191"/>
      <c r="P6" s="125"/>
      <c r="Q6" s="125"/>
      <c r="R6" s="125"/>
      <c r="S6" s="183"/>
      <c r="T6" s="191"/>
      <c r="U6" s="191"/>
    </row>
    <row r="7" spans="1:21" ht="13.5" customHeight="1">
      <c r="A7" s="723"/>
      <c r="B7" s="718">
        <v>2007</v>
      </c>
      <c r="C7" s="719"/>
      <c r="D7" s="718">
        <v>2008</v>
      </c>
      <c r="E7" s="719"/>
      <c r="F7" s="718">
        <v>2009</v>
      </c>
      <c r="G7" s="719"/>
      <c r="H7" s="718">
        <v>2010</v>
      </c>
      <c r="I7" s="719"/>
      <c r="J7" s="720">
        <v>2011</v>
      </c>
      <c r="K7" s="720"/>
      <c r="L7" s="191"/>
      <c r="M7" s="191"/>
      <c r="N7" s="191"/>
      <c r="O7" s="191"/>
      <c r="P7" s="125"/>
      <c r="Q7" s="125"/>
      <c r="R7" s="125"/>
      <c r="S7" s="183"/>
      <c r="T7" s="191"/>
      <c r="U7" s="191"/>
    </row>
    <row r="8" spans="1:21">
      <c r="A8" s="724"/>
      <c r="B8" s="728" t="s">
        <v>4</v>
      </c>
      <c r="C8" s="729"/>
      <c r="D8" s="542"/>
      <c r="E8" s="542"/>
      <c r="F8" s="542"/>
      <c r="G8" s="542"/>
      <c r="H8" s="542"/>
      <c r="I8" s="542"/>
      <c r="J8" s="542"/>
      <c r="K8" s="542"/>
      <c r="L8" s="191"/>
      <c r="M8" s="191"/>
      <c r="N8" s="191"/>
      <c r="O8" s="191"/>
      <c r="P8" s="174"/>
      <c r="Q8" s="174"/>
      <c r="R8" s="174"/>
      <c r="S8" s="183"/>
      <c r="T8" s="191"/>
      <c r="U8" s="191"/>
    </row>
    <row r="9" spans="1:21">
      <c r="A9" s="205"/>
      <c r="B9" s="207"/>
      <c r="C9" s="207"/>
      <c r="D9" s="206"/>
      <c r="E9" s="206"/>
      <c r="F9" s="206"/>
      <c r="G9" s="206"/>
      <c r="H9" s="206"/>
      <c r="K9" s="206"/>
      <c r="L9" s="191"/>
      <c r="M9" s="191"/>
      <c r="N9" s="191"/>
      <c r="O9" s="191"/>
      <c r="P9" s="174"/>
      <c r="Q9" s="174"/>
      <c r="R9" s="174"/>
      <c r="S9" s="183"/>
      <c r="T9" s="191"/>
      <c r="U9" s="191"/>
    </row>
    <row r="10" spans="1:21">
      <c r="A10" s="194" t="s">
        <v>56</v>
      </c>
      <c r="B10" s="208"/>
      <c r="C10" s="382"/>
      <c r="D10" s="206"/>
      <c r="E10" s="206"/>
      <c r="F10" s="206"/>
      <c r="G10" s="206"/>
      <c r="H10" s="209"/>
      <c r="K10" s="209"/>
      <c r="L10" s="191"/>
      <c r="M10" s="191"/>
      <c r="N10" s="191"/>
      <c r="O10" s="191"/>
      <c r="P10" s="174"/>
      <c r="Q10" s="174"/>
      <c r="R10" s="174"/>
      <c r="S10" s="183"/>
      <c r="T10" s="191"/>
      <c r="U10" s="191"/>
    </row>
    <row r="11" spans="1:21">
      <c r="A11" s="361" t="s">
        <v>118</v>
      </c>
      <c r="B11" s="413">
        <v>18.871941393662588</v>
      </c>
      <c r="C11" s="414" t="s">
        <v>5</v>
      </c>
      <c r="D11" s="413">
        <v>20.362449868732099</v>
      </c>
      <c r="E11" s="414" t="s">
        <v>5</v>
      </c>
      <c r="F11" s="413">
        <v>18.871923358563638</v>
      </c>
      <c r="G11" s="414" t="s">
        <v>5</v>
      </c>
      <c r="H11" s="396">
        <v>17.84762161805147</v>
      </c>
      <c r="I11" s="414" t="s">
        <v>5</v>
      </c>
      <c r="J11" s="396">
        <v>20.982354859765017</v>
      </c>
      <c r="K11" s="59"/>
      <c r="L11" s="350"/>
      <c r="M11" s="350"/>
      <c r="O11" s="210"/>
    </row>
    <row r="12" spans="1:21">
      <c r="A12" s="360" t="s">
        <v>15</v>
      </c>
      <c r="B12" s="413">
        <v>15.642043225214378</v>
      </c>
      <c r="C12" s="414" t="s">
        <v>5</v>
      </c>
      <c r="D12" s="413">
        <v>15.511308729727627</v>
      </c>
      <c r="E12" s="414" t="s">
        <v>5</v>
      </c>
      <c r="F12" s="413">
        <v>12.829702716649441</v>
      </c>
      <c r="G12" s="414" t="s">
        <v>5</v>
      </c>
      <c r="H12" s="396">
        <v>17.171553954604423</v>
      </c>
      <c r="I12" s="414" t="s">
        <v>5</v>
      </c>
      <c r="J12" s="396">
        <v>17.524176137231056</v>
      </c>
      <c r="K12" s="59"/>
      <c r="L12" s="350"/>
      <c r="M12" s="350"/>
      <c r="O12" s="210"/>
    </row>
    <row r="13" spans="1:21">
      <c r="A13" s="211" t="s">
        <v>146</v>
      </c>
      <c r="B13" s="413">
        <v>17.061884990743344</v>
      </c>
      <c r="C13" s="414" t="s">
        <v>5</v>
      </c>
      <c r="D13" s="413">
        <v>17.689272279038352</v>
      </c>
      <c r="E13" s="414" t="s">
        <v>5</v>
      </c>
      <c r="F13" s="413">
        <v>15.091473151652105</v>
      </c>
      <c r="G13" s="414" t="s">
        <v>5</v>
      </c>
      <c r="H13" s="415">
        <v>18.801315641786719</v>
      </c>
      <c r="I13" s="414" t="s">
        <v>5</v>
      </c>
      <c r="J13" s="415">
        <v>14.998978266929985</v>
      </c>
      <c r="K13" s="210"/>
      <c r="L13" s="350"/>
      <c r="M13" s="350"/>
      <c r="O13" s="210"/>
    </row>
    <row r="14" spans="1:21">
      <c r="A14" s="362" t="s">
        <v>75</v>
      </c>
      <c r="B14" s="413">
        <v>3.5118223266123265</v>
      </c>
      <c r="C14" s="414" t="s">
        <v>5</v>
      </c>
      <c r="D14" s="413">
        <v>11.288273818488733</v>
      </c>
      <c r="E14" s="414" t="s">
        <v>5</v>
      </c>
      <c r="F14" s="413">
        <v>-4.4595345597599101</v>
      </c>
      <c r="G14" s="414" t="s">
        <v>5</v>
      </c>
      <c r="H14" s="396">
        <v>4.0029644849075163</v>
      </c>
      <c r="I14" s="414" t="s">
        <v>5</v>
      </c>
      <c r="J14" s="396">
        <v>6.9330613784739104</v>
      </c>
      <c r="K14" s="210"/>
      <c r="L14" s="350"/>
      <c r="M14" s="350"/>
      <c r="O14" s="210"/>
    </row>
    <row r="15" spans="1:21">
      <c r="A15" s="362" t="s">
        <v>199</v>
      </c>
      <c r="B15" s="413">
        <v>20.342060551756077</v>
      </c>
      <c r="C15" s="414" t="s">
        <v>5</v>
      </c>
      <c r="D15" s="413">
        <v>21.545362681126893</v>
      </c>
      <c r="E15" s="414" t="s">
        <v>5</v>
      </c>
      <c r="F15" s="413">
        <v>20.289988868001334</v>
      </c>
      <c r="G15" s="414" t="s">
        <v>5</v>
      </c>
      <c r="H15" s="396">
        <v>23.071031707892669</v>
      </c>
      <c r="I15" s="414" t="s">
        <v>5</v>
      </c>
      <c r="J15" s="396">
        <v>26.825735860178167</v>
      </c>
      <c r="K15" s="210"/>
      <c r="L15" s="350"/>
      <c r="M15" s="350"/>
      <c r="O15" s="210"/>
    </row>
    <row r="16" spans="1:21">
      <c r="A16" s="362" t="s">
        <v>151</v>
      </c>
      <c r="B16" s="413">
        <v>51.498302710613117</v>
      </c>
      <c r="C16" s="414" t="s">
        <v>5</v>
      </c>
      <c r="D16" s="413">
        <v>49.312976288490759</v>
      </c>
      <c r="E16" s="414" t="s">
        <v>5</v>
      </c>
      <c r="F16" s="413">
        <v>43.853586524653295</v>
      </c>
      <c r="G16" s="414" t="s">
        <v>5</v>
      </c>
      <c r="H16" s="396">
        <v>48.425635893111838</v>
      </c>
      <c r="I16" s="414" t="s">
        <v>5</v>
      </c>
      <c r="J16" s="396">
        <v>50.270209922299493</v>
      </c>
      <c r="K16" s="210"/>
      <c r="L16" s="350"/>
      <c r="M16" s="350"/>
      <c r="O16" s="210"/>
    </row>
    <row r="17" spans="1:24">
      <c r="A17" s="362" t="s">
        <v>152</v>
      </c>
      <c r="B17" s="413">
        <v>18.304535349412781</v>
      </c>
      <c r="C17" s="414" t="s">
        <v>5</v>
      </c>
      <c r="D17" s="413">
        <v>18.64192111520731</v>
      </c>
      <c r="E17" s="414" t="s">
        <v>5</v>
      </c>
      <c r="F17" s="413">
        <v>17.533479347953136</v>
      </c>
      <c r="G17" s="414" t="s">
        <v>5</v>
      </c>
      <c r="H17" s="396">
        <v>17.643714309132026</v>
      </c>
      <c r="I17" s="414" t="s">
        <v>5</v>
      </c>
      <c r="J17" s="396">
        <v>17.344266150610821</v>
      </c>
      <c r="K17" s="210"/>
      <c r="L17" s="350"/>
      <c r="M17" s="350"/>
      <c r="N17" s="177"/>
      <c r="O17" s="210"/>
      <c r="P17" s="177"/>
      <c r="Q17" s="177"/>
      <c r="R17" s="191"/>
      <c r="S17" s="191"/>
    </row>
    <row r="18" spans="1:24">
      <c r="A18" s="195"/>
      <c r="B18" s="413"/>
      <c r="C18" s="416"/>
      <c r="D18" s="413"/>
      <c r="E18" s="416"/>
      <c r="F18" s="413"/>
      <c r="G18" s="416"/>
      <c r="H18" s="397"/>
      <c r="I18" s="416"/>
      <c r="J18" s="397"/>
      <c r="K18" s="210"/>
      <c r="L18" s="350"/>
      <c r="M18" s="350"/>
      <c r="N18" s="177"/>
      <c r="O18" s="177"/>
      <c r="P18" s="177"/>
      <c r="Q18" s="177"/>
      <c r="R18" s="191"/>
      <c r="S18" s="191"/>
    </row>
    <row r="19" spans="1:24">
      <c r="A19" s="196" t="s">
        <v>76</v>
      </c>
      <c r="B19" s="417">
        <v>14.054592348136882</v>
      </c>
      <c r="C19" s="418" t="s">
        <v>5</v>
      </c>
      <c r="D19" s="417">
        <v>17.055265389871185</v>
      </c>
      <c r="E19" s="418" t="s">
        <v>5</v>
      </c>
      <c r="F19" s="417">
        <v>9.6019555640038057</v>
      </c>
      <c r="G19" s="418" t="s">
        <v>5</v>
      </c>
      <c r="H19" s="419">
        <v>14.469962462807951</v>
      </c>
      <c r="I19" s="418" t="s">
        <v>5</v>
      </c>
      <c r="J19" s="419">
        <v>16.19389871734742</v>
      </c>
      <c r="K19" s="210"/>
      <c r="L19" s="350"/>
      <c r="M19" s="350"/>
      <c r="N19" s="188"/>
      <c r="O19" s="188"/>
      <c r="P19" s="188"/>
      <c r="Q19" s="188"/>
      <c r="R19" s="191"/>
      <c r="S19" s="191"/>
    </row>
    <row r="20" spans="1:24">
      <c r="A20" s="197"/>
      <c r="B20" s="413"/>
      <c r="C20" s="416"/>
      <c r="D20" s="413"/>
      <c r="E20" s="416"/>
      <c r="F20" s="413"/>
      <c r="G20" s="416"/>
      <c r="H20" s="397"/>
      <c r="I20" s="416"/>
      <c r="J20" s="397"/>
      <c r="K20" s="210"/>
      <c r="L20" s="350"/>
      <c r="M20" s="350"/>
      <c r="N20" s="188"/>
      <c r="O20" s="188"/>
      <c r="P20" s="188"/>
      <c r="Q20" s="188"/>
      <c r="R20" s="191"/>
      <c r="S20" s="191"/>
    </row>
    <row r="21" spans="1:24">
      <c r="A21" s="197" t="s">
        <v>115</v>
      </c>
      <c r="B21" s="413"/>
      <c r="C21" s="420"/>
      <c r="D21" s="413"/>
      <c r="E21" s="420"/>
      <c r="F21" s="413"/>
      <c r="G21" s="420"/>
      <c r="H21" s="397"/>
      <c r="I21" s="420"/>
      <c r="J21" s="397"/>
      <c r="K21" s="210"/>
      <c r="L21" s="350"/>
      <c r="M21" s="350"/>
      <c r="N21" s="188"/>
      <c r="O21" s="188"/>
      <c r="P21" s="188"/>
      <c r="Q21" s="188"/>
      <c r="R21" s="191"/>
      <c r="S21" s="191"/>
    </row>
    <row r="22" spans="1:24">
      <c r="A22" s="363" t="s">
        <v>77</v>
      </c>
      <c r="B22" s="413">
        <v>23.646291931973305</v>
      </c>
      <c r="C22" s="416" t="s">
        <v>5</v>
      </c>
      <c r="D22" s="413">
        <v>22.774569561588571</v>
      </c>
      <c r="E22" s="416" t="s">
        <v>5</v>
      </c>
      <c r="F22" s="413">
        <v>20.927750965053217</v>
      </c>
      <c r="G22" s="416" t="s">
        <v>5</v>
      </c>
      <c r="H22" s="397">
        <v>19.872916946295017</v>
      </c>
      <c r="I22" s="416" t="s">
        <v>5</v>
      </c>
      <c r="J22" s="397">
        <v>20.48561220129886</v>
      </c>
      <c r="K22" s="210"/>
      <c r="L22" s="350"/>
      <c r="M22" s="350"/>
      <c r="N22" s="177"/>
      <c r="O22" s="177"/>
      <c r="P22" s="177"/>
      <c r="Q22" s="177"/>
      <c r="R22" s="191"/>
      <c r="S22" s="191"/>
    </row>
    <row r="23" spans="1:24">
      <c r="A23" s="363" t="s">
        <v>156</v>
      </c>
      <c r="B23" s="413">
        <v>9.1703331908637136</v>
      </c>
      <c r="C23" s="416" t="s">
        <v>5</v>
      </c>
      <c r="D23" s="413">
        <v>8.7458057161998486</v>
      </c>
      <c r="E23" s="416" t="s">
        <v>5</v>
      </c>
      <c r="F23" s="413">
        <v>8.8704510442756241</v>
      </c>
      <c r="G23" s="416" t="s">
        <v>5</v>
      </c>
      <c r="H23" s="397">
        <v>10.124823394316305</v>
      </c>
      <c r="I23" s="416" t="s">
        <v>5</v>
      </c>
      <c r="J23" s="397">
        <v>7.9113189633317118</v>
      </c>
      <c r="K23" s="210"/>
      <c r="L23" s="350"/>
      <c r="M23" s="210"/>
      <c r="N23" s="177"/>
      <c r="O23" s="177"/>
      <c r="P23" s="177"/>
      <c r="Q23" s="177"/>
      <c r="R23" s="191"/>
      <c r="S23" s="191"/>
    </row>
    <row r="24" spans="1:24">
      <c r="A24" s="195"/>
      <c r="B24" s="413"/>
      <c r="C24" s="421"/>
      <c r="D24" s="413"/>
      <c r="E24" s="421"/>
      <c r="F24" s="413"/>
      <c r="G24" s="421"/>
      <c r="H24" s="397"/>
      <c r="I24" s="421"/>
      <c r="J24" s="397"/>
      <c r="K24" s="210"/>
      <c r="L24" s="350"/>
      <c r="M24" s="210"/>
      <c r="N24" s="177"/>
      <c r="O24" s="177"/>
      <c r="P24" s="177"/>
      <c r="Q24" s="177"/>
      <c r="R24" s="191"/>
      <c r="S24" s="191"/>
    </row>
    <row r="25" spans="1:24">
      <c r="A25" s="212" t="s">
        <v>78</v>
      </c>
      <c r="B25" s="417">
        <v>20.443235950140245</v>
      </c>
      <c r="C25" s="422" t="s">
        <v>5</v>
      </c>
      <c r="D25" s="417">
        <v>21.655797480683852</v>
      </c>
      <c r="E25" s="422" t="s">
        <v>5</v>
      </c>
      <c r="F25" s="417">
        <v>17.089063752780394</v>
      </c>
      <c r="G25" s="422" t="s">
        <v>5</v>
      </c>
      <c r="H25" s="419">
        <v>16.53194037681023</v>
      </c>
      <c r="I25" s="422" t="s">
        <v>5</v>
      </c>
      <c r="J25" s="419">
        <v>15.330037026746011</v>
      </c>
      <c r="K25" s="210"/>
      <c r="L25" s="350"/>
      <c r="M25" s="210"/>
      <c r="N25" s="177"/>
      <c r="O25" s="177"/>
      <c r="P25" s="177"/>
      <c r="Q25" s="177"/>
      <c r="R25" s="191"/>
      <c r="S25" s="191"/>
    </row>
    <row r="26" spans="1:24">
      <c r="A26" s="212"/>
      <c r="B26" s="413"/>
      <c r="C26" s="423"/>
      <c r="D26" s="413"/>
      <c r="E26" s="423"/>
      <c r="F26" s="413"/>
      <c r="G26" s="423"/>
      <c r="H26" s="397"/>
      <c r="I26" s="423"/>
      <c r="J26" s="397"/>
      <c r="K26" s="210"/>
      <c r="L26" s="350"/>
      <c r="M26" s="210"/>
      <c r="N26" s="177"/>
      <c r="O26" s="177"/>
      <c r="P26" s="177"/>
      <c r="Q26" s="177"/>
      <c r="R26" s="191"/>
      <c r="S26" s="191"/>
    </row>
    <row r="27" spans="1:24">
      <c r="A27" s="213" t="s">
        <v>59</v>
      </c>
      <c r="B27" s="424">
        <v>16.475659078538708</v>
      </c>
      <c r="C27" s="425" t="s">
        <v>5</v>
      </c>
      <c r="D27" s="424">
        <v>18.499985896388218</v>
      </c>
      <c r="E27" s="425" t="s">
        <v>5</v>
      </c>
      <c r="F27" s="424">
        <v>12.64648928209991</v>
      </c>
      <c r="G27" s="425" t="s">
        <v>5</v>
      </c>
      <c r="H27" s="426">
        <v>15.296623114568019</v>
      </c>
      <c r="I27" s="425" t="s">
        <v>5</v>
      </c>
      <c r="J27" s="426">
        <v>15.92985225105461</v>
      </c>
      <c r="K27" s="394"/>
      <c r="L27" s="350"/>
      <c r="M27" s="210"/>
      <c r="N27" s="177"/>
      <c r="O27" s="177"/>
      <c r="P27" s="177"/>
      <c r="Q27" s="177"/>
      <c r="R27" s="191"/>
      <c r="S27" s="191"/>
    </row>
    <row r="28" spans="1:24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93"/>
    </row>
    <row r="29" spans="1:24" ht="12.75" customHeight="1">
      <c r="A29" s="214" t="s">
        <v>140</v>
      </c>
      <c r="B29" s="199"/>
      <c r="C29" s="199"/>
      <c r="D29" s="199"/>
      <c r="E29" s="199"/>
      <c r="F29" s="199"/>
      <c r="G29" s="199"/>
      <c r="H29" s="199"/>
      <c r="I29" s="215"/>
      <c r="J29" s="199"/>
      <c r="K29" s="215"/>
      <c r="L29" s="183"/>
      <c r="M29" s="183"/>
      <c r="N29" s="183"/>
      <c r="O29" s="183"/>
      <c r="P29" s="183"/>
      <c r="Q29" s="183"/>
      <c r="R29" s="183"/>
      <c r="S29" s="183"/>
      <c r="T29" s="191"/>
      <c r="U29" s="191"/>
    </row>
    <row r="30" spans="1:24" ht="12.75" customHeight="1">
      <c r="A30" s="214" t="s">
        <v>126</v>
      </c>
      <c r="B30" s="199"/>
      <c r="C30" s="199"/>
      <c r="D30" s="199"/>
      <c r="E30" s="199"/>
      <c r="F30" s="199"/>
      <c r="G30" s="199"/>
      <c r="H30" s="199"/>
      <c r="I30" s="215"/>
      <c r="J30" s="199"/>
      <c r="K30" s="215"/>
      <c r="L30" s="183"/>
      <c r="M30" s="183"/>
      <c r="N30" s="183"/>
      <c r="O30" s="183"/>
      <c r="P30" s="183"/>
      <c r="Q30" s="183"/>
      <c r="R30" s="183"/>
      <c r="S30" s="183"/>
      <c r="T30" s="191"/>
      <c r="U30" s="191"/>
    </row>
    <row r="31" spans="1:24" ht="12.75" customHeight="1">
      <c r="A31" s="216" t="s">
        <v>141</v>
      </c>
      <c r="B31" s="200"/>
      <c r="C31" s="200"/>
      <c r="D31" s="200"/>
      <c r="E31" s="200"/>
      <c r="F31" s="200"/>
      <c r="G31" s="200"/>
      <c r="H31" s="200"/>
      <c r="I31" s="217"/>
      <c r="J31" s="200"/>
      <c r="K31" s="217"/>
      <c r="L31" s="200"/>
      <c r="M31" s="200"/>
      <c r="N31" s="200"/>
      <c r="O31" s="200"/>
      <c r="P31" s="200"/>
      <c r="Q31" s="200"/>
      <c r="R31" s="201"/>
      <c r="S31" s="201"/>
      <c r="T31" s="201"/>
      <c r="U31" s="191"/>
    </row>
    <row r="32" spans="1:24">
      <c r="A32" s="229"/>
      <c r="B32" s="229"/>
      <c r="I32" s="59"/>
      <c r="K32" s="59"/>
    </row>
    <row r="33" spans="1:19" s="169" customFormat="1">
      <c r="A33" s="303" t="s">
        <v>198</v>
      </c>
      <c r="C33" s="372"/>
      <c r="D33" s="372"/>
      <c r="E33" s="372"/>
      <c r="F33" s="372"/>
      <c r="G33" s="372"/>
      <c r="H33" s="372"/>
      <c r="I33" s="372"/>
      <c r="K33" s="246"/>
      <c r="L33" s="246"/>
      <c r="M33" s="246"/>
      <c r="N33" s="246"/>
      <c r="O33" s="246"/>
      <c r="P33" s="320"/>
      <c r="S33" s="292"/>
    </row>
    <row r="34" spans="1:19" s="169" customFormat="1">
      <c r="A34" s="216" t="s">
        <v>109</v>
      </c>
      <c r="C34" s="375"/>
      <c r="D34" s="375"/>
      <c r="E34" s="375"/>
      <c r="F34" s="375"/>
      <c r="G34" s="375"/>
      <c r="H34" s="375"/>
      <c r="I34" s="375"/>
      <c r="K34" s="246"/>
      <c r="L34" s="246"/>
      <c r="M34" s="246"/>
      <c r="N34" s="246"/>
      <c r="O34" s="246"/>
      <c r="P34" s="320"/>
      <c r="S34" s="292"/>
    </row>
    <row r="35" spans="1:19">
      <c r="A35" s="229"/>
      <c r="B35" s="229"/>
      <c r="I35" s="59"/>
      <c r="K35" s="59"/>
    </row>
    <row r="36" spans="1:19">
      <c r="A36" s="364" t="s">
        <v>157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193"/>
      <c r="N36" s="229"/>
      <c r="O36" s="229"/>
      <c r="P36" s="229"/>
      <c r="Q36" s="229"/>
      <c r="R36" s="229"/>
      <c r="S36" s="229"/>
    </row>
    <row r="37" spans="1:19">
      <c r="A37" s="229"/>
      <c r="B37" s="229"/>
      <c r="I37" s="59"/>
      <c r="K37" s="59"/>
    </row>
    <row r="38" spans="1:19" s="191" customFormat="1">
      <c r="A38" s="229"/>
      <c r="B38" s="229"/>
    </row>
    <row r="39" spans="1:19">
      <c r="A39" s="30"/>
      <c r="B39" s="229"/>
      <c r="I39" s="59"/>
      <c r="K39" s="59"/>
    </row>
    <row r="40" spans="1:19">
      <c r="I40" s="59"/>
      <c r="K40" s="59"/>
    </row>
  </sheetData>
  <mergeCells count="10">
    <mergeCell ref="D7:E7"/>
    <mergeCell ref="J7:K7"/>
    <mergeCell ref="A3:K3"/>
    <mergeCell ref="A6:A8"/>
    <mergeCell ref="B6:K6"/>
    <mergeCell ref="B7:C7"/>
    <mergeCell ref="F7:G7"/>
    <mergeCell ref="H7:I7"/>
    <mergeCell ref="B8:K8"/>
    <mergeCell ref="A4:K4"/>
  </mergeCells>
  <phoneticPr fontId="0" type="noConversion"/>
  <printOptions horizontalCentered="1"/>
  <pageMargins left="0.39370078740157483" right="0.39370078740157483" top="0.62992125984251968" bottom="0.62992125984251968" header="0.19685039370078741" footer="0.39370078740157483"/>
  <pageSetup paperSize="9" scale="95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zoomScaleNormal="100" workbookViewId="0"/>
  </sheetViews>
  <sheetFormatPr defaultRowHeight="12.75"/>
  <cols>
    <col min="1" max="1" width="4.42578125" style="1" customWidth="1"/>
    <col min="2" max="2" width="2" style="1" customWidth="1"/>
    <col min="3" max="3" width="7.7109375" style="1" customWidth="1"/>
    <col min="4" max="4" width="2" style="1" customWidth="1"/>
    <col min="5" max="5" width="7.7109375" style="1" customWidth="1"/>
    <col min="6" max="6" width="2" style="1" customWidth="1"/>
    <col min="7" max="7" width="7.7109375" style="1" customWidth="1"/>
    <col min="8" max="8" width="2" style="1" customWidth="1"/>
    <col min="9" max="9" width="7.7109375" style="1" customWidth="1"/>
    <col min="10" max="10" width="2" style="1" customWidth="1"/>
    <col min="11" max="11" width="7.7109375" style="1" customWidth="1"/>
    <col min="12" max="12" width="2" style="1" customWidth="1"/>
    <col min="13" max="13" width="7.7109375" style="1" customWidth="1"/>
    <col min="14" max="14" width="2" style="1" customWidth="1"/>
    <col min="15" max="15" width="7.7109375" style="1" customWidth="1"/>
    <col min="16" max="16" width="2" style="1" customWidth="1"/>
    <col min="17" max="17" width="7.7109375" style="1" customWidth="1"/>
    <col min="18" max="18" width="2" style="1" customWidth="1"/>
    <col min="19" max="19" width="7.7109375" style="1" bestFit="1" customWidth="1"/>
    <col min="20" max="20" width="18.28515625" style="1" customWidth="1"/>
    <col min="21" max="21" width="13" style="1" customWidth="1"/>
    <col min="22" max="22" width="15" style="1" customWidth="1"/>
    <col min="23" max="16384" width="9.140625" style="1"/>
  </cols>
  <sheetData>
    <row r="1" spans="1:25" s="288" customFormat="1">
      <c r="A1" s="408" t="s">
        <v>6</v>
      </c>
      <c r="B1" s="289"/>
      <c r="C1" s="289"/>
      <c r="D1" s="289"/>
      <c r="E1" s="289"/>
      <c r="F1" s="289"/>
      <c r="G1" s="289"/>
      <c r="H1" s="289"/>
      <c r="I1" s="289"/>
      <c r="J1" s="289"/>
      <c r="K1" s="290"/>
      <c r="L1" s="290"/>
      <c r="M1" s="290"/>
      <c r="N1" s="290"/>
      <c r="P1" s="290"/>
      <c r="T1" s="290"/>
    </row>
    <row r="2" spans="1:25" s="288" customFormat="1" ht="15">
      <c r="A2" s="291"/>
      <c r="B2" s="289"/>
      <c r="C2" s="289"/>
      <c r="D2" s="289"/>
      <c r="E2" s="289"/>
      <c r="F2" s="289"/>
      <c r="G2" s="289"/>
      <c r="H2" s="289"/>
      <c r="I2" s="289"/>
      <c r="J2" s="289"/>
      <c r="T2" s="292"/>
    </row>
    <row r="3" spans="1:25" s="288" customFormat="1" ht="17.25">
      <c r="A3" s="552" t="s">
        <v>166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T3" s="292"/>
    </row>
    <row r="4" spans="1:25" s="288" customFormat="1" ht="15">
      <c r="A4" s="557" t="s">
        <v>202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T4" s="292"/>
    </row>
    <row r="5" spans="1:25" ht="12.7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4"/>
      <c r="V5" s="4"/>
      <c r="W5" s="4"/>
    </row>
    <row r="6" spans="1:25" ht="72.75" customHeight="1">
      <c r="A6" s="536" t="s">
        <v>1</v>
      </c>
      <c r="B6" s="553"/>
      <c r="C6" s="518" t="s">
        <v>7</v>
      </c>
      <c r="D6" s="535"/>
      <c r="E6" s="535"/>
      <c r="F6" s="546"/>
      <c r="G6" s="518" t="s">
        <v>110</v>
      </c>
      <c r="H6" s="535"/>
      <c r="I6" s="535"/>
      <c r="J6" s="546"/>
      <c r="K6" s="518" t="s">
        <v>2</v>
      </c>
      <c r="L6" s="535"/>
      <c r="M6" s="535"/>
      <c r="N6" s="546"/>
      <c r="O6" s="543" t="s">
        <v>111</v>
      </c>
      <c r="P6" s="544"/>
      <c r="Q6" s="518" t="s">
        <v>8</v>
      </c>
      <c r="R6" s="556"/>
      <c r="S6" s="4"/>
      <c r="T6" s="4"/>
      <c r="U6" s="4"/>
      <c r="V6" s="4"/>
      <c r="W6" s="4"/>
    </row>
    <row r="7" spans="1:25" ht="33.950000000000003" customHeight="1">
      <c r="A7" s="554"/>
      <c r="B7" s="555"/>
      <c r="C7" s="531" t="s">
        <v>3</v>
      </c>
      <c r="D7" s="545"/>
      <c r="E7" s="518" t="s">
        <v>9</v>
      </c>
      <c r="F7" s="546"/>
      <c r="G7" s="531" t="s">
        <v>3</v>
      </c>
      <c r="H7" s="545"/>
      <c r="I7" s="518" t="s">
        <v>9</v>
      </c>
      <c r="J7" s="546"/>
      <c r="K7" s="531" t="s">
        <v>3</v>
      </c>
      <c r="L7" s="545"/>
      <c r="M7" s="518" t="s">
        <v>9</v>
      </c>
      <c r="N7" s="546"/>
      <c r="O7" s="549" t="s">
        <v>3</v>
      </c>
      <c r="P7" s="550"/>
      <c r="Q7" s="531" t="s">
        <v>4</v>
      </c>
      <c r="R7" s="532"/>
      <c r="S7" s="4"/>
      <c r="T7" s="17"/>
      <c r="U7" s="21"/>
      <c r="V7" s="21"/>
      <c r="W7" s="21"/>
    </row>
    <row r="8" spans="1:25" ht="12.7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4"/>
      <c r="P8" s="14"/>
      <c r="Q8" s="4"/>
      <c r="R8" s="4"/>
      <c r="S8" s="4"/>
      <c r="T8" s="21"/>
      <c r="U8" s="21"/>
      <c r="V8" s="21"/>
      <c r="W8" s="21"/>
    </row>
    <row r="9" spans="1:25" s="3" customFormat="1">
      <c r="A9" s="551">
        <v>1999</v>
      </c>
      <c r="B9" s="551"/>
      <c r="C9" s="18">
        <v>5999.1758761305136</v>
      </c>
      <c r="D9" s="297" t="s">
        <v>5</v>
      </c>
      <c r="E9" s="457" t="s">
        <v>113</v>
      </c>
      <c r="F9" s="297"/>
      <c r="G9" s="18">
        <v>7381.5656690574124</v>
      </c>
      <c r="H9" s="297" t="s">
        <v>5</v>
      </c>
      <c r="I9" s="457" t="s">
        <v>113</v>
      </c>
      <c r="J9" s="297"/>
      <c r="K9" s="18">
        <v>13380.741545187926</v>
      </c>
      <c r="L9" s="14" t="s">
        <v>5</v>
      </c>
      <c r="M9" s="457" t="s">
        <v>113</v>
      </c>
      <c r="N9" s="297"/>
      <c r="O9" s="453">
        <v>31639</v>
      </c>
      <c r="P9" s="14" t="s">
        <v>5</v>
      </c>
      <c r="Q9" s="19">
        <f>+(C9/O9)*100</f>
        <v>18.96133214112492</v>
      </c>
      <c r="R9" s="14" t="s">
        <v>5</v>
      </c>
      <c r="S9" s="488"/>
      <c r="T9" s="507"/>
      <c r="V9" s="20"/>
      <c r="W9" s="21"/>
      <c r="Y9" s="331"/>
    </row>
    <row r="10" spans="1:25" s="3" customFormat="1">
      <c r="A10" s="547">
        <v>2000</v>
      </c>
      <c r="B10" s="547"/>
      <c r="C10" s="18">
        <v>7121.6718777557535</v>
      </c>
      <c r="D10" s="297" t="s">
        <v>5</v>
      </c>
      <c r="E10" s="244">
        <f>((C10/C9)-1)*100</f>
        <v>18.71083670161131</v>
      </c>
      <c r="F10" s="297" t="s">
        <v>5</v>
      </c>
      <c r="G10" s="18">
        <v>8079.0145097449704</v>
      </c>
      <c r="H10" s="297" t="s">
        <v>5</v>
      </c>
      <c r="I10" s="244">
        <f>((G10/G9)-1)*100</f>
        <v>9.4485217900475362</v>
      </c>
      <c r="J10" s="297" t="s">
        <v>5</v>
      </c>
      <c r="K10" s="18">
        <v>15200.686387500722</v>
      </c>
      <c r="L10" s="14" t="s">
        <v>5</v>
      </c>
      <c r="M10" s="244">
        <f>((K10/K9)-1)*100</f>
        <v>13.601225583549947</v>
      </c>
      <c r="N10" s="297" t="s">
        <v>5</v>
      </c>
      <c r="O10" s="453">
        <v>35045</v>
      </c>
      <c r="P10" s="14" t="s">
        <v>5</v>
      </c>
      <c r="Q10" s="19">
        <f t="shared" ref="Q10:Q23" si="0">+(C10/O10)*100</f>
        <v>20.321506285506501</v>
      </c>
      <c r="R10" s="14" t="s">
        <v>5</v>
      </c>
      <c r="S10" s="488"/>
      <c r="T10" s="507"/>
      <c r="V10" s="343"/>
      <c r="W10" s="21"/>
      <c r="Y10" s="331"/>
    </row>
    <row r="11" spans="1:25" s="3" customFormat="1">
      <c r="A11" s="547">
        <v>2001</v>
      </c>
      <c r="B11" s="547"/>
      <c r="C11" s="18">
        <v>8169.0186028690168</v>
      </c>
      <c r="D11" s="297" t="s">
        <v>5</v>
      </c>
      <c r="E11" s="244">
        <f t="shared" ref="E11:E24" si="1">((C11/C10)-1)*100</f>
        <v>14.706472624561751</v>
      </c>
      <c r="F11" s="297" t="s">
        <v>5</v>
      </c>
      <c r="G11" s="18">
        <v>8271.8840533609018</v>
      </c>
      <c r="H11" s="297" t="s">
        <v>5</v>
      </c>
      <c r="I11" s="244">
        <f t="shared" ref="I11:I24" si="2">((G11/G10)-1)*100</f>
        <v>2.3872904719169696</v>
      </c>
      <c r="J11" s="297" t="s">
        <v>5</v>
      </c>
      <c r="K11" s="18">
        <v>16440.902656229919</v>
      </c>
      <c r="L11" s="14" t="s">
        <v>5</v>
      </c>
      <c r="M11" s="244">
        <f t="shared" ref="M11:M24" si="3">((K11/K10)-1)*100</f>
        <v>8.1589491231725439</v>
      </c>
      <c r="N11" s="297" t="s">
        <v>5</v>
      </c>
      <c r="O11" s="453">
        <v>42837</v>
      </c>
      <c r="P11" s="14" t="s">
        <v>5</v>
      </c>
      <c r="Q11" s="19">
        <f t="shared" si="0"/>
        <v>19.070006309659913</v>
      </c>
      <c r="R11" s="14" t="s">
        <v>5</v>
      </c>
      <c r="S11" s="488"/>
      <c r="T11" s="507"/>
      <c r="V11" s="343"/>
      <c r="W11" s="21"/>
      <c r="Y11" s="331"/>
    </row>
    <row r="12" spans="1:25" s="3" customFormat="1">
      <c r="A12" s="547">
        <v>2002</v>
      </c>
      <c r="B12" s="547"/>
      <c r="C12" s="18">
        <v>8989.1056782920659</v>
      </c>
      <c r="D12" s="297" t="s">
        <v>5</v>
      </c>
      <c r="E12" s="244">
        <f t="shared" si="1"/>
        <v>10.038991405100095</v>
      </c>
      <c r="F12" s="297" t="s">
        <v>5</v>
      </c>
      <c r="G12" s="18">
        <v>8655.0177686102943</v>
      </c>
      <c r="H12" s="297" t="s">
        <v>5</v>
      </c>
      <c r="I12" s="244">
        <f t="shared" si="2"/>
        <v>4.6317587719779896</v>
      </c>
      <c r="J12" s="297" t="s">
        <v>5</v>
      </c>
      <c r="K12" s="18">
        <v>17644.123446902362</v>
      </c>
      <c r="L12" s="14" t="s">
        <v>5</v>
      </c>
      <c r="M12" s="244">
        <f t="shared" si="3"/>
        <v>7.3184594290904625</v>
      </c>
      <c r="N12" s="297" t="s">
        <v>5</v>
      </c>
      <c r="O12" s="453">
        <v>45604</v>
      </c>
      <c r="P12" s="14" t="s">
        <v>5</v>
      </c>
      <c r="Q12" s="19">
        <f t="shared" si="0"/>
        <v>19.711221994325204</v>
      </c>
      <c r="R12" s="14" t="s">
        <v>5</v>
      </c>
      <c r="S12" s="488"/>
      <c r="T12" s="507"/>
      <c r="V12" s="343"/>
      <c r="W12" s="21"/>
      <c r="Y12" s="331"/>
    </row>
    <row r="13" spans="1:25">
      <c r="A13" s="548">
        <v>2003</v>
      </c>
      <c r="B13" s="548"/>
      <c r="C13" s="18">
        <v>9494.1462020851686</v>
      </c>
      <c r="D13" s="297" t="s">
        <v>5</v>
      </c>
      <c r="E13" s="244">
        <f t="shared" si="1"/>
        <v>5.6183622917320042</v>
      </c>
      <c r="F13" s="297" t="s">
        <v>5</v>
      </c>
      <c r="G13" s="18">
        <v>9440.2797457979523</v>
      </c>
      <c r="H13" s="297" t="s">
        <v>5</v>
      </c>
      <c r="I13" s="244">
        <f t="shared" si="2"/>
        <v>9.0729100526589122</v>
      </c>
      <c r="J13" s="297" t="s">
        <v>5</v>
      </c>
      <c r="K13" s="18">
        <v>18934.425947883123</v>
      </c>
      <c r="L13" s="14" t="s">
        <v>5</v>
      </c>
      <c r="M13" s="244">
        <f t="shared" si="3"/>
        <v>7.3129305905377251</v>
      </c>
      <c r="N13" s="297" t="s">
        <v>5</v>
      </c>
      <c r="O13" s="453">
        <v>44403</v>
      </c>
      <c r="P13" s="14" t="s">
        <v>5</v>
      </c>
      <c r="Q13" s="19">
        <f t="shared" si="0"/>
        <v>21.381767452841405</v>
      </c>
      <c r="R13" s="14" t="s">
        <v>5</v>
      </c>
      <c r="S13" s="488"/>
      <c r="T13" s="507"/>
      <c r="V13" s="343"/>
      <c r="W13" s="21"/>
      <c r="X13" s="24"/>
      <c r="Y13" s="331"/>
    </row>
    <row r="14" spans="1:25">
      <c r="A14" s="548">
        <v>2004</v>
      </c>
      <c r="B14" s="548"/>
      <c r="C14" s="18">
        <v>9527.3536593805475</v>
      </c>
      <c r="D14" s="297" t="s">
        <v>5</v>
      </c>
      <c r="E14" s="244">
        <f t="shared" si="1"/>
        <v>0.34976770515799949</v>
      </c>
      <c r="F14" s="297" t="s">
        <v>5</v>
      </c>
      <c r="G14" s="18">
        <v>9589.3514747648296</v>
      </c>
      <c r="H14" s="297" t="s">
        <v>5</v>
      </c>
      <c r="I14" s="244">
        <f t="shared" si="2"/>
        <v>1.579102875984506</v>
      </c>
      <c r="J14" s="297" t="s">
        <v>5</v>
      </c>
      <c r="K14" s="18">
        <v>19116.705134145377</v>
      </c>
      <c r="L14" s="21" t="s">
        <v>5</v>
      </c>
      <c r="M14" s="244">
        <f t="shared" si="3"/>
        <v>0.96268662574707786</v>
      </c>
      <c r="N14" s="297" t="s">
        <v>5</v>
      </c>
      <c r="O14" s="453">
        <v>43119</v>
      </c>
      <c r="P14" s="21" t="s">
        <v>5</v>
      </c>
      <c r="Q14" s="19">
        <f t="shared" si="0"/>
        <v>22.095488437534609</v>
      </c>
      <c r="R14" s="21" t="s">
        <v>5</v>
      </c>
      <c r="S14" s="488"/>
      <c r="T14" s="507"/>
      <c r="U14" s="354"/>
      <c r="V14" s="343"/>
      <c r="W14" s="21"/>
      <c r="X14" s="24"/>
      <c r="Y14" s="331"/>
    </row>
    <row r="15" spans="1:25">
      <c r="A15" s="548">
        <v>2005</v>
      </c>
      <c r="B15" s="548"/>
      <c r="C15" s="18">
        <v>9805.2367133574517</v>
      </c>
      <c r="D15" s="297" t="s">
        <v>5</v>
      </c>
      <c r="E15" s="244">
        <f t="shared" si="1"/>
        <v>2.9166866677957648</v>
      </c>
      <c r="F15" s="297" t="s">
        <v>5</v>
      </c>
      <c r="G15" s="18">
        <v>9772.8587508746641</v>
      </c>
      <c r="H15" s="297" t="s">
        <v>5</v>
      </c>
      <c r="I15" s="244">
        <f t="shared" si="2"/>
        <v>1.9136567951727468</v>
      </c>
      <c r="J15" s="297" t="s">
        <v>5</v>
      </c>
      <c r="K15" s="18">
        <v>19578.095464232116</v>
      </c>
      <c r="L15" s="21" t="s">
        <v>5</v>
      </c>
      <c r="M15" s="244">
        <f t="shared" si="3"/>
        <v>2.4135452571407034</v>
      </c>
      <c r="N15" s="297" t="s">
        <v>5</v>
      </c>
      <c r="O15" s="453">
        <v>45662</v>
      </c>
      <c r="P15" s="21" t="s">
        <v>5</v>
      </c>
      <c r="Q15" s="19">
        <f t="shared" si="0"/>
        <v>21.473515643987238</v>
      </c>
      <c r="R15" s="21" t="s">
        <v>5</v>
      </c>
      <c r="S15" s="488"/>
      <c r="T15" s="507"/>
      <c r="U15" s="354"/>
      <c r="V15" s="343"/>
      <c r="W15" s="21"/>
      <c r="X15" s="24"/>
      <c r="Y15" s="331"/>
    </row>
    <row r="16" spans="1:25">
      <c r="A16" s="548">
        <v>2006</v>
      </c>
      <c r="B16" s="548"/>
      <c r="C16" s="18">
        <v>9870.0216114378472</v>
      </c>
      <c r="D16" s="297" t="s">
        <v>5</v>
      </c>
      <c r="E16" s="244">
        <f t="shared" si="1"/>
        <v>0.66071732865093935</v>
      </c>
      <c r="F16" s="297" t="s">
        <v>5</v>
      </c>
      <c r="G16" s="18">
        <v>10208.699180706933</v>
      </c>
      <c r="H16" s="297" t="s">
        <v>5</v>
      </c>
      <c r="I16" s="244">
        <f t="shared" si="2"/>
        <v>4.4597025388631639</v>
      </c>
      <c r="J16" s="297" t="s">
        <v>5</v>
      </c>
      <c r="K16" s="18">
        <v>20078.720792144781</v>
      </c>
      <c r="L16" s="21" t="s">
        <v>5</v>
      </c>
      <c r="M16" s="244">
        <f t="shared" si="3"/>
        <v>2.5570685811971527</v>
      </c>
      <c r="N16" s="297" t="s">
        <v>5</v>
      </c>
      <c r="O16" s="453">
        <v>46087</v>
      </c>
      <c r="P16" s="21" t="s">
        <v>5</v>
      </c>
      <c r="Q16" s="19">
        <f t="shared" si="0"/>
        <v>21.416064424757192</v>
      </c>
      <c r="R16" s="21" t="s">
        <v>5</v>
      </c>
      <c r="S16" s="488"/>
      <c r="T16" s="507"/>
      <c r="U16" s="354"/>
      <c r="V16" s="343"/>
      <c r="W16" s="21"/>
      <c r="X16" s="24"/>
      <c r="Y16" s="331"/>
    </row>
    <row r="17" spans="1:25">
      <c r="A17" s="548">
        <v>2007</v>
      </c>
      <c r="B17" s="548"/>
      <c r="C17" s="18">
        <v>10369.157461498111</v>
      </c>
      <c r="D17" s="297" t="s">
        <v>5</v>
      </c>
      <c r="E17" s="244">
        <f t="shared" si="1"/>
        <v>5.0570897380998847</v>
      </c>
      <c r="F17" s="297" t="s">
        <v>5</v>
      </c>
      <c r="G17" s="18">
        <v>10711.807268674251</v>
      </c>
      <c r="H17" s="297" t="s">
        <v>5</v>
      </c>
      <c r="I17" s="244">
        <f t="shared" si="2"/>
        <v>4.9282291412614532</v>
      </c>
      <c r="J17" s="297" t="s">
        <v>5</v>
      </c>
      <c r="K17" s="18">
        <v>21080.96473017236</v>
      </c>
      <c r="L17" s="21" t="s">
        <v>5</v>
      </c>
      <c r="M17" s="244">
        <f t="shared" si="3"/>
        <v>4.9915726624361278</v>
      </c>
      <c r="N17" s="297" t="s">
        <v>5</v>
      </c>
      <c r="O17" s="453">
        <v>50928</v>
      </c>
      <c r="P17" s="21" t="s">
        <v>5</v>
      </c>
      <c r="Q17" s="19">
        <f t="shared" si="0"/>
        <v>20.360425427069806</v>
      </c>
      <c r="R17" s="21" t="s">
        <v>5</v>
      </c>
      <c r="S17" s="488"/>
      <c r="T17" s="507"/>
      <c r="U17" s="354"/>
      <c r="V17" s="343"/>
      <c r="W17" s="21"/>
      <c r="X17" s="24"/>
      <c r="Y17" s="331"/>
    </row>
    <row r="18" spans="1:25">
      <c r="A18" s="551">
        <v>2008</v>
      </c>
      <c r="B18" s="551"/>
      <c r="C18" s="18">
        <v>10704.867814988958</v>
      </c>
      <c r="D18" s="297" t="s">
        <v>5</v>
      </c>
      <c r="E18" s="244">
        <f t="shared" si="1"/>
        <v>3.2375856450958418</v>
      </c>
      <c r="F18" s="297" t="s">
        <v>5</v>
      </c>
      <c r="G18" s="18">
        <v>11408.338752100051</v>
      </c>
      <c r="H18" s="297" t="s">
        <v>5</v>
      </c>
      <c r="I18" s="244">
        <f t="shared" si="2"/>
        <v>6.5024646724437085</v>
      </c>
      <c r="J18" s="297" t="s">
        <v>5</v>
      </c>
      <c r="K18" s="18">
        <v>22113.206567089008</v>
      </c>
      <c r="L18" s="21" t="s">
        <v>5</v>
      </c>
      <c r="M18" s="244">
        <f t="shared" si="3"/>
        <v>4.8965588156373085</v>
      </c>
      <c r="N18" s="297" t="s">
        <v>5</v>
      </c>
      <c r="O18" s="453">
        <v>54645</v>
      </c>
      <c r="P18" s="383" t="s">
        <v>5</v>
      </c>
      <c r="Q18" s="19">
        <f t="shared" si="0"/>
        <v>19.589839536991413</v>
      </c>
      <c r="R18" s="21" t="s">
        <v>5</v>
      </c>
      <c r="S18" s="488"/>
      <c r="T18" s="507"/>
      <c r="U18" s="354"/>
      <c r="V18" s="343"/>
      <c r="X18" s="24"/>
      <c r="Y18" s="331"/>
    </row>
    <row r="19" spans="1:25">
      <c r="A19" s="551">
        <v>2009</v>
      </c>
      <c r="B19" s="551"/>
      <c r="C19" s="18">
        <v>10626.08565011071</v>
      </c>
      <c r="D19" s="297" t="s">
        <v>5</v>
      </c>
      <c r="E19" s="244">
        <f t="shared" si="1"/>
        <v>-0.73594710593191115</v>
      </c>
      <c r="F19" s="297" t="s">
        <v>5</v>
      </c>
      <c r="G19" s="18">
        <v>11644.336658679118</v>
      </c>
      <c r="H19" s="297" t="s">
        <v>5</v>
      </c>
      <c r="I19" s="244">
        <f t="shared" si="2"/>
        <v>2.0686439253535083</v>
      </c>
      <c r="J19" s="297" t="s">
        <v>5</v>
      </c>
      <c r="K19" s="18">
        <v>22270.422308789832</v>
      </c>
      <c r="L19" s="21" t="s">
        <v>5</v>
      </c>
      <c r="M19" s="244">
        <f t="shared" si="3"/>
        <v>0.71095859039642662</v>
      </c>
      <c r="N19" s="297" t="s">
        <v>5</v>
      </c>
      <c r="O19" s="453">
        <v>60759</v>
      </c>
      <c r="P19" s="383" t="s">
        <v>5</v>
      </c>
      <c r="Q19" s="19">
        <f t="shared" si="0"/>
        <v>17.488908063185225</v>
      </c>
      <c r="R19" s="21" t="s">
        <v>5</v>
      </c>
      <c r="S19" s="488"/>
      <c r="T19" s="507"/>
      <c r="U19" s="354"/>
      <c r="V19" s="343"/>
      <c r="X19" s="24"/>
      <c r="Y19" s="331"/>
    </row>
    <row r="20" spans="1:25" s="288" customFormat="1">
      <c r="A20" s="517">
        <v>2010</v>
      </c>
      <c r="B20" s="517"/>
      <c r="C20" s="18">
        <v>9998.5344979201072</v>
      </c>
      <c r="D20" s="297" t="s">
        <v>5</v>
      </c>
      <c r="E20" s="244">
        <f t="shared" si="1"/>
        <v>-5.9057603416180271</v>
      </c>
      <c r="F20" s="297" t="s">
        <v>5</v>
      </c>
      <c r="G20" s="18">
        <v>11391.831668316729</v>
      </c>
      <c r="H20" s="297" t="s">
        <v>5</v>
      </c>
      <c r="I20" s="244">
        <f t="shared" si="2"/>
        <v>-2.1684789590327158</v>
      </c>
      <c r="J20" s="297" t="s">
        <v>5</v>
      </c>
      <c r="K20" s="18">
        <v>21390.366166236836</v>
      </c>
      <c r="L20" s="297" t="s">
        <v>5</v>
      </c>
      <c r="M20" s="244">
        <f t="shared" si="3"/>
        <v>-3.9516814290748714</v>
      </c>
      <c r="N20" s="297" t="s">
        <v>5</v>
      </c>
      <c r="O20" s="453">
        <v>55832</v>
      </c>
      <c r="P20" s="383" t="s">
        <v>5</v>
      </c>
      <c r="Q20" s="19">
        <f t="shared" si="0"/>
        <v>17.908250641066246</v>
      </c>
      <c r="R20" s="21" t="s">
        <v>5</v>
      </c>
      <c r="S20" s="488"/>
      <c r="T20" s="507"/>
      <c r="U20" s="354"/>
      <c r="V20" s="343"/>
      <c r="X20" s="24"/>
      <c r="Y20" s="331"/>
    </row>
    <row r="21" spans="1:25" s="288" customFormat="1">
      <c r="A21" s="517">
        <v>2011</v>
      </c>
      <c r="B21" s="517"/>
      <c r="C21" s="18">
        <v>9762.1085063154515</v>
      </c>
      <c r="D21" s="297" t="s">
        <v>5</v>
      </c>
      <c r="E21" s="244">
        <f t="shared" si="1"/>
        <v>-2.3646064496135599</v>
      </c>
      <c r="F21" s="297" t="s">
        <v>5</v>
      </c>
      <c r="G21" s="18">
        <v>12126.787510244802</v>
      </c>
      <c r="H21" s="297" t="s">
        <v>5</v>
      </c>
      <c r="I21" s="244">
        <f t="shared" si="2"/>
        <v>6.4516037747656796</v>
      </c>
      <c r="J21" s="297" t="s">
        <v>5</v>
      </c>
      <c r="K21" s="18">
        <v>21888.896016560248</v>
      </c>
      <c r="L21" s="297" t="s">
        <v>5</v>
      </c>
      <c r="M21" s="244">
        <f t="shared" si="3"/>
        <v>2.3306279399288865</v>
      </c>
      <c r="N21" s="297" t="s">
        <v>5</v>
      </c>
      <c r="O21" s="453">
        <v>61559</v>
      </c>
      <c r="P21" s="383" t="s">
        <v>5</v>
      </c>
      <c r="Q21" s="19">
        <f t="shared" si="0"/>
        <v>15.858133670650028</v>
      </c>
      <c r="R21" s="21" t="s">
        <v>5</v>
      </c>
      <c r="S21" s="488"/>
      <c r="T21" s="507"/>
      <c r="U21" s="354"/>
      <c r="V21" s="343"/>
      <c r="X21" s="24"/>
      <c r="Y21" s="331"/>
    </row>
    <row r="22" spans="1:25" s="295" customFormat="1" ht="12.75" customHeight="1">
      <c r="A22" s="517">
        <v>2012</v>
      </c>
      <c r="B22" s="517"/>
      <c r="C22" s="18">
        <v>9781.1833416666814</v>
      </c>
      <c r="D22" s="297" t="s">
        <v>5</v>
      </c>
      <c r="E22" s="244">
        <f t="shared" si="1"/>
        <v>0.19539667418047024</v>
      </c>
      <c r="F22" s="297" t="s">
        <v>5</v>
      </c>
      <c r="G22" s="18">
        <v>12777.77414856663</v>
      </c>
      <c r="H22" s="297" t="s">
        <v>5</v>
      </c>
      <c r="I22" s="244">
        <f t="shared" si="2"/>
        <v>5.3681705709106353</v>
      </c>
      <c r="J22" s="297" t="s">
        <v>5</v>
      </c>
      <c r="K22" s="18">
        <v>22558.957490233312</v>
      </c>
      <c r="L22" s="297" t="s">
        <v>5</v>
      </c>
      <c r="M22" s="244">
        <f t="shared" si="3"/>
        <v>3.0611935529600176</v>
      </c>
      <c r="N22" s="297" t="s">
        <v>5</v>
      </c>
      <c r="O22" s="453">
        <v>64749</v>
      </c>
      <c r="P22" s="138" t="s">
        <v>5</v>
      </c>
      <c r="Q22" s="19">
        <f t="shared" si="0"/>
        <v>15.106307960998134</v>
      </c>
      <c r="R22" s="21" t="s">
        <v>5</v>
      </c>
      <c r="S22" s="488"/>
      <c r="T22" s="507"/>
      <c r="V22" s="297"/>
      <c r="W22" s="297"/>
      <c r="X22" s="292"/>
    </row>
    <row r="23" spans="1:25" s="295" customFormat="1" ht="12.75" customHeight="1">
      <c r="A23" s="517">
        <v>2013</v>
      </c>
      <c r="B23" s="517"/>
      <c r="C23" s="18">
        <v>9601.9597738210505</v>
      </c>
      <c r="D23" s="297" t="s">
        <v>5</v>
      </c>
      <c r="E23" s="244">
        <f t="shared" si="1"/>
        <v>-1.8323301137006531</v>
      </c>
      <c r="F23" s="297" t="s">
        <v>5</v>
      </c>
      <c r="G23" s="18">
        <v>13022.881652430602</v>
      </c>
      <c r="H23" s="297" t="s">
        <v>5</v>
      </c>
      <c r="I23" s="244">
        <f t="shared" si="2"/>
        <v>1.9182331837620303</v>
      </c>
      <c r="J23" s="297" t="s">
        <v>5</v>
      </c>
      <c r="K23" s="18">
        <v>22624.841426251653</v>
      </c>
      <c r="L23" s="297" t="s">
        <v>5</v>
      </c>
      <c r="M23" s="244">
        <f t="shared" si="3"/>
        <v>0.29205221937611547</v>
      </c>
      <c r="N23" s="297" t="s">
        <v>5</v>
      </c>
      <c r="O23" s="453">
        <v>62762</v>
      </c>
      <c r="P23" s="138" t="s">
        <v>5</v>
      </c>
      <c r="Q23" s="19">
        <f t="shared" si="0"/>
        <v>15.29900222080407</v>
      </c>
      <c r="R23" s="21" t="s">
        <v>5</v>
      </c>
      <c r="S23" s="488"/>
      <c r="T23" s="507"/>
      <c r="V23" s="297"/>
      <c r="W23" s="297"/>
      <c r="X23" s="292"/>
    </row>
    <row r="24" spans="1:25" s="295" customFormat="1" ht="12.75" customHeight="1">
      <c r="A24" s="533" t="s">
        <v>184</v>
      </c>
      <c r="B24" s="533"/>
      <c r="C24" s="433">
        <v>10311.261531909433</v>
      </c>
      <c r="D24" s="458"/>
      <c r="E24" s="434">
        <f t="shared" si="1"/>
        <v>7.3870519643524757</v>
      </c>
      <c r="F24" s="458"/>
      <c r="G24" s="433">
        <v>13441.7855272744</v>
      </c>
      <c r="H24" s="458"/>
      <c r="I24" s="434">
        <f t="shared" si="2"/>
        <v>3.2166757406231428</v>
      </c>
      <c r="J24" s="458"/>
      <c r="K24" s="433">
        <v>23753.047059183835</v>
      </c>
      <c r="L24" s="458"/>
      <c r="M24" s="434">
        <f t="shared" si="3"/>
        <v>4.9865791838130669</v>
      </c>
      <c r="N24" s="458"/>
      <c r="O24" s="454">
        <v>67175</v>
      </c>
      <c r="P24" s="405"/>
      <c r="Q24" s="455">
        <f>+(C24/O24)*100</f>
        <v>15.349849693947798</v>
      </c>
      <c r="R24" s="393"/>
      <c r="S24" s="488"/>
      <c r="T24" s="507"/>
      <c r="U24" s="478"/>
      <c r="V24" s="478"/>
      <c r="W24" s="478"/>
      <c r="X24" s="478"/>
    </row>
    <row r="25" spans="1:25" s="295" customFormat="1" ht="12.75" customHeight="1">
      <c r="A25" s="310"/>
      <c r="B25" s="310"/>
      <c r="C25" s="281"/>
      <c r="D25" s="281"/>
      <c r="E25" s="281"/>
      <c r="F25" s="281"/>
      <c r="G25" s="281"/>
      <c r="H25" s="297"/>
      <c r="I25" s="299"/>
      <c r="J25" s="297"/>
      <c r="K25" s="487"/>
      <c r="L25" s="297"/>
      <c r="M25" s="299"/>
      <c r="N25" s="297"/>
      <c r="O25" s="23"/>
      <c r="P25" s="297"/>
      <c r="Q25" s="19"/>
      <c r="R25" s="297"/>
      <c r="S25" s="297"/>
      <c r="V25" s="297"/>
      <c r="W25" s="297"/>
      <c r="X25" s="292"/>
    </row>
    <row r="26" spans="1:25" s="292" customFormat="1" ht="12.75" customHeight="1">
      <c r="A26" s="292" t="s">
        <v>123</v>
      </c>
      <c r="N26" s="308"/>
      <c r="O26" s="344"/>
      <c r="P26" s="344"/>
      <c r="Q26" s="344"/>
      <c r="T26" s="4"/>
      <c r="U26" s="4"/>
    </row>
    <row r="27" spans="1:25" s="292" customFormat="1" ht="12.75" customHeight="1">
      <c r="N27" s="308"/>
      <c r="O27" s="308"/>
      <c r="P27" s="308"/>
      <c r="Q27" s="308"/>
      <c r="T27" s="4"/>
      <c r="U27" s="4"/>
      <c r="X27" s="288"/>
    </row>
    <row r="28" spans="1:25" s="288" customFormat="1">
      <c r="A28" s="303" t="s">
        <v>116</v>
      </c>
      <c r="B28" s="292"/>
      <c r="C28" s="292"/>
      <c r="D28" s="292"/>
      <c r="E28" s="303"/>
      <c r="F28" s="292"/>
      <c r="G28" s="292"/>
      <c r="H28" s="292"/>
      <c r="I28" s="292"/>
      <c r="J28" s="292"/>
      <c r="K28" s="292"/>
      <c r="L28" s="292"/>
      <c r="M28" s="292"/>
      <c r="N28" s="308"/>
      <c r="O28" s="330"/>
      <c r="P28" s="308"/>
      <c r="Q28" s="308"/>
      <c r="R28" s="292"/>
      <c r="S28" s="292"/>
      <c r="T28" s="4"/>
      <c r="U28" s="4"/>
      <c r="V28" s="292"/>
      <c r="W28" s="292"/>
    </row>
    <row r="29" spans="1:25" s="288" customFormat="1">
      <c r="A29" s="292" t="s">
        <v>112</v>
      </c>
      <c r="B29" s="292"/>
      <c r="C29" s="292"/>
      <c r="D29" s="292"/>
      <c r="F29" s="292"/>
      <c r="G29" s="292"/>
      <c r="H29" s="292"/>
      <c r="I29" s="292"/>
      <c r="J29" s="292"/>
      <c r="K29" s="292"/>
      <c r="L29" s="292"/>
      <c r="M29" s="292"/>
      <c r="N29" s="308"/>
      <c r="O29" s="511"/>
      <c r="P29" s="308"/>
      <c r="Q29" s="346"/>
      <c r="R29" s="292"/>
      <c r="S29" s="292"/>
      <c r="T29" s="4"/>
      <c r="U29" s="4"/>
      <c r="V29" s="292"/>
      <c r="W29" s="292"/>
    </row>
    <row r="30" spans="1:25" s="288" customFormat="1">
      <c r="A30" s="216" t="s">
        <v>109</v>
      </c>
      <c r="B30" s="292"/>
      <c r="C30" s="292"/>
      <c r="D30" s="292"/>
      <c r="F30" s="292"/>
      <c r="G30" s="292"/>
      <c r="H30" s="292"/>
      <c r="I30" s="292"/>
      <c r="J30" s="292"/>
      <c r="K30" s="292"/>
      <c r="L30" s="292"/>
      <c r="M30" s="292"/>
      <c r="N30" s="308"/>
      <c r="O30" s="345"/>
      <c r="P30" s="308"/>
      <c r="Q30" s="308"/>
      <c r="R30" s="292"/>
      <c r="S30" s="292"/>
      <c r="T30" s="4"/>
      <c r="U30" s="4"/>
      <c r="V30" s="292"/>
      <c r="W30" s="292"/>
    </row>
    <row r="31" spans="1:25" s="288" customFormat="1">
      <c r="A31" s="301" t="s">
        <v>196</v>
      </c>
      <c r="B31" s="292"/>
      <c r="C31" s="292"/>
      <c r="D31" s="292"/>
      <c r="E31" s="1"/>
      <c r="F31" s="292"/>
      <c r="G31" s="292"/>
      <c r="H31" s="292"/>
      <c r="I31" s="292"/>
      <c r="J31" s="292"/>
      <c r="K31" s="292"/>
      <c r="L31" s="292"/>
      <c r="M31" s="292"/>
      <c r="N31" s="308"/>
      <c r="O31" s="345"/>
      <c r="P31" s="308"/>
      <c r="Q31" s="308"/>
      <c r="R31" s="292"/>
      <c r="S31" s="292"/>
      <c r="T31" s="4"/>
      <c r="U31" s="4"/>
      <c r="V31" s="292"/>
      <c r="W31" s="292"/>
      <c r="X31" s="1"/>
    </row>
    <row r="32" spans="1:25">
      <c r="B32" s="4"/>
      <c r="C32" s="4"/>
      <c r="D32" s="4"/>
      <c r="F32" s="4"/>
      <c r="G32" s="4"/>
      <c r="H32" s="4"/>
      <c r="I32" s="4"/>
      <c r="J32" s="4"/>
      <c r="K32" s="4"/>
      <c r="L32" s="4"/>
      <c r="M32" s="4"/>
      <c r="N32" s="14"/>
      <c r="O32" s="345"/>
      <c r="P32" s="14"/>
      <c r="Q32" s="14"/>
      <c r="R32" s="4"/>
      <c r="S32" s="4"/>
      <c r="T32" s="4"/>
      <c r="U32" s="4"/>
      <c r="V32" s="4"/>
      <c r="W32" s="4"/>
    </row>
    <row r="33" spans="1:23">
      <c r="A33" s="364" t="s">
        <v>157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4"/>
      <c r="O33" s="345"/>
      <c r="P33" s="14"/>
      <c r="Q33" s="14"/>
      <c r="R33" s="4"/>
      <c r="S33" s="4"/>
      <c r="T33" s="4"/>
      <c r="U33" s="4"/>
      <c r="V33" s="4"/>
      <c r="W33" s="4"/>
    </row>
    <row r="34" spans="1:23">
      <c r="B34" s="4"/>
      <c r="C34" s="11"/>
      <c r="D34" s="4"/>
      <c r="E34" s="4"/>
      <c r="F34" s="4"/>
      <c r="G34" s="11"/>
      <c r="H34" s="4"/>
      <c r="I34" s="4"/>
      <c r="J34" s="4"/>
      <c r="K34" s="11"/>
      <c r="L34" s="4"/>
      <c r="M34" s="4"/>
      <c r="N34" s="14"/>
      <c r="O34" s="345"/>
      <c r="P34" s="14"/>
      <c r="Q34" s="14"/>
      <c r="R34" s="4"/>
      <c r="S34" s="4"/>
      <c r="T34" s="4"/>
      <c r="U34" s="4"/>
      <c r="V34" s="4"/>
      <c r="W34" s="4"/>
    </row>
    <row r="35" spans="1:23">
      <c r="B35" s="4"/>
      <c r="C35" s="4"/>
      <c r="D35" s="4"/>
      <c r="E35" s="11"/>
      <c r="F35" s="4"/>
      <c r="G35" s="13"/>
      <c r="H35" s="4"/>
      <c r="I35" s="4"/>
      <c r="J35" s="4"/>
      <c r="K35" s="4"/>
      <c r="L35" s="4"/>
      <c r="M35" s="4"/>
      <c r="N35" s="14"/>
      <c r="O35" s="345"/>
      <c r="P35" s="14"/>
      <c r="Q35" s="14"/>
      <c r="R35" s="4"/>
      <c r="S35" s="4"/>
      <c r="T35" s="4"/>
      <c r="U35" s="4"/>
      <c r="V35" s="4"/>
      <c r="W35" s="4"/>
    </row>
    <row r="36" spans="1:23">
      <c r="B36" s="4"/>
      <c r="C36" s="11"/>
      <c r="D36" s="4"/>
      <c r="E36" s="4"/>
      <c r="F36" s="4"/>
      <c r="G36" s="11"/>
      <c r="H36" s="4"/>
      <c r="I36" s="4"/>
      <c r="J36" s="4"/>
      <c r="K36" s="4"/>
      <c r="L36" s="4"/>
      <c r="M36" s="4"/>
      <c r="N36" s="14"/>
      <c r="O36" s="345"/>
      <c r="P36" s="14"/>
      <c r="Q36" s="14"/>
      <c r="R36" s="4"/>
      <c r="S36" s="4"/>
      <c r="T36" s="4"/>
      <c r="U36" s="4"/>
      <c r="V36" s="4"/>
      <c r="W36" s="4"/>
    </row>
    <row r="37" spans="1:23">
      <c r="B37" s="4"/>
      <c r="C37" s="13"/>
      <c r="D37" s="4"/>
      <c r="E37" s="4"/>
      <c r="F37" s="4"/>
      <c r="G37" s="4"/>
      <c r="H37" s="4"/>
      <c r="I37" s="4"/>
      <c r="J37" s="4"/>
      <c r="K37" s="4"/>
      <c r="L37" s="4"/>
      <c r="M37" s="4"/>
      <c r="N37" s="14"/>
      <c r="O37" s="345"/>
      <c r="P37" s="14"/>
      <c r="Q37" s="14"/>
      <c r="R37" s="4"/>
      <c r="S37" s="4"/>
      <c r="T37" s="4"/>
      <c r="U37" s="4"/>
      <c r="V37" s="4"/>
      <c r="W37" s="4"/>
    </row>
    <row r="38" spans="1:2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14"/>
      <c r="O38" s="345"/>
      <c r="P38" s="14"/>
      <c r="Q38" s="14"/>
      <c r="R38" s="4"/>
      <c r="S38" s="4"/>
      <c r="T38" s="4"/>
      <c r="U38" s="4"/>
      <c r="V38" s="4"/>
      <c r="W38" s="4"/>
    </row>
    <row r="39" spans="1:23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14"/>
      <c r="O39" s="345"/>
      <c r="P39" s="14"/>
      <c r="Q39" s="14"/>
      <c r="R39" s="4"/>
      <c r="S39" s="4"/>
      <c r="T39" s="4"/>
      <c r="U39" s="4"/>
      <c r="V39" s="4"/>
      <c r="W39" s="4"/>
    </row>
    <row r="40" spans="1:2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14"/>
      <c r="O40" s="345"/>
      <c r="P40" s="14"/>
      <c r="Q40" s="14"/>
      <c r="R40" s="4"/>
      <c r="S40" s="4"/>
      <c r="T40" s="4"/>
      <c r="U40" s="4"/>
      <c r="V40" s="4"/>
      <c r="W40" s="4"/>
    </row>
    <row r="41" spans="1:2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14"/>
      <c r="N41" s="14"/>
      <c r="O41" s="345"/>
      <c r="P41" s="14"/>
      <c r="Q41" s="14"/>
      <c r="R41" s="4"/>
      <c r="S41" s="4"/>
      <c r="T41" s="4"/>
      <c r="U41" s="4"/>
      <c r="V41" s="4"/>
      <c r="W41" s="4"/>
    </row>
    <row r="42" spans="1:23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14"/>
      <c r="O42" s="345"/>
      <c r="P42" s="14"/>
      <c r="Q42" s="14"/>
      <c r="R42" s="4"/>
      <c r="S42" s="4"/>
      <c r="T42" s="4"/>
      <c r="U42" s="4"/>
      <c r="V42" s="4"/>
      <c r="W42" s="4"/>
    </row>
    <row r="43" spans="1:23">
      <c r="B43" s="4"/>
      <c r="C43" s="4"/>
      <c r="D43" s="4"/>
      <c r="E43" s="4"/>
      <c r="F43" s="4"/>
      <c r="G43" s="4"/>
      <c r="H43" s="14"/>
      <c r="I43" s="4"/>
      <c r="J43" s="4"/>
      <c r="K43" s="4"/>
      <c r="L43" s="4"/>
      <c r="M43" s="4"/>
      <c r="N43" s="14"/>
      <c r="O43" s="345"/>
      <c r="P43" s="14"/>
      <c r="Q43" s="14"/>
      <c r="R43" s="4"/>
      <c r="S43" s="4"/>
      <c r="T43" s="4"/>
      <c r="U43" s="4"/>
      <c r="V43" s="4"/>
      <c r="W43" s="4"/>
    </row>
    <row r="44" spans="1:2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14"/>
      <c r="O44" s="345"/>
      <c r="P44" s="14"/>
      <c r="Q44" s="14"/>
      <c r="R44" s="4"/>
      <c r="S44" s="4"/>
      <c r="T44" s="4"/>
      <c r="U44" s="4"/>
      <c r="V44" s="4"/>
      <c r="W44" s="4"/>
    </row>
    <row r="45" spans="1:23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14"/>
      <c r="O45" s="345"/>
      <c r="P45" s="14"/>
      <c r="Q45" s="14"/>
      <c r="R45" s="4"/>
      <c r="S45" s="4"/>
      <c r="T45" s="4"/>
      <c r="U45" s="4"/>
      <c r="V45" s="4"/>
      <c r="W45" s="4"/>
    </row>
    <row r="46" spans="1:2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14"/>
      <c r="O46" s="345"/>
      <c r="P46" s="14"/>
      <c r="Q46" s="14"/>
      <c r="R46" s="4"/>
      <c r="S46" s="4"/>
      <c r="T46" s="4"/>
      <c r="U46" s="4"/>
      <c r="V46" s="4"/>
      <c r="W46" s="4"/>
    </row>
    <row r="47" spans="1:2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4"/>
      <c r="O47" s="345"/>
      <c r="P47" s="14"/>
      <c r="Q47" s="14"/>
      <c r="R47" s="4"/>
      <c r="S47" s="4"/>
      <c r="T47" s="4"/>
      <c r="U47" s="4"/>
      <c r="V47" s="4"/>
      <c r="W47" s="4"/>
    </row>
    <row r="48" spans="1:2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14"/>
      <c r="O48" s="345"/>
      <c r="P48" s="14"/>
      <c r="Q48" s="14"/>
      <c r="R48" s="4"/>
      <c r="S48" s="4"/>
      <c r="T48" s="4"/>
      <c r="U48" s="4"/>
      <c r="V48" s="4"/>
      <c r="W48" s="4"/>
    </row>
    <row r="49" spans="2:2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14"/>
      <c r="O49" s="345"/>
      <c r="P49" s="14"/>
      <c r="Q49" s="14"/>
      <c r="R49" s="4"/>
      <c r="S49" s="4"/>
      <c r="T49" s="4"/>
      <c r="U49" s="4"/>
      <c r="V49" s="4"/>
      <c r="W49" s="4"/>
    </row>
    <row r="50" spans="2:2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14"/>
      <c r="O50" s="345"/>
      <c r="P50" s="14"/>
      <c r="Q50" s="14"/>
      <c r="R50" s="4"/>
      <c r="S50" s="4"/>
      <c r="T50" s="4"/>
      <c r="U50" s="4"/>
      <c r="V50" s="4"/>
      <c r="W50" s="4"/>
    </row>
    <row r="51" spans="2:2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14"/>
      <c r="O51" s="345"/>
      <c r="P51" s="14"/>
      <c r="Q51" s="14"/>
      <c r="R51" s="4"/>
      <c r="S51" s="4"/>
      <c r="T51" s="4"/>
      <c r="U51" s="4"/>
      <c r="V51" s="4"/>
      <c r="W51" s="4"/>
    </row>
    <row r="52" spans="2:2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2:2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2:2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2:2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2:23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2:23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2:23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2:23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2:23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2:23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2:23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2:23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2:23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2:2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2:23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2:23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2:23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2:23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2:23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2:23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2:23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2:23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2:23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2:23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2:23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2:23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2:23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2:23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2:23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2:23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2:23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2:23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2:23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2:23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2:23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2:23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2:23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2:23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2:23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2:23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2:23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2:23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2:23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2:23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2:23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2:23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2:23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2:23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2:23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2:23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2:23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2:23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2:23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2:23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2:23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2:23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2:23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2:23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2:23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2:23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2:23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2:23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2:23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2:23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2:23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2:23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2:23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2:23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2:23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2:23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2:23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2:23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2:23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2:23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2:23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2:23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2:23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2:23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2:23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2:23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2:23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2:23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2:23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2:23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2:23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2:23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2:23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2:23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2:23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2:23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2:23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2:23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2:23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2:23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2:2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2:2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2:23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2:23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2:23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2:23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2:23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2:23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2:23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2:23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2:23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2:23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2:23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2:23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2:23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2:23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2:23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2:23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2:23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2:23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2:23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2:23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2:23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2:23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2:23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2:23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2:23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2:23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2:23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2:23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2:23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2:23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2:23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2:23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2:23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2:23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2:23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2:23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2:23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2:23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2:23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2:23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2:23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2:23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2:23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2:23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2:23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2:23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2:23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2:23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2:23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2:23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2:23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2:23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2:23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2:23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2:23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2:23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2:23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2:23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2:23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2:23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2:23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2:23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2:23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2:23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2:23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2:23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2:23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2:23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2:23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2:23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2:23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2:23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2:23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2:23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2:23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2:23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2:23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2:23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2:23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2:23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2:23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2:23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2:23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2:23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2:23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2:23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2:23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2:23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2:23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2:23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2:23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2:23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2:23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2:23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2:23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2:23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2:23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2:23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2:23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2:23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2:23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2:23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2:23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2:23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2:23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2:23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2:23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2:23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2:23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2:23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2:23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2:23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2:23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2:23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2:23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2:23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2:23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2:23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2:23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2:23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2:23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2:23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2:23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2:23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2:23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2:23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2:23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2:23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2:23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2:23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2:23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2:23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2:23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2:23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2:23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2:23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2:23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2:23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2:23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2:23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2:23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2:23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2:23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2:23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2:23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2:23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2:23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2:23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2:23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2:23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2:23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2:23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2:23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2:23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2:23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2:23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2:23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2:23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2:23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2:23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2:23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2:23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2:23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2:23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2:23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2:23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2:23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2:23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2:23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2:23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2:23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2:23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2:23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2:23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2:23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2:23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2:23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2:23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2:23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2:23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2:23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2:23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2:23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2:23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2:23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2:23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2:23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2:23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2:23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2:23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2:23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2:23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2:23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2:23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2:23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2:23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2:23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2:23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2:23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2:23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2:23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2:23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2:23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2:23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2:23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2:23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2:23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2:23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2:23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2:23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2:23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2:23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2:23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2:23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2:23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2:23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2:23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2:23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2:23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2:23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2:23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2:23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2:23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2:23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2:23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2:23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2:23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2:23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2:23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2:23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2:23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2:23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2:23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2:23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2:23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2:23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2:23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2:23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2:23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2:23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2:23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2:23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2:23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2:23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2:23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2:23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2:23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2:23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2:23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2:23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2:23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2:23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2:23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2:23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2:23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2:23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2:23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2:23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2:23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2:23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2:23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2:23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2:23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2:23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2:23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2:23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2:23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2:23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2:23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2:23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2:23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2:23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2:23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2:23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2:23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2:23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2:23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2:23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2:23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2:23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2:23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2:23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2:23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2:23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2:23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2:23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2:23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2:23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2:23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2:23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2:23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2:23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2:23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2:23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2:23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2:23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2:23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2:23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2:23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2:23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2:23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2:23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2:23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2:23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2:23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2:23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2:23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2:23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2:23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2:23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2:23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2:23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2:23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2:23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2:23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2:23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2:23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2:23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2:23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2:23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2:23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2:23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2:23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2:23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2:23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2:23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2:23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2:23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2:23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2:23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2:23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2:23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2:23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2:23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2:23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2:23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2:23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2:23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2:23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2:23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2:23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2:23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2:23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2:23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2:23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2:23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2:23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2:23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2:23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2:23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2:23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2:23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2:23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2:23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2:23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2:23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2:23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2:23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2:23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2:23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2:23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2:23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2:23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2:23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2:23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2:23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2:23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2:23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2:23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2:23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2:23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2:23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2:23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2:23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2:23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2:23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2:23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2:23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2:23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2:23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2:23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2:23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2:23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2:23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2:23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2:23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2:23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2:23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2:23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2:23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2:23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2:23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2:23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2:23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2:23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2:23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2:23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2:23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2:23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2:23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2:23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2:23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2:23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2:23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2:23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2:23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2:23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2:23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2:23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2:23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2:23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2:23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2:23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2:23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2:23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2:23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2:23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2:23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2:23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2:23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2:23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2:23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2:23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2:23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2:23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2:23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2:23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2:23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2:23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2:23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2:23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2:23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2:23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2:23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2:23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2:23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2:23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2:23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2:23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2:23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2:23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2:23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2:23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2:23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2:23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2:23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2:23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2:23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2:23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2:23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2:23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2:23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2:23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2:23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2:23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2:23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2:23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2:23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2:23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V607" s="4"/>
      <c r="W607" s="4"/>
    </row>
    <row r="608" spans="2:23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V608" s="4"/>
      <c r="W608" s="4"/>
    </row>
    <row r="609" spans="2:23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V609" s="4"/>
      <c r="W609" s="4"/>
    </row>
    <row r="610" spans="2:23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V610" s="4"/>
      <c r="W610" s="4"/>
    </row>
    <row r="611" spans="2:23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V611" s="4"/>
      <c r="W611" s="4"/>
    </row>
    <row r="612" spans="2:23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V612" s="4"/>
      <c r="W612" s="4"/>
    </row>
    <row r="613" spans="2:23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V613" s="4"/>
      <c r="W613" s="4"/>
    </row>
    <row r="614" spans="2:23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V614" s="4"/>
      <c r="W614" s="4"/>
    </row>
    <row r="615" spans="2:23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V615" s="4"/>
      <c r="W615" s="4"/>
    </row>
    <row r="616" spans="2:23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V616" s="4"/>
      <c r="W616" s="4"/>
    </row>
    <row r="617" spans="2:23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V617" s="4"/>
      <c r="W617" s="4"/>
    </row>
    <row r="618" spans="2:23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V618" s="4"/>
      <c r="W618" s="4"/>
    </row>
  </sheetData>
  <sheetProtection formatCells="0" formatColumns="0" formatRows="0" insertColumns="0" insertRows="0" insertHyperlinks="0" deleteColumns="0" deleteRows="0" sort="0" autoFilter="0" pivotTables="0"/>
  <mergeCells count="32">
    <mergeCell ref="A24:B24"/>
    <mergeCell ref="A3:R3"/>
    <mergeCell ref="A6:B7"/>
    <mergeCell ref="A9:B9"/>
    <mergeCell ref="I7:J7"/>
    <mergeCell ref="C6:F6"/>
    <mergeCell ref="Q6:R6"/>
    <mergeCell ref="A4:R4"/>
    <mergeCell ref="G6:J6"/>
    <mergeCell ref="Q7:R7"/>
    <mergeCell ref="A20:B20"/>
    <mergeCell ref="A23:B23"/>
    <mergeCell ref="A21:B21"/>
    <mergeCell ref="G7:H7"/>
    <mergeCell ref="M7:N7"/>
    <mergeCell ref="A13:B13"/>
    <mergeCell ref="A22:B22"/>
    <mergeCell ref="A12:B12"/>
    <mergeCell ref="A11:B11"/>
    <mergeCell ref="A19:B19"/>
    <mergeCell ref="A17:B17"/>
    <mergeCell ref="O7:P7"/>
    <mergeCell ref="A18:B18"/>
    <mergeCell ref="E7:F7"/>
    <mergeCell ref="A14:B14"/>
    <mergeCell ref="A16:B16"/>
    <mergeCell ref="O6:P6"/>
    <mergeCell ref="C7:D7"/>
    <mergeCell ref="K6:N6"/>
    <mergeCell ref="A10:B10"/>
    <mergeCell ref="A15:B15"/>
    <mergeCell ref="K7:L7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Normal="100" workbookViewId="0"/>
  </sheetViews>
  <sheetFormatPr defaultRowHeight="12.75"/>
  <cols>
    <col min="1" max="1" width="30.5703125" customWidth="1"/>
    <col min="2" max="2" width="10.85546875" bestFit="1" customWidth="1"/>
    <col min="3" max="3" width="1.7109375" customWidth="1"/>
    <col min="5" max="5" width="1.7109375" customWidth="1"/>
    <col min="7" max="7" width="1.7109375" customWidth="1"/>
    <col min="8" max="8" width="9.85546875" customWidth="1"/>
    <col min="9" max="9" width="1.7109375" customWidth="1"/>
    <col min="10" max="10" width="15.5703125" customWidth="1"/>
  </cols>
  <sheetData>
    <row r="1" spans="1:17" s="1" customFormat="1">
      <c r="A1" s="472" t="s">
        <v>10</v>
      </c>
      <c r="B1" s="2"/>
      <c r="C1" s="2"/>
      <c r="D1" s="2"/>
      <c r="E1" s="2"/>
      <c r="F1" s="2"/>
      <c r="G1" s="2"/>
      <c r="H1" s="3"/>
      <c r="I1" s="3"/>
      <c r="J1" s="3"/>
      <c r="N1" s="3"/>
    </row>
    <row r="2" spans="1:17" s="1" customFormat="1" ht="15">
      <c r="A2" s="222"/>
      <c r="B2" s="2"/>
      <c r="C2" s="2"/>
      <c r="D2" s="2"/>
      <c r="E2" s="2"/>
      <c r="F2" s="2"/>
      <c r="G2" s="2"/>
      <c r="N2" s="4"/>
    </row>
    <row r="3" spans="1:17" s="1" customFormat="1" ht="17.25">
      <c r="A3" s="558" t="s">
        <v>193</v>
      </c>
      <c r="B3" s="558"/>
      <c r="C3" s="558"/>
      <c r="D3" s="558"/>
      <c r="E3" s="558"/>
      <c r="F3" s="558"/>
      <c r="G3" s="558"/>
      <c r="H3" s="558"/>
      <c r="I3" s="558"/>
      <c r="J3" s="279"/>
      <c r="K3" s="279"/>
      <c r="L3" s="279"/>
      <c r="M3" s="279"/>
      <c r="N3" s="279"/>
    </row>
    <row r="4" spans="1:17" s="1" customFormat="1" ht="15" customHeight="1">
      <c r="A4" s="559" t="s">
        <v>185</v>
      </c>
      <c r="B4" s="559"/>
      <c r="C4" s="559"/>
      <c r="D4" s="559"/>
      <c r="E4" s="559"/>
      <c r="F4" s="559"/>
      <c r="G4" s="559"/>
      <c r="H4" s="559"/>
      <c r="I4" s="559"/>
      <c r="J4" s="280"/>
      <c r="K4" s="280"/>
      <c r="L4" s="280"/>
      <c r="M4" s="280"/>
      <c r="N4" s="280"/>
    </row>
    <row r="5" spans="1:17" s="1" customFormat="1" ht="12.75" customHeight="1"/>
    <row r="6" spans="1:17" s="59" customFormat="1">
      <c r="A6" s="560" t="s">
        <v>158</v>
      </c>
      <c r="B6" s="566" t="s">
        <v>1</v>
      </c>
      <c r="C6" s="569"/>
      <c r="D6" s="569"/>
      <c r="E6" s="569"/>
      <c r="F6" s="569"/>
      <c r="G6" s="569"/>
      <c r="H6" s="569"/>
      <c r="I6" s="569"/>
      <c r="K6" s="403"/>
    </row>
    <row r="7" spans="1:17" s="59" customFormat="1">
      <c r="A7" s="561"/>
      <c r="B7" s="566">
        <v>2011</v>
      </c>
      <c r="C7" s="567"/>
      <c r="D7" s="566">
        <v>2012</v>
      </c>
      <c r="E7" s="567"/>
      <c r="F7" s="566">
        <v>2013</v>
      </c>
      <c r="G7" s="567"/>
      <c r="H7" s="566" t="s">
        <v>184</v>
      </c>
      <c r="I7" s="568"/>
    </row>
    <row r="8" spans="1:17" s="59" customFormat="1">
      <c r="A8" s="562"/>
      <c r="B8" s="563" t="s">
        <v>3</v>
      </c>
      <c r="C8" s="564"/>
      <c r="D8" s="564"/>
      <c r="E8" s="564"/>
      <c r="F8" s="564"/>
      <c r="G8" s="564"/>
      <c r="H8" s="564"/>
      <c r="I8" s="564"/>
    </row>
    <row r="9" spans="1:17" s="59" customFormat="1">
      <c r="A9" s="285" t="s">
        <v>119</v>
      </c>
      <c r="B9" s="281">
        <f>'Table 2 '!C21</f>
        <v>9762.1085063154515</v>
      </c>
      <c r="C9" s="332" t="s">
        <v>5</v>
      </c>
      <c r="D9" s="281">
        <f>'Table 2 '!C22</f>
        <v>9781.1833416666814</v>
      </c>
      <c r="E9" s="332" t="s">
        <v>5</v>
      </c>
      <c r="F9" s="281">
        <f>'Table 2 '!C23</f>
        <v>9601.9597738210505</v>
      </c>
      <c r="G9" s="332" t="s">
        <v>5</v>
      </c>
      <c r="H9" s="281">
        <f>'Table 2 '!C24</f>
        <v>10311.261531909433</v>
      </c>
      <c r="I9" s="191"/>
    </row>
    <row r="10" spans="1:17" s="59" customFormat="1">
      <c r="A10" s="286" t="s">
        <v>120</v>
      </c>
      <c r="B10" s="330">
        <v>11575.504849000001</v>
      </c>
      <c r="C10" s="332"/>
      <c r="D10" s="330">
        <v>12704.147155000001</v>
      </c>
      <c r="E10" s="332"/>
      <c r="F10" s="330">
        <v>12348.834048999999</v>
      </c>
      <c r="G10" s="332"/>
      <c r="H10" s="330">
        <v>15896.361446000001</v>
      </c>
    </row>
    <row r="11" spans="1:17" s="59" customFormat="1">
      <c r="A11" s="286" t="s">
        <v>121</v>
      </c>
      <c r="B11" s="330">
        <v>5199.2413660000002</v>
      </c>
      <c r="C11" s="332"/>
      <c r="D11" s="330">
        <v>5389.390531</v>
      </c>
      <c r="E11" s="332"/>
      <c r="F11" s="330">
        <v>5278.9468150000002</v>
      </c>
      <c r="G11" s="332"/>
      <c r="H11" s="330">
        <v>5491.7034640000002</v>
      </c>
    </row>
    <row r="12" spans="1:17" s="59" customFormat="1">
      <c r="A12" s="286" t="s">
        <v>122</v>
      </c>
      <c r="B12" s="330">
        <v>4402.6568470000002</v>
      </c>
      <c r="C12" s="332"/>
      <c r="D12" s="330">
        <v>4320.1150850000004</v>
      </c>
      <c r="E12" s="332"/>
      <c r="F12" s="330">
        <v>4383.9859539999998</v>
      </c>
      <c r="G12" s="332"/>
      <c r="H12" s="330">
        <v>5153.7643070000004</v>
      </c>
    </row>
    <row r="13" spans="1:17" s="59" customFormat="1">
      <c r="A13" s="287" t="s">
        <v>197</v>
      </c>
      <c r="B13" s="392">
        <v>1975.9921850000001</v>
      </c>
      <c r="C13" s="459"/>
      <c r="D13" s="392">
        <v>2100.9125410000001</v>
      </c>
      <c r="E13" s="459"/>
      <c r="F13" s="392">
        <v>1765.6614930000001</v>
      </c>
      <c r="G13" s="459"/>
      <c r="H13" s="392">
        <v>1364.228955</v>
      </c>
      <c r="I13" s="427"/>
      <c r="J13" s="401"/>
    </row>
    <row r="14" spans="1:17" s="59" customFormat="1">
      <c r="A14" s="282"/>
      <c r="B14" s="283"/>
      <c r="C14" s="283"/>
      <c r="D14" s="284"/>
      <c r="E14" s="284"/>
      <c r="H14" s="66"/>
      <c r="L14" s="365"/>
    </row>
    <row r="15" spans="1:17" s="1" customFormat="1">
      <c r="A15" s="565" t="s">
        <v>181</v>
      </c>
      <c r="B15" s="565"/>
      <c r="C15" s="565"/>
      <c r="D15" s="565"/>
      <c r="E15" s="565"/>
      <c r="F15" s="565"/>
      <c r="G15" s="565"/>
      <c r="H15" s="565"/>
      <c r="I15" s="565"/>
      <c r="J15" s="4"/>
      <c r="K15" s="4"/>
      <c r="L15" s="4"/>
      <c r="M15" s="4"/>
      <c r="N15" s="4"/>
      <c r="O15" s="4"/>
      <c r="P15" s="4"/>
      <c r="Q15" s="4"/>
    </row>
    <row r="16" spans="1:17" s="1" customFormat="1" ht="12.75" customHeight="1">
      <c r="A16" s="4" t="s">
        <v>159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s="1" customFormat="1" ht="12.75" customHeight="1">
      <c r="B17" s="4"/>
      <c r="C17" s="4"/>
      <c r="D17" s="4"/>
      <c r="E17" s="4"/>
      <c r="F17" s="4"/>
      <c r="G17" s="4"/>
      <c r="H17" s="489"/>
      <c r="I17" s="4"/>
      <c r="J17" s="4"/>
      <c r="K17" s="4"/>
      <c r="L17" s="4"/>
      <c r="M17" s="4"/>
      <c r="N17" s="4"/>
      <c r="O17" s="4"/>
      <c r="P17" s="4"/>
      <c r="Q17" s="4"/>
    </row>
    <row r="18" spans="1:17">
      <c r="A18" s="12" t="s">
        <v>116</v>
      </c>
    </row>
    <row r="19" spans="1:17">
      <c r="A19" s="4" t="s">
        <v>112</v>
      </c>
    </row>
    <row r="20" spans="1:17">
      <c r="A20" s="216" t="s">
        <v>109</v>
      </c>
    </row>
    <row r="22" spans="1:17">
      <c r="A22" s="364" t="s">
        <v>157</v>
      </c>
    </row>
    <row r="26" spans="1:17">
      <c r="H26" s="404"/>
    </row>
  </sheetData>
  <mergeCells count="10">
    <mergeCell ref="A3:I3"/>
    <mergeCell ref="A4:I4"/>
    <mergeCell ref="A6:A8"/>
    <mergeCell ref="B8:I8"/>
    <mergeCell ref="A15:I15"/>
    <mergeCell ref="B7:C7"/>
    <mergeCell ref="D7:E7"/>
    <mergeCell ref="F7:G7"/>
    <mergeCell ref="H7:I7"/>
    <mergeCell ref="B6:I6"/>
  </mergeCells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/>
  </sheetViews>
  <sheetFormatPr defaultRowHeight="12.75"/>
  <cols>
    <col min="1" max="1" width="4.42578125" customWidth="1"/>
    <col min="2" max="2" width="2" customWidth="1"/>
    <col min="3" max="3" width="13.85546875" customWidth="1"/>
    <col min="4" max="4" width="2" customWidth="1"/>
    <col min="5" max="5" width="10.5703125" customWidth="1"/>
    <col min="6" max="6" width="2" customWidth="1"/>
    <col min="7" max="7" width="13" customWidth="1"/>
    <col min="8" max="8" width="2" customWidth="1"/>
    <col min="9" max="9" width="10.5703125" customWidth="1"/>
    <col min="10" max="10" width="2" customWidth="1"/>
  </cols>
  <sheetData>
    <row r="1" spans="1:13">
      <c r="A1" s="408" t="s">
        <v>12</v>
      </c>
      <c r="B1" s="408"/>
    </row>
    <row r="3" spans="1:13" ht="15">
      <c r="A3" s="584" t="s">
        <v>191</v>
      </c>
      <c r="B3" s="584"/>
      <c r="C3" s="584"/>
      <c r="D3" s="584"/>
      <c r="E3" s="584"/>
      <c r="F3" s="584"/>
      <c r="G3" s="584"/>
      <c r="H3" s="584"/>
      <c r="I3" s="584"/>
      <c r="J3" s="584"/>
    </row>
    <row r="4" spans="1:13" ht="14.25">
      <c r="A4" s="410" t="s">
        <v>185</v>
      </c>
      <c r="B4" s="410"/>
      <c r="C4" s="411"/>
      <c r="D4" s="411"/>
      <c r="E4" s="409"/>
      <c r="F4" s="409"/>
      <c r="G4" s="410"/>
      <c r="H4" s="410"/>
      <c r="I4" s="410"/>
    </row>
    <row r="5" spans="1:13">
      <c r="A5" s="412"/>
      <c r="B5" s="412"/>
      <c r="C5" s="412"/>
      <c r="D5" s="412"/>
      <c r="E5" s="412"/>
      <c r="F5" s="412"/>
      <c r="G5" s="412"/>
      <c r="H5" s="412"/>
      <c r="I5" s="412"/>
    </row>
    <row r="6" spans="1:13" ht="25.5" customHeight="1">
      <c r="A6" s="585" t="s">
        <v>1</v>
      </c>
      <c r="B6" s="586"/>
      <c r="C6" s="581" t="s">
        <v>191</v>
      </c>
      <c r="D6" s="582"/>
      <c r="E6" s="582"/>
      <c r="F6" s="583"/>
      <c r="G6" s="576" t="s">
        <v>7</v>
      </c>
      <c r="H6" s="577"/>
      <c r="I6" s="577"/>
      <c r="J6" s="577"/>
    </row>
    <row r="7" spans="1:13" ht="33.75" customHeight="1">
      <c r="A7" s="587"/>
      <c r="B7" s="588"/>
      <c r="C7" s="578" t="s">
        <v>3</v>
      </c>
      <c r="D7" s="579"/>
      <c r="E7" s="574" t="s">
        <v>9</v>
      </c>
      <c r="F7" s="580"/>
      <c r="G7" s="572" t="s">
        <v>3</v>
      </c>
      <c r="H7" s="573"/>
      <c r="I7" s="574" t="s">
        <v>9</v>
      </c>
      <c r="J7" s="575"/>
    </row>
    <row r="8" spans="1:13">
      <c r="A8" s="589">
        <v>2011</v>
      </c>
      <c r="B8" s="589"/>
      <c r="C8" s="499">
        <v>1793.6013012994561</v>
      </c>
      <c r="D8" s="502"/>
      <c r="E8" s="493">
        <v>2.5</v>
      </c>
      <c r="F8" s="493"/>
      <c r="G8" s="501">
        <f>'Table 3'!B9</f>
        <v>9762.1085063154515</v>
      </c>
      <c r="H8" s="430" t="s">
        <v>5</v>
      </c>
      <c r="I8" s="496">
        <v>-2.4</v>
      </c>
      <c r="J8" s="430" t="s">
        <v>5</v>
      </c>
      <c r="M8" s="404"/>
    </row>
    <row r="9" spans="1:13">
      <c r="A9" s="571">
        <v>2012</v>
      </c>
      <c r="B9" s="571"/>
      <c r="C9" s="499">
        <v>1740.8464459809543</v>
      </c>
      <c r="D9" s="502"/>
      <c r="E9" s="494">
        <f>(C9/C8-1)*100</f>
        <v>-2.9412810572941206</v>
      </c>
      <c r="F9" s="494"/>
      <c r="G9" s="502">
        <f>'Table 3'!D9</f>
        <v>9781.1833416666814</v>
      </c>
      <c r="H9" s="430" t="s">
        <v>5</v>
      </c>
      <c r="I9" s="497">
        <f>(G9/G8-1)*100</f>
        <v>0.19539667418047024</v>
      </c>
      <c r="J9" s="430" t="s">
        <v>5</v>
      </c>
      <c r="M9" s="404"/>
    </row>
    <row r="10" spans="1:13">
      <c r="A10" s="571">
        <v>2013</v>
      </c>
      <c r="B10" s="571"/>
      <c r="C10" s="499">
        <v>1761.5809632130281</v>
      </c>
      <c r="D10" s="502"/>
      <c r="E10" s="494">
        <f>(C10/C9-1)*100</f>
        <v>1.1910595147517578</v>
      </c>
      <c r="F10" s="494"/>
      <c r="G10" s="502">
        <f>'Table 3'!F9</f>
        <v>9601.9597738210505</v>
      </c>
      <c r="H10" s="430" t="s">
        <v>5</v>
      </c>
      <c r="I10" s="497">
        <f>(G10/G9-1)*100</f>
        <v>-1.8323301137006531</v>
      </c>
      <c r="J10" s="430" t="s">
        <v>5</v>
      </c>
      <c r="M10" s="404"/>
    </row>
    <row r="11" spans="1:13">
      <c r="A11" s="570" t="s">
        <v>184</v>
      </c>
      <c r="B11" s="570"/>
      <c r="C11" s="500">
        <v>1914.9789601183913</v>
      </c>
      <c r="D11" s="503"/>
      <c r="E11" s="495">
        <f>(C11/C10-1)*100</f>
        <v>8.7079731280459427</v>
      </c>
      <c r="F11" s="495"/>
      <c r="G11" s="503">
        <f>'Table 3'!H9</f>
        <v>10311.261531909433</v>
      </c>
      <c r="H11" s="431"/>
      <c r="I11" s="498">
        <f>(G11/G10-1)*100</f>
        <v>7.3870519643524757</v>
      </c>
      <c r="J11" s="432"/>
      <c r="L11" s="456"/>
      <c r="M11" s="404"/>
    </row>
    <row r="12" spans="1:13">
      <c r="L12" s="456"/>
    </row>
    <row r="13" spans="1:13">
      <c r="A13" s="12" t="s">
        <v>116</v>
      </c>
      <c r="B13" s="12"/>
    </row>
    <row r="14" spans="1:13">
      <c r="A14" s="4" t="s">
        <v>112</v>
      </c>
      <c r="B14" s="4"/>
    </row>
    <row r="15" spans="1:13">
      <c r="A15" s="216" t="s">
        <v>109</v>
      </c>
      <c r="B15" s="200"/>
    </row>
    <row r="17" spans="1:4">
      <c r="A17" s="364" t="s">
        <v>157</v>
      </c>
      <c r="B17" s="364"/>
    </row>
    <row r="19" spans="1:4">
      <c r="C19" s="456"/>
      <c r="D19" s="456"/>
    </row>
  </sheetData>
  <mergeCells count="12">
    <mergeCell ref="A3:J3"/>
    <mergeCell ref="A6:B7"/>
    <mergeCell ref="A8:B8"/>
    <mergeCell ref="A9:B9"/>
    <mergeCell ref="A11:B11"/>
    <mergeCell ref="A10:B10"/>
    <mergeCell ref="G7:H7"/>
    <mergeCell ref="I7:J7"/>
    <mergeCell ref="G6:J6"/>
    <mergeCell ref="C7:D7"/>
    <mergeCell ref="E7:F7"/>
    <mergeCell ref="C6:F6"/>
  </mergeCells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7"/>
  <sheetViews>
    <sheetView zoomScaleNormal="100" workbookViewId="0"/>
  </sheetViews>
  <sheetFormatPr defaultRowHeight="12.75"/>
  <cols>
    <col min="1" max="1" width="5" style="1" customWidth="1"/>
    <col min="2" max="2" width="2" style="1" customWidth="1"/>
    <col min="3" max="3" width="8.7109375" style="1" customWidth="1"/>
    <col min="4" max="4" width="2" style="1" customWidth="1"/>
    <col min="5" max="5" width="8.7109375" style="1" customWidth="1"/>
    <col min="6" max="6" width="2" style="1" customWidth="1"/>
    <col min="7" max="7" width="8.7109375" style="1" customWidth="1"/>
    <col min="8" max="8" width="2" style="1" customWidth="1"/>
    <col min="9" max="9" width="8.7109375" style="1" customWidth="1"/>
    <col min="10" max="10" width="2" style="1" customWidth="1"/>
    <col min="11" max="11" width="8.7109375" style="1" customWidth="1"/>
    <col min="12" max="12" width="2" style="1" customWidth="1"/>
    <col min="13" max="13" width="8.7109375" style="1" customWidth="1"/>
    <col min="14" max="14" width="2" style="1" customWidth="1"/>
    <col min="15" max="15" width="5.85546875" style="1" customWidth="1"/>
    <col min="16" max="16" width="8.5703125" style="1" bestFit="1" customWidth="1"/>
    <col min="17" max="17" width="10.140625" style="1" bestFit="1" customWidth="1"/>
    <col min="18" max="16384" width="9.140625" style="1"/>
  </cols>
  <sheetData>
    <row r="1" spans="1:17" s="288" customFormat="1">
      <c r="A1" s="408" t="s">
        <v>24</v>
      </c>
      <c r="B1" s="289"/>
      <c r="C1" s="289"/>
      <c r="D1" s="289"/>
      <c r="E1" s="289"/>
      <c r="F1" s="289"/>
      <c r="G1" s="290"/>
      <c r="H1" s="290"/>
      <c r="J1" s="290"/>
      <c r="N1" s="290"/>
    </row>
    <row r="2" spans="1:17" s="288" customFormat="1" ht="15">
      <c r="A2" s="291"/>
      <c r="B2" s="289"/>
      <c r="C2" s="289"/>
      <c r="D2" s="289"/>
      <c r="E2" s="289"/>
      <c r="F2" s="289"/>
      <c r="N2" s="292"/>
    </row>
    <row r="3" spans="1:17" s="288" customFormat="1" ht="17.25">
      <c r="A3" s="591" t="s">
        <v>160</v>
      </c>
      <c r="B3" s="591"/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</row>
    <row r="4" spans="1:17" s="288" customFormat="1" ht="15">
      <c r="A4" s="594" t="s">
        <v>186</v>
      </c>
      <c r="B4" s="591"/>
      <c r="C4" s="591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</row>
    <row r="5" spans="1:17" ht="12.75" customHeight="1"/>
    <row r="6" spans="1:17" ht="39.950000000000003" customHeight="1">
      <c r="A6" s="536" t="s">
        <v>1</v>
      </c>
      <c r="B6" s="537"/>
      <c r="C6" s="531" t="s">
        <v>180</v>
      </c>
      <c r="D6" s="532"/>
      <c r="E6" s="532"/>
      <c r="F6" s="532"/>
      <c r="G6" s="532"/>
      <c r="H6" s="545"/>
      <c r="I6" s="530" t="s">
        <v>161</v>
      </c>
      <c r="J6" s="530"/>
      <c r="K6" s="530"/>
      <c r="L6" s="530"/>
      <c r="M6" s="530"/>
      <c r="N6" s="530"/>
      <c r="O6" s="4"/>
      <c r="P6" s="4"/>
      <c r="Q6" s="4"/>
    </row>
    <row r="7" spans="1:17" ht="39.950000000000003" customHeight="1">
      <c r="A7" s="538"/>
      <c r="B7" s="539"/>
      <c r="C7" s="543" t="s">
        <v>92</v>
      </c>
      <c r="D7" s="525"/>
      <c r="E7" s="543" t="s">
        <v>93</v>
      </c>
      <c r="F7" s="525"/>
      <c r="G7" s="543" t="s">
        <v>11</v>
      </c>
      <c r="H7" s="525"/>
      <c r="I7" s="518" t="s">
        <v>94</v>
      </c>
      <c r="J7" s="519"/>
      <c r="K7" s="593" t="s">
        <v>95</v>
      </c>
      <c r="L7" s="519"/>
      <c r="M7" s="593" t="s">
        <v>11</v>
      </c>
      <c r="N7" s="556"/>
      <c r="O7" s="4"/>
      <c r="P7" s="4"/>
      <c r="Q7" s="4"/>
    </row>
    <row r="8" spans="1:17" ht="12.75" customHeight="1">
      <c r="A8" s="540"/>
      <c r="B8" s="541"/>
      <c r="C8" s="592"/>
      <c r="D8" s="526"/>
      <c r="E8" s="592"/>
      <c r="F8" s="526"/>
      <c r="G8" s="592"/>
      <c r="H8" s="526"/>
      <c r="I8" s="531" t="s">
        <v>4</v>
      </c>
      <c r="J8" s="532"/>
      <c r="K8" s="532"/>
      <c r="L8" s="532"/>
      <c r="M8" s="532"/>
      <c r="N8" s="532"/>
      <c r="O8" s="4"/>
      <c r="P8" s="26"/>
      <c r="Q8" s="26"/>
    </row>
    <row r="9" spans="1:17" ht="12.75" customHeight="1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26"/>
      <c r="Q9" s="26"/>
    </row>
    <row r="10" spans="1:17" ht="12.75" customHeight="1">
      <c r="A10" s="595">
        <v>2001</v>
      </c>
      <c r="B10" s="595"/>
      <c r="C10" s="18">
        <v>94600</v>
      </c>
      <c r="D10" s="18" t="s">
        <v>5</v>
      </c>
      <c r="E10" s="18">
        <v>92300</v>
      </c>
      <c r="F10" s="18" t="s">
        <v>5</v>
      </c>
      <c r="G10" s="18">
        <v>186900</v>
      </c>
      <c r="H10" s="18" t="s">
        <v>5</v>
      </c>
      <c r="I10" s="244">
        <v>5.9392036764891927</v>
      </c>
      <c r="J10" s="244" t="s">
        <v>5</v>
      </c>
      <c r="K10" s="244">
        <v>5.7934409019240896</v>
      </c>
      <c r="L10" s="244" t="s">
        <v>5</v>
      </c>
      <c r="M10" s="244">
        <v>11.732644578413282</v>
      </c>
      <c r="N10" s="244" t="s">
        <v>5</v>
      </c>
      <c r="O10" s="4"/>
      <c r="P10" s="26"/>
      <c r="Q10" s="26"/>
    </row>
    <row r="11" spans="1:17" ht="12.75" customHeight="1">
      <c r="A11" s="595">
        <v>2002</v>
      </c>
      <c r="B11" s="595"/>
      <c r="C11" s="18">
        <v>95200</v>
      </c>
      <c r="D11" s="18" t="s">
        <v>5</v>
      </c>
      <c r="E11" s="18">
        <v>88800</v>
      </c>
      <c r="F11" s="18" t="s">
        <v>5</v>
      </c>
      <c r="G11" s="18">
        <v>184000</v>
      </c>
      <c r="H11" s="18" t="s">
        <v>5</v>
      </c>
      <c r="I11" s="244">
        <v>5.807925277971659</v>
      </c>
      <c r="J11" s="244" t="s">
        <v>5</v>
      </c>
      <c r="K11" s="244">
        <v>5.4170330278003282</v>
      </c>
      <c r="L11" s="244" t="s">
        <v>5</v>
      </c>
      <c r="M11" s="244">
        <v>11.224958305771988</v>
      </c>
      <c r="N11" s="244" t="s">
        <v>5</v>
      </c>
      <c r="O11" s="4"/>
      <c r="P11" s="26"/>
      <c r="Q11" s="26"/>
    </row>
    <row r="12" spans="1:17">
      <c r="A12" s="595">
        <v>2003</v>
      </c>
      <c r="B12" s="595"/>
      <c r="C12" s="18">
        <v>99100</v>
      </c>
      <c r="D12" s="18" t="s">
        <v>5</v>
      </c>
      <c r="E12" s="18">
        <v>82700</v>
      </c>
      <c r="F12" s="18" t="s">
        <v>5</v>
      </c>
      <c r="G12" s="18">
        <v>181800</v>
      </c>
      <c r="H12" s="18" t="s">
        <v>5</v>
      </c>
      <c r="I12" s="244">
        <v>5.861270481078213</v>
      </c>
      <c r="J12" s="244" t="s">
        <v>5</v>
      </c>
      <c r="K12" s="244">
        <v>4.8950764737350694</v>
      </c>
      <c r="L12" s="244" t="s">
        <v>5</v>
      </c>
      <c r="M12" s="244">
        <v>10.756346954813282</v>
      </c>
      <c r="N12" s="244" t="s">
        <v>5</v>
      </c>
      <c r="O12" s="4"/>
      <c r="P12" s="28"/>
      <c r="Q12" s="26"/>
    </row>
    <row r="13" spans="1:17">
      <c r="A13" s="590">
        <v>2004</v>
      </c>
      <c r="B13" s="590"/>
      <c r="C13" s="18">
        <v>99800</v>
      </c>
      <c r="D13" s="18" t="s">
        <v>5</v>
      </c>
      <c r="E13" s="18">
        <v>78300</v>
      </c>
      <c r="F13" s="18" t="s">
        <v>5</v>
      </c>
      <c r="G13" s="18">
        <v>178100</v>
      </c>
      <c r="H13" s="18" t="s">
        <v>5</v>
      </c>
      <c r="I13" s="244">
        <v>5.7218499135045651</v>
      </c>
      <c r="J13" s="244" t="s">
        <v>5</v>
      </c>
      <c r="K13" s="244">
        <v>4.4870488458153117</v>
      </c>
      <c r="L13" s="244" t="s">
        <v>5</v>
      </c>
      <c r="M13" s="244">
        <v>10.208898759319876</v>
      </c>
      <c r="N13" s="244" t="s">
        <v>5</v>
      </c>
      <c r="O13" s="4"/>
      <c r="P13" s="29"/>
      <c r="Q13" s="29"/>
    </row>
    <row r="14" spans="1:17">
      <c r="A14" s="590">
        <v>2005</v>
      </c>
      <c r="B14" s="590"/>
      <c r="C14" s="18">
        <v>100600</v>
      </c>
      <c r="D14" s="18" t="s">
        <v>5</v>
      </c>
      <c r="E14" s="18">
        <v>74500</v>
      </c>
      <c r="F14" s="18" t="s">
        <v>5</v>
      </c>
      <c r="G14" s="18">
        <v>175100</v>
      </c>
      <c r="H14" s="18" t="s">
        <v>5</v>
      </c>
      <c r="I14" s="244">
        <v>5.5576463633386401</v>
      </c>
      <c r="J14" s="244" t="s">
        <v>5</v>
      </c>
      <c r="K14" s="244">
        <v>4.1160517020695497</v>
      </c>
      <c r="L14" s="244" t="s">
        <v>5</v>
      </c>
      <c r="M14" s="244">
        <v>9.673698065408189</v>
      </c>
      <c r="N14" s="244" t="s">
        <v>5</v>
      </c>
      <c r="O14" s="4"/>
      <c r="P14" s="29"/>
      <c r="Q14" s="29"/>
    </row>
    <row r="15" spans="1:17" s="22" customFormat="1">
      <c r="A15" s="590">
        <v>2006</v>
      </c>
      <c r="B15" s="590"/>
      <c r="C15" s="18">
        <v>104500</v>
      </c>
      <c r="D15" s="18" t="s">
        <v>5</v>
      </c>
      <c r="E15" s="18">
        <v>75200</v>
      </c>
      <c r="F15" s="18" t="s">
        <v>5</v>
      </c>
      <c r="G15" s="18">
        <v>179700</v>
      </c>
      <c r="H15" s="18" t="s">
        <v>5</v>
      </c>
      <c r="I15" s="244">
        <v>5.6151312426209019</v>
      </c>
      <c r="J15" s="244" t="s">
        <v>5</v>
      </c>
      <c r="K15" s="244">
        <v>4.0429228423084398</v>
      </c>
      <c r="L15" s="244" t="s">
        <v>5</v>
      </c>
      <c r="M15" s="244">
        <v>9.6580540849293417</v>
      </c>
      <c r="N15" s="244" t="s">
        <v>5</v>
      </c>
      <c r="O15" s="9"/>
      <c r="P15" s="221"/>
      <c r="Q15" s="221"/>
    </row>
    <row r="16" spans="1:17" s="22" customFormat="1">
      <c r="A16" s="590">
        <v>2007</v>
      </c>
      <c r="B16" s="590"/>
      <c r="C16" s="18">
        <v>105300</v>
      </c>
      <c r="D16" s="18" t="s">
        <v>5</v>
      </c>
      <c r="E16" s="18">
        <v>72400</v>
      </c>
      <c r="F16" s="18" t="s">
        <v>5</v>
      </c>
      <c r="G16" s="18">
        <v>177700</v>
      </c>
      <c r="H16" s="18" t="s">
        <v>5</v>
      </c>
      <c r="I16" s="244">
        <v>5.5507085767512194</v>
      </c>
      <c r="J16" s="244" t="s">
        <v>5</v>
      </c>
      <c r="K16" s="244">
        <v>3.8139932048442446</v>
      </c>
      <c r="L16" s="244" t="s">
        <v>5</v>
      </c>
      <c r="M16" s="244">
        <v>9.3647017815954641</v>
      </c>
      <c r="N16" s="244" t="s">
        <v>5</v>
      </c>
      <c r="O16" s="9"/>
      <c r="P16" s="221"/>
      <c r="Q16" s="221"/>
    </row>
    <row r="17" spans="1:18" s="22" customFormat="1">
      <c r="A17" s="590">
        <v>2008</v>
      </c>
      <c r="B17" s="590"/>
      <c r="C17" s="18">
        <v>105500</v>
      </c>
      <c r="D17" s="18" t="s">
        <v>5</v>
      </c>
      <c r="E17" s="18">
        <v>72700</v>
      </c>
      <c r="F17" s="18" t="s">
        <v>5</v>
      </c>
      <c r="G17" s="18">
        <v>178200</v>
      </c>
      <c r="H17" s="18" t="s">
        <v>5</v>
      </c>
      <c r="I17" s="244">
        <v>5.5205900214924801</v>
      </c>
      <c r="J17" s="244" t="s">
        <v>5</v>
      </c>
      <c r="K17" s="244">
        <v>3.8006086424709506</v>
      </c>
      <c r="L17" s="244" t="s">
        <v>5</v>
      </c>
      <c r="M17" s="244">
        <v>9.3211986639634308</v>
      </c>
      <c r="N17" s="244" t="s">
        <v>5</v>
      </c>
      <c r="O17" s="9"/>
      <c r="P17" s="221"/>
      <c r="Q17" s="221"/>
    </row>
    <row r="18" spans="1:18" s="22" customFormat="1">
      <c r="A18" s="590">
        <v>2009</v>
      </c>
      <c r="B18" s="590"/>
      <c r="C18" s="18">
        <v>103700</v>
      </c>
      <c r="D18" s="18" t="s">
        <v>5</v>
      </c>
      <c r="E18" s="18">
        <v>73800</v>
      </c>
      <c r="F18" s="18" t="s">
        <v>5</v>
      </c>
      <c r="G18" s="18">
        <v>177500</v>
      </c>
      <c r="H18" s="18" t="s">
        <v>5</v>
      </c>
      <c r="I18" s="244">
        <v>5.3748565351214053</v>
      </c>
      <c r="J18" s="244" t="s">
        <v>5</v>
      </c>
      <c r="K18" s="244">
        <v>3.826091503652755</v>
      </c>
      <c r="L18" s="244" t="s">
        <v>5</v>
      </c>
      <c r="M18" s="244">
        <v>9.2009480387741611</v>
      </c>
      <c r="N18" s="244" t="s">
        <v>5</v>
      </c>
      <c r="O18" s="9"/>
      <c r="P18" s="370"/>
      <c r="Q18" s="370"/>
      <c r="R18" s="370"/>
    </row>
    <row r="19" spans="1:18" s="300" customFormat="1">
      <c r="A19" s="590">
        <v>2010</v>
      </c>
      <c r="B19" s="590"/>
      <c r="C19" s="18">
        <v>97500</v>
      </c>
      <c r="D19" s="18" t="s">
        <v>5</v>
      </c>
      <c r="E19" s="18">
        <v>66700</v>
      </c>
      <c r="F19" s="18" t="s">
        <v>5</v>
      </c>
      <c r="G19" s="18">
        <v>164200</v>
      </c>
      <c r="H19" s="18" t="s">
        <v>5</v>
      </c>
      <c r="I19" s="244">
        <v>5.1369334149717449</v>
      </c>
      <c r="J19" s="244" t="s">
        <v>5</v>
      </c>
      <c r="K19" s="244">
        <v>3.5130857137140552</v>
      </c>
      <c r="L19" s="244" t="s">
        <v>5</v>
      </c>
      <c r="M19" s="244">
        <v>8.6500191286858001</v>
      </c>
      <c r="N19" s="244" t="s">
        <v>5</v>
      </c>
      <c r="O19" s="301"/>
      <c r="P19" s="370"/>
      <c r="Q19" s="370"/>
      <c r="R19" s="370"/>
    </row>
    <row r="20" spans="1:18" s="300" customFormat="1">
      <c r="A20" s="590">
        <v>2011</v>
      </c>
      <c r="B20" s="590"/>
      <c r="C20" s="18">
        <v>95700</v>
      </c>
      <c r="D20" s="18" t="s">
        <v>5</v>
      </c>
      <c r="E20" s="18">
        <v>66400</v>
      </c>
      <c r="F20" s="18" t="s">
        <v>5</v>
      </c>
      <c r="G20" s="18">
        <v>162100</v>
      </c>
      <c r="H20" s="18" t="s">
        <v>5</v>
      </c>
      <c r="I20" s="244">
        <v>4.9657338589879796</v>
      </c>
      <c r="J20" s="244" t="s">
        <v>5</v>
      </c>
      <c r="K20" s="244">
        <v>3.4491402558961033</v>
      </c>
      <c r="L20" s="244" t="s">
        <v>5</v>
      </c>
      <c r="M20" s="244">
        <v>8.414874114884082</v>
      </c>
      <c r="N20" s="244" t="s">
        <v>5</v>
      </c>
      <c r="O20" s="301"/>
      <c r="P20" s="504"/>
      <c r="Q20" s="504"/>
      <c r="R20" s="504"/>
    </row>
    <row r="21" spans="1:18" s="300" customFormat="1">
      <c r="A21" s="590">
        <v>2012</v>
      </c>
      <c r="B21" s="590"/>
      <c r="C21" s="18">
        <v>92500</v>
      </c>
      <c r="D21" s="18" t="s">
        <v>5</v>
      </c>
      <c r="E21" s="18">
        <v>66800</v>
      </c>
      <c r="F21" s="18" t="s">
        <v>5</v>
      </c>
      <c r="G21" s="18">
        <v>159300</v>
      </c>
      <c r="H21" s="18" t="s">
        <v>5</v>
      </c>
      <c r="I21" s="244">
        <v>4.745652640610273</v>
      </c>
      <c r="J21" s="244" t="s">
        <v>5</v>
      </c>
      <c r="K21" s="244">
        <v>3.4266055448979134</v>
      </c>
      <c r="L21" s="244" t="s">
        <v>5</v>
      </c>
      <c r="M21" s="244">
        <v>8.1722581855081859</v>
      </c>
      <c r="N21" s="244" t="s">
        <v>5</v>
      </c>
      <c r="O21" s="301"/>
      <c r="P21" s="504"/>
      <c r="Q21" s="504"/>
      <c r="R21" s="504"/>
    </row>
    <row r="22" spans="1:18" s="300" customFormat="1">
      <c r="A22" s="590">
        <v>2013</v>
      </c>
      <c r="B22" s="590"/>
      <c r="C22" s="18">
        <v>92400</v>
      </c>
      <c r="D22" s="18" t="s">
        <v>5</v>
      </c>
      <c r="E22" s="18">
        <v>69000</v>
      </c>
      <c r="F22" s="18" t="s">
        <v>5</v>
      </c>
      <c r="G22" s="18">
        <v>161400</v>
      </c>
      <c r="H22" s="18" t="s">
        <v>5</v>
      </c>
      <c r="I22" s="244">
        <v>4.7410639471848599</v>
      </c>
      <c r="J22" s="244" t="s">
        <v>5</v>
      </c>
      <c r="K22" s="244">
        <v>3.5401643425098301</v>
      </c>
      <c r="L22" s="244" t="s">
        <v>5</v>
      </c>
      <c r="M22" s="244">
        <v>8.28122828969469</v>
      </c>
      <c r="N22" s="244" t="s">
        <v>5</v>
      </c>
      <c r="O22" s="301"/>
      <c r="P22" s="504"/>
      <c r="Q22" s="504"/>
      <c r="R22" s="504"/>
    </row>
    <row r="23" spans="1:18" s="300" customFormat="1">
      <c r="A23" s="596" t="s">
        <v>184</v>
      </c>
      <c r="B23" s="596"/>
      <c r="C23" s="433">
        <v>94100</v>
      </c>
      <c r="D23" s="433"/>
      <c r="E23" s="433">
        <v>72700</v>
      </c>
      <c r="F23" s="433"/>
      <c r="G23" s="433">
        <v>166800</v>
      </c>
      <c r="H23" s="433"/>
      <c r="I23" s="434">
        <v>4.6902362429461109</v>
      </c>
      <c r="J23" s="434"/>
      <c r="K23" s="434">
        <v>3.6203181214355435</v>
      </c>
      <c r="L23" s="434"/>
      <c r="M23" s="434">
        <v>8.3105543643816553</v>
      </c>
      <c r="N23" s="434"/>
      <c r="O23" s="301"/>
      <c r="P23" s="504"/>
      <c r="Q23" s="504"/>
      <c r="R23" s="504"/>
    </row>
    <row r="24" spans="1:18" s="300" customFormat="1">
      <c r="A24" s="310"/>
      <c r="B24" s="310"/>
      <c r="C24" s="281"/>
      <c r="D24" s="297"/>
      <c r="E24" s="281"/>
      <c r="F24" s="297"/>
      <c r="G24" s="281"/>
      <c r="H24" s="297"/>
      <c r="I24" s="299"/>
      <c r="J24" s="297"/>
      <c r="K24" s="313"/>
      <c r="L24" s="297"/>
      <c r="M24" s="313"/>
      <c r="N24" s="297"/>
      <c r="O24" s="301"/>
      <c r="P24" s="311"/>
      <c r="Q24" s="312"/>
    </row>
    <row r="25" spans="1:18" s="288" customFormat="1" ht="12.75" customHeight="1">
      <c r="A25" s="308" t="s">
        <v>125</v>
      </c>
      <c r="B25" s="308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292"/>
      <c r="P25" s="292"/>
      <c r="Q25" s="292"/>
    </row>
    <row r="26" spans="1:18" s="288" customFormat="1" ht="12.75" customHeight="1">
      <c r="A26" s="308" t="s">
        <v>162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292"/>
      <c r="P26" s="292"/>
      <c r="Q26" s="292"/>
    </row>
    <row r="27" spans="1:18" s="288" customFormat="1" ht="12.75" customHeight="1">
      <c r="A27" s="297" t="s">
        <v>126</v>
      </c>
      <c r="B27" s="297"/>
      <c r="C27" s="297"/>
      <c r="D27" s="297"/>
      <c r="E27" s="297"/>
      <c r="F27" s="297"/>
      <c r="G27" s="297"/>
      <c r="H27" s="297"/>
      <c r="I27" s="297"/>
      <c r="J27" s="297"/>
      <c r="K27" s="308"/>
      <c r="L27" s="308"/>
      <c r="M27" s="308"/>
      <c r="N27" s="308"/>
      <c r="O27" s="292"/>
      <c r="P27" s="292"/>
      <c r="Q27" s="292"/>
    </row>
    <row r="28" spans="1:18" s="191" customFormat="1" ht="12.75" customHeight="1">
      <c r="A28" s="190" t="s">
        <v>201</v>
      </c>
    </row>
    <row r="29" spans="1:18" s="288" customFormat="1" ht="12.75" customHeight="1">
      <c r="A29" s="190" t="s">
        <v>127</v>
      </c>
      <c r="B29" s="201"/>
      <c r="C29" s="201"/>
      <c r="D29" s="201"/>
      <c r="E29" s="201"/>
      <c r="F29" s="201"/>
      <c r="G29" s="201"/>
      <c r="H29" s="297"/>
      <c r="I29" s="297"/>
      <c r="J29" s="297"/>
      <c r="K29" s="308"/>
      <c r="L29" s="308"/>
      <c r="M29" s="308"/>
      <c r="N29" s="308"/>
      <c r="O29" s="292"/>
      <c r="P29" s="292"/>
      <c r="Q29" s="292"/>
    </row>
    <row r="30" spans="1:18" s="288" customFormat="1" ht="12.75" customHeight="1">
      <c r="A30" s="301"/>
      <c r="B30" s="301"/>
      <c r="C30" s="301"/>
      <c r="D30" s="301"/>
      <c r="E30" s="301"/>
      <c r="F30" s="301"/>
      <c r="G30" s="301"/>
      <c r="H30" s="301"/>
      <c r="I30" s="301"/>
      <c r="J30" s="301"/>
      <c r="K30" s="292"/>
      <c r="L30" s="292"/>
      <c r="M30" s="292"/>
      <c r="N30" s="292"/>
      <c r="O30" s="292"/>
      <c r="P30" s="292"/>
      <c r="Q30" s="292"/>
    </row>
    <row r="31" spans="1:18" s="288" customFormat="1" ht="12.75" customHeight="1">
      <c r="A31" s="303" t="s">
        <v>116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</row>
    <row r="32" spans="1:18" s="288" customFormat="1" ht="12.75" customHeight="1">
      <c r="A32" s="292" t="s">
        <v>112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</row>
    <row r="33" spans="1:17" s="288" customFormat="1" ht="12.75" customHeight="1">
      <c r="A33" s="216" t="s">
        <v>109</v>
      </c>
      <c r="B33" s="292"/>
      <c r="C33" s="292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</row>
    <row r="34" spans="1:17" ht="12.75" customHeight="1">
      <c r="B34" s="4"/>
      <c r="C34" s="353"/>
      <c r="D34" s="353"/>
      <c r="E34" s="353"/>
      <c r="F34" s="4"/>
      <c r="G34" s="11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12.75" customHeight="1">
      <c r="A35" s="364" t="s">
        <v>157</v>
      </c>
      <c r="B35" s="4"/>
      <c r="C35" s="353"/>
      <c r="D35" s="353"/>
      <c r="E35" s="353"/>
      <c r="F35" s="4"/>
      <c r="G35" s="11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2.75" customHeight="1">
      <c r="B36" s="4"/>
      <c r="C36" s="4"/>
      <c r="D36" s="4"/>
      <c r="E36" s="4"/>
      <c r="F36" s="4"/>
      <c r="G36" s="4"/>
      <c r="H36" s="4"/>
      <c r="I36" s="484"/>
      <c r="J36" s="4"/>
      <c r="K36" s="4"/>
      <c r="L36" s="4"/>
      <c r="M36" s="4"/>
      <c r="N36" s="4"/>
      <c r="O36" s="4"/>
      <c r="P36" s="4"/>
      <c r="Q36" s="4"/>
    </row>
    <row r="37" spans="1:17" ht="12.75" customHeight="1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2.75" customHeight="1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2.75" customHeight="1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14"/>
      <c r="N46" s="4"/>
      <c r="O46" s="4"/>
      <c r="P46" s="4"/>
      <c r="Q46" s="4"/>
    </row>
    <row r="47" spans="1:17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>
      <c r="B48" s="4"/>
      <c r="C48" s="4"/>
      <c r="D48" s="4"/>
      <c r="E48" s="4"/>
      <c r="F48" s="4"/>
      <c r="G48" s="4"/>
      <c r="H48" s="14"/>
      <c r="I48" s="4"/>
      <c r="J48" s="4"/>
      <c r="K48" s="4"/>
      <c r="L48" s="4"/>
      <c r="M48" s="4"/>
      <c r="N48" s="4"/>
      <c r="O48" s="4"/>
      <c r="P48" s="4"/>
      <c r="Q48" s="4"/>
    </row>
    <row r="49" spans="2:17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2:17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2:17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2:17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2:17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2:17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2:17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2:17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2:17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2:17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2:17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2:17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2:17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2:17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2:17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2:17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2:17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2:17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2:17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2:17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2:17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2:17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2:17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2:17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2:17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2:17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2:17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2:17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2:17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2:17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2:17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2:17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2:17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2:17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2:17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2:17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2:17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2:17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2:17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2:17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2:17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2:17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2:17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2:17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2:17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2:17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2:17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2:17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2:17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2:17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2:17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2:17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2:17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2:17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2:17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2:17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2:17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2:17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2:17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2:17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2:17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2:17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2:17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2:17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2:17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2:17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2:17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2:17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2:17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2:17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2:17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2:17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2:17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2:17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2:17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2:17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2:17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2:17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2:17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2:17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2:17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2:17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2:17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2:17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2:17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2:17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2:17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2:17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2:17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2:17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2:17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2:17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2:17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2:17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2:17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2:17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2:17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2:17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2:17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2:17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2:17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2:17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2:17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2:17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2:17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2:17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2:17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2:17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2:17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2:17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2:17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2:17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2:17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2:17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2:17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2:17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2:17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2:17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2:17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2:17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2:17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2:17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2:17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2:17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2:17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2:17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2:17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2:17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2:17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2:17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2:17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2:17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2:17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2:17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2:17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2:17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2:17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2:17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2:17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2:17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2:17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2:17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2:17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2:17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2:17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2:17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2:17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2:17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2:17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2:17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2:17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2:17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2:17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2:17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2:17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2:17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2:17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2:17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2:17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2:17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2:17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2:17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2:17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2:17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2:17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2:17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2:17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2:17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2:17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2:17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2:17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2:17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2:17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2:17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2:17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2:17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2:17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2:17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2:17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2:17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2:17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2:17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2:17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2:17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2:17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2:17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2:17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2:17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2:17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2:17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2:17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2:17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2:17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2:17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2:17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2:17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2:17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2:17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2:17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2:17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2:17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2:17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2:17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2:17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2:17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2:17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2:17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2:17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2:17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2:17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2:17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2:17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2:17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2:17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2:17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2:17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2:17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2:17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2:17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2:17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2:17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2:17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2:17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2:17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2:17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2:17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2:17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2:17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2:17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2:17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2:17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2:17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2:17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2:17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2:17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2:17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2:17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2:17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2:17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2:17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2:17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2:17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2:17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2:17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2:17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2:17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2:17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2:17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2:17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2:17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2:17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2:17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2:17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2:17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2:17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2:17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2:17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2:17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2:17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2:17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2:17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2:17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2:17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2:17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2:17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2:17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2:17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2:17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2:17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2:17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2:17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2:17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2:17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2:17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2:17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2:17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2:17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2:17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2:17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2:17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2:17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2:17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2:17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2:17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2:17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2:17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2:17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2:17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2:17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2:17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2:17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2:17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2:17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2:17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2:17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2:17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2:17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2:17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2:17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2:17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2:17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2:17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2:17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2:17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2:17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2:17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2:17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2:17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2:17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2:17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2:17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2:17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2:17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2:17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2:17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2:17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2:17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2:17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2:17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2:17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2:17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2:17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2:17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2:17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2:17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2:17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2:17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2:17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2:17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2:17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2:17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2:17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2:17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2:17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2:17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2:17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2:17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2:17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2:17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2:17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2:17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2:17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2:17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2:17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2:17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2:17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2:17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2:17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2:17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2:17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2:17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2:17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2:17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2:17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2:17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2:17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2:17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2:17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2:17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2:17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2:17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2:17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2:17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2:17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2:17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2:17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2:17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2:17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2:17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2:17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2:17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2:17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2:17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2:17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2:17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2:17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2:17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2:17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2:17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2:17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2:17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2:17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2:17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2:17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2:17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2:17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2:17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2:17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2:17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2:17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2:17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2:17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2:17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2:17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2:17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2:17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2:17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2:17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2:17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2:17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2:17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2:17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2:17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2:17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2:17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2:17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2:17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2:17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2:17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2:17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2:17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2:17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2:17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2:17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2:17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2:17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2:17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2:17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2:17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2:17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2:17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2:17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2:17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2:17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2:17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2:17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2:17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2:17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2:17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2:17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2:17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2:17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2:17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2:17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2:17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2:17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2:17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2:17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2:17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2:17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2:17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2:17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2:17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2:17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2:17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2:17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2:17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2:17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2:17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2:17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2:17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2:17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2:17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2:17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2:17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2:17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2:17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2:17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2:17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2:17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2:17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2:17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2:17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2:17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2:17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2:17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2:17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2:17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2:17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2:17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2:17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2:17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2:17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2:17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2:17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2:17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2:17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2:17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2:17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2:17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2:17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2:17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2:17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2:17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2:17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2:17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2:17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2:17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2:17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2:17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2:17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2:17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2:17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2:17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2:17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2:17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</sheetData>
  <sheetProtection formatCells="0" formatColumns="0" formatRows="0" insertColumns="0" insertRows="0" insertHyperlinks="0" deleteColumns="0" deleteRows="0" sort="0" autoFilter="0" pivotTables="0"/>
  <mergeCells count="26">
    <mergeCell ref="A23:B23"/>
    <mergeCell ref="A14:B14"/>
    <mergeCell ref="E7:F8"/>
    <mergeCell ref="A12:B12"/>
    <mergeCell ref="A13:B13"/>
    <mergeCell ref="A17:B17"/>
    <mergeCell ref="A20:B20"/>
    <mergeCell ref="A22:B22"/>
    <mergeCell ref="A6:B8"/>
    <mergeCell ref="C6:H6"/>
    <mergeCell ref="A10:B10"/>
    <mergeCell ref="A19:B19"/>
    <mergeCell ref="A15:B15"/>
    <mergeCell ref="A18:B18"/>
    <mergeCell ref="A16:B16"/>
    <mergeCell ref="A11:B11"/>
    <mergeCell ref="A21:B21"/>
    <mergeCell ref="A3:N3"/>
    <mergeCell ref="I8:N8"/>
    <mergeCell ref="G7:H8"/>
    <mergeCell ref="I6:N6"/>
    <mergeCell ref="I7:J7"/>
    <mergeCell ref="M7:N7"/>
    <mergeCell ref="A4:N4"/>
    <mergeCell ref="C7:D8"/>
    <mergeCell ref="K7:L7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zoomScaleNormal="100" workbookViewId="0"/>
  </sheetViews>
  <sheetFormatPr defaultColWidth="8" defaultRowHeight="12.75"/>
  <cols>
    <col min="1" max="1" width="2.5703125" style="56" customWidth="1"/>
    <col min="2" max="2" width="14.28515625" style="56" customWidth="1"/>
    <col min="3" max="3" width="8" style="56" customWidth="1"/>
    <col min="4" max="4" width="2" style="56" customWidth="1"/>
    <col min="5" max="5" width="8" style="56" customWidth="1"/>
    <col min="6" max="6" width="2" style="56" customWidth="1"/>
    <col min="7" max="7" width="8" style="56" customWidth="1"/>
    <col min="8" max="8" width="2" style="56" customWidth="1"/>
    <col min="9" max="9" width="8" style="56" customWidth="1"/>
    <col min="10" max="10" width="2" style="56" customWidth="1"/>
    <col min="11" max="11" width="8" style="56" customWidth="1"/>
    <col min="12" max="12" width="2" style="56" customWidth="1"/>
    <col min="13" max="13" width="8" style="56" customWidth="1"/>
    <col min="14" max="14" width="2" style="56" customWidth="1"/>
    <col min="15" max="15" width="8" style="56" customWidth="1"/>
    <col min="16" max="16" width="2" style="56" customWidth="1"/>
    <col min="17" max="17" width="11.5703125" style="56" customWidth="1"/>
    <col min="18" max="18" width="1.85546875" style="56" customWidth="1"/>
    <col min="19" max="19" width="12.7109375" style="56" bestFit="1" customWidth="1"/>
    <col min="20" max="20" width="1.7109375" style="56" customWidth="1"/>
    <col min="21" max="21" width="17.5703125" style="56" bestFit="1" customWidth="1"/>
    <col min="22" max="22" width="1.7109375" style="56" customWidth="1"/>
    <col min="23" max="16384" width="8" style="56"/>
  </cols>
  <sheetData>
    <row r="1" spans="1:25">
      <c r="A1" s="408" t="s">
        <v>39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25" ht="15">
      <c r="A2" s="291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25" ht="17.25">
      <c r="A3" s="520" t="s">
        <v>167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</row>
    <row r="4" spans="1:25" ht="15">
      <c r="A4" s="534" t="s">
        <v>185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</row>
    <row r="5" spans="1:25" s="57" customFormat="1" ht="12.75" customHeight="1"/>
    <row r="6" spans="1:25" s="57" customFormat="1" ht="12.75" customHeight="1">
      <c r="A6" s="608"/>
      <c r="B6" s="609"/>
      <c r="C6" s="606" t="s">
        <v>25</v>
      </c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</row>
    <row r="7" spans="1:25" ht="12" customHeight="1">
      <c r="A7" s="610"/>
      <c r="B7" s="611"/>
      <c r="C7" s="563">
        <v>2011</v>
      </c>
      <c r="D7" s="615"/>
      <c r="E7" s="601">
        <v>2012</v>
      </c>
      <c r="F7" s="602"/>
      <c r="G7" s="601">
        <v>2013</v>
      </c>
      <c r="H7" s="602"/>
      <c r="I7" s="601">
        <v>2014</v>
      </c>
      <c r="J7" s="603"/>
      <c r="K7" s="563">
        <v>2012</v>
      </c>
      <c r="L7" s="615"/>
      <c r="M7" s="563">
        <v>2013</v>
      </c>
      <c r="N7" s="615"/>
      <c r="O7" s="604">
        <v>2014</v>
      </c>
      <c r="P7" s="605"/>
    </row>
    <row r="8" spans="1:25">
      <c r="A8" s="612"/>
      <c r="B8" s="613"/>
      <c r="C8" s="606" t="s">
        <v>26</v>
      </c>
      <c r="D8" s="607"/>
      <c r="E8" s="607"/>
      <c r="F8" s="607"/>
      <c r="G8" s="607"/>
      <c r="H8" s="607"/>
      <c r="I8" s="607"/>
      <c r="J8" s="616"/>
      <c r="K8" s="598" t="s">
        <v>9</v>
      </c>
      <c r="L8" s="599"/>
      <c r="M8" s="599"/>
      <c r="N8" s="599"/>
      <c r="O8" s="599"/>
      <c r="P8" s="599"/>
    </row>
    <row r="9" spans="1:25" ht="12.75" customHeight="1">
      <c r="C9" s="614"/>
      <c r="D9" s="614"/>
      <c r="E9" s="614"/>
      <c r="F9" s="614"/>
      <c r="G9" s="614"/>
      <c r="H9" s="614"/>
      <c r="I9" s="614"/>
      <c r="J9" s="614"/>
      <c r="K9" s="614"/>
      <c r="L9" s="614"/>
      <c r="M9" s="614"/>
      <c r="N9" s="614"/>
      <c r="O9" s="614"/>
      <c r="P9" s="614"/>
      <c r="S9" s="59"/>
      <c r="T9" s="59"/>
      <c r="U9" s="59"/>
    </row>
    <row r="10" spans="1:25">
      <c r="A10" s="600" t="s">
        <v>27</v>
      </c>
      <c r="B10" s="600"/>
      <c r="C10" s="600"/>
      <c r="D10" s="600"/>
      <c r="E10" s="600"/>
      <c r="F10" s="600"/>
      <c r="G10" s="600"/>
      <c r="H10" s="600"/>
      <c r="I10" s="600"/>
      <c r="J10" s="600"/>
      <c r="K10" s="600"/>
      <c r="L10" s="600"/>
      <c r="M10" s="600"/>
      <c r="N10" s="600"/>
      <c r="O10" s="600"/>
      <c r="P10" s="600"/>
      <c r="S10" s="59"/>
      <c r="T10" s="59"/>
      <c r="U10" s="59"/>
    </row>
    <row r="11" spans="1:25" ht="8.1" customHeight="1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</row>
    <row r="12" spans="1:25">
      <c r="A12" s="62" t="s">
        <v>142</v>
      </c>
      <c r="B12" s="63"/>
      <c r="C12" s="64">
        <v>1242179</v>
      </c>
      <c r="D12" s="219"/>
      <c r="E12" s="253">
        <v>1309748</v>
      </c>
      <c r="F12" s="219"/>
      <c r="G12" s="253">
        <v>1311872</v>
      </c>
      <c r="I12" s="253">
        <v>1359120</v>
      </c>
      <c r="J12" s="64"/>
      <c r="K12" s="65">
        <f>(E12/C12-1)*100</f>
        <v>5.4395542027356747</v>
      </c>
      <c r="L12" s="219"/>
      <c r="M12" s="65">
        <f>(G12/E12-1)*100</f>
        <v>0.16216860037197023</v>
      </c>
      <c r="O12" s="65">
        <f>(I12/G12-1)*100</f>
        <v>3.6015708849643779</v>
      </c>
      <c r="P12" s="65"/>
      <c r="Q12" s="276"/>
      <c r="R12" s="276"/>
      <c r="S12" s="375"/>
      <c r="T12" s="375"/>
      <c r="U12" s="375"/>
      <c r="V12" s="375"/>
      <c r="W12" s="375"/>
      <c r="X12" s="375"/>
      <c r="Y12" s="375"/>
    </row>
    <row r="13" spans="1:25">
      <c r="A13" s="62" t="s">
        <v>28</v>
      </c>
      <c r="B13" s="63"/>
      <c r="C13" s="64">
        <v>454768</v>
      </c>
      <c r="D13" s="219"/>
      <c r="E13" s="253">
        <v>475608</v>
      </c>
      <c r="F13" s="219"/>
      <c r="G13" s="253">
        <v>528624</v>
      </c>
      <c r="I13" s="253">
        <v>575200</v>
      </c>
      <c r="J13" s="64"/>
      <c r="K13" s="65">
        <f>(E13/C13-1)*100</f>
        <v>4.5825563803961522</v>
      </c>
      <c r="L13" s="219"/>
      <c r="M13" s="65">
        <f>(G13/E13-1)*100</f>
        <v>11.14699500428924</v>
      </c>
      <c r="O13" s="65">
        <f>(I13/G13-1)*100</f>
        <v>8.8107993583340871</v>
      </c>
      <c r="P13" s="65"/>
      <c r="Q13" s="463"/>
      <c r="R13" s="276"/>
      <c r="S13" s="375"/>
      <c r="T13" s="375"/>
      <c r="U13" s="375"/>
      <c r="V13" s="375"/>
      <c r="W13" s="375"/>
      <c r="X13" s="375"/>
      <c r="Y13" s="375"/>
    </row>
    <row r="14" spans="1:25">
      <c r="A14" s="62" t="s">
        <v>29</v>
      </c>
      <c r="B14" s="63"/>
      <c r="C14" s="64">
        <v>442427</v>
      </c>
      <c r="D14" s="219"/>
      <c r="E14" s="253">
        <v>457044</v>
      </c>
      <c r="F14" s="219"/>
      <c r="G14" s="253">
        <v>405856</v>
      </c>
      <c r="I14" s="253">
        <v>429296</v>
      </c>
      <c r="J14" s="64"/>
      <c r="K14" s="65">
        <f>(E14/C14-1)*100</f>
        <v>3.3038218734390057</v>
      </c>
      <c r="L14" s="219"/>
      <c r="M14" s="65">
        <f>(G14/E14-1)*100</f>
        <v>-11.199796956091756</v>
      </c>
      <c r="O14" s="65">
        <f>(I14/G14-1)*100</f>
        <v>5.7754474493416419</v>
      </c>
      <c r="P14" s="65"/>
      <c r="Q14" s="463"/>
      <c r="R14" s="276"/>
      <c r="S14" s="375"/>
      <c r="T14" s="375"/>
      <c r="U14" s="375"/>
      <c r="V14" s="375"/>
      <c r="W14" s="375"/>
      <c r="X14" s="375"/>
      <c r="Y14" s="375"/>
    </row>
    <row r="15" spans="1:25">
      <c r="A15" s="62" t="s">
        <v>143</v>
      </c>
      <c r="B15" s="63"/>
      <c r="C15" s="64">
        <v>269706</v>
      </c>
      <c r="D15" s="219"/>
      <c r="E15" s="253">
        <v>266780</v>
      </c>
      <c r="F15" s="219"/>
      <c r="G15" s="253">
        <v>264576</v>
      </c>
      <c r="I15" s="253">
        <v>285664</v>
      </c>
      <c r="J15" s="64"/>
      <c r="K15" s="65">
        <f>(E15/C15-1)*100</f>
        <v>-1.084885022950921</v>
      </c>
      <c r="L15" s="219"/>
      <c r="M15" s="65">
        <f>(G15/E15-1)*100</f>
        <v>-0.82614888672314368</v>
      </c>
      <c r="O15" s="65">
        <f>(I15/G15-1)*100</f>
        <v>7.9704886308659795</v>
      </c>
      <c r="P15" s="65"/>
      <c r="Q15" s="463"/>
      <c r="R15" s="276"/>
      <c r="S15" s="375"/>
      <c r="T15" s="375"/>
      <c r="U15" s="375"/>
      <c r="V15" s="375"/>
      <c r="W15" s="375"/>
      <c r="X15" s="375"/>
      <c r="Y15" s="375"/>
    </row>
    <row r="16" spans="1:25">
      <c r="A16" s="62" t="s">
        <v>36</v>
      </c>
      <c r="B16" s="63"/>
      <c r="C16" s="64">
        <v>85678</v>
      </c>
      <c r="D16" s="219"/>
      <c r="E16" s="253">
        <v>101680</v>
      </c>
      <c r="F16" s="219"/>
      <c r="G16" s="253">
        <v>88880</v>
      </c>
      <c r="I16" s="253">
        <v>98048</v>
      </c>
      <c r="J16" s="64"/>
      <c r="K16" s="65">
        <f>(E16/C16-1)*100</f>
        <v>18.676906557109184</v>
      </c>
      <c r="L16" s="219"/>
      <c r="M16" s="65">
        <f>(G16/E16-1)*100</f>
        <v>-12.58851298190401</v>
      </c>
      <c r="O16" s="65">
        <f>(I16/G16-1)*100</f>
        <v>10.315031503150319</v>
      </c>
      <c r="P16" s="65"/>
      <c r="Q16" s="276"/>
      <c r="R16" s="276"/>
      <c r="S16" s="375"/>
      <c r="T16" s="375"/>
      <c r="U16" s="375"/>
      <c r="V16" s="375"/>
      <c r="W16" s="375"/>
      <c r="X16" s="375"/>
      <c r="Y16" s="375"/>
    </row>
    <row r="17" spans="1:25" ht="8.1" customHeight="1">
      <c r="A17" s="62"/>
      <c r="B17" s="63"/>
      <c r="D17" s="220"/>
      <c r="F17" s="220"/>
      <c r="K17" s="65"/>
      <c r="L17" s="220"/>
      <c r="M17" s="65"/>
      <c r="O17" s="65"/>
      <c r="P17" s="65"/>
      <c r="Q17" s="276"/>
      <c r="R17" s="276"/>
      <c r="S17" s="375"/>
      <c r="T17" s="375"/>
      <c r="U17" s="375"/>
      <c r="V17" s="375"/>
      <c r="W17" s="375"/>
      <c r="X17" s="375"/>
      <c r="Y17" s="375"/>
    </row>
    <row r="18" spans="1:25" s="71" customFormat="1">
      <c r="A18" s="67" t="s">
        <v>37</v>
      </c>
      <c r="B18" s="68"/>
      <c r="C18" s="69">
        <v>2506639</v>
      </c>
      <c r="D18" s="219"/>
      <c r="E18" s="254">
        <v>2617930</v>
      </c>
      <c r="F18" s="219"/>
      <c r="G18" s="254">
        <v>2611377</v>
      </c>
      <c r="I18" s="254">
        <v>2752257</v>
      </c>
      <c r="J18" s="69"/>
      <c r="K18" s="70">
        <f>(E18/C18-1)*100</f>
        <v>4.4398495355733258</v>
      </c>
      <c r="L18" s="219"/>
      <c r="M18" s="70">
        <f>(G18/E18-1)*100</f>
        <v>-0.250312269617603</v>
      </c>
      <c r="O18" s="70">
        <f>(I18/G18-1)*100</f>
        <v>5.3948548983926869</v>
      </c>
      <c r="P18" s="70"/>
      <c r="Q18" s="463"/>
      <c r="R18" s="276"/>
      <c r="S18" s="375"/>
      <c r="T18" s="375"/>
      <c r="U18" s="375"/>
      <c r="V18" s="375"/>
      <c r="W18" s="375"/>
      <c r="X18" s="375"/>
      <c r="Y18" s="375"/>
    </row>
    <row r="19" spans="1:25" ht="8.1" customHeight="1">
      <c r="S19" s="375"/>
      <c r="T19" s="375"/>
      <c r="U19" s="375"/>
      <c r="V19" s="375"/>
      <c r="W19" s="375"/>
      <c r="X19" s="375"/>
      <c r="Y19" s="375"/>
    </row>
    <row r="20" spans="1:25">
      <c r="A20" s="600" t="s">
        <v>30</v>
      </c>
      <c r="B20" s="600"/>
      <c r="C20" s="600"/>
      <c r="D20" s="600"/>
      <c r="E20" s="600"/>
      <c r="F20" s="600"/>
      <c r="G20" s="600"/>
      <c r="H20" s="600"/>
      <c r="I20" s="600"/>
      <c r="J20" s="600"/>
      <c r="K20" s="600"/>
      <c r="L20" s="600"/>
      <c r="M20" s="600"/>
      <c r="N20" s="600"/>
      <c r="O20" s="600"/>
      <c r="P20" s="600"/>
      <c r="S20" s="375"/>
      <c r="T20" s="375"/>
      <c r="U20" s="375"/>
      <c r="V20" s="375"/>
      <c r="W20" s="375"/>
      <c r="X20" s="375"/>
      <c r="Y20" s="375"/>
    </row>
    <row r="21" spans="1:25" ht="8.1" customHeight="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S21" s="375"/>
      <c r="T21" s="375"/>
      <c r="U21" s="375"/>
      <c r="V21" s="375"/>
      <c r="W21" s="375"/>
      <c r="X21" s="375"/>
      <c r="Y21" s="375"/>
    </row>
    <row r="22" spans="1:25">
      <c r="A22" s="62" t="s">
        <v>31</v>
      </c>
      <c r="B22" s="63"/>
      <c r="C22" s="64">
        <v>1191853</v>
      </c>
      <c r="D22" s="219"/>
      <c r="E22" s="64">
        <v>1221440</v>
      </c>
      <c r="F22" s="219"/>
      <c r="G22" s="64">
        <v>1204080</v>
      </c>
      <c r="I22" s="64">
        <v>1303776</v>
      </c>
      <c r="J22" s="64"/>
      <c r="K22" s="65">
        <f t="shared" ref="K22:K27" si="0">(E22/C22-1)*100</f>
        <v>2.4824370119469474</v>
      </c>
      <c r="L22" s="219"/>
      <c r="M22" s="65">
        <f t="shared" ref="M22:M27" si="1">(G22/E22-1)*100</f>
        <v>-1.421273251244437</v>
      </c>
      <c r="O22" s="65">
        <f t="shared" ref="O22:O27" si="2">(I22/G22-1)*100</f>
        <v>8.2798485150488368</v>
      </c>
      <c r="Q22" s="277"/>
      <c r="R22" s="277"/>
      <c r="S22" s="375"/>
      <c r="T22" s="375"/>
      <c r="U22" s="375"/>
      <c r="V22" s="375"/>
      <c r="W22" s="375"/>
      <c r="X22" s="375"/>
      <c r="Y22" s="375"/>
    </row>
    <row r="23" spans="1:25">
      <c r="A23" s="62" t="s">
        <v>32</v>
      </c>
      <c r="B23" s="63"/>
      <c r="C23" s="64">
        <v>777009</v>
      </c>
      <c r="D23" s="219"/>
      <c r="E23" s="64">
        <v>851372</v>
      </c>
      <c r="F23" s="219"/>
      <c r="G23" s="64">
        <v>859744</v>
      </c>
      <c r="I23" s="64">
        <v>876768</v>
      </c>
      <c r="J23" s="64"/>
      <c r="K23" s="65">
        <f t="shared" si="0"/>
        <v>9.5704168162788363</v>
      </c>
      <c r="L23" s="219"/>
      <c r="M23" s="65">
        <f t="shared" si="1"/>
        <v>0.98335392754282935</v>
      </c>
      <c r="O23" s="65">
        <f t="shared" si="2"/>
        <v>1.9801243160754822</v>
      </c>
      <c r="Q23" s="277"/>
      <c r="S23" s="375"/>
      <c r="T23" s="375"/>
      <c r="U23" s="375"/>
      <c r="V23" s="375"/>
      <c r="W23" s="375"/>
      <c r="X23" s="375"/>
      <c r="Y23" s="375"/>
    </row>
    <row r="24" spans="1:25">
      <c r="A24" s="62" t="s">
        <v>33</v>
      </c>
      <c r="B24" s="63"/>
      <c r="C24" s="64">
        <v>58995</v>
      </c>
      <c r="D24" s="255"/>
      <c r="E24" s="64">
        <v>50744</v>
      </c>
      <c r="F24" s="255"/>
      <c r="G24" s="64">
        <v>54160</v>
      </c>
      <c r="I24" s="64">
        <v>57888</v>
      </c>
      <c r="J24" s="72"/>
      <c r="K24" s="65">
        <f t="shared" si="0"/>
        <v>-13.985931011102636</v>
      </c>
      <c r="L24" s="255"/>
      <c r="M24" s="65">
        <f t="shared" si="1"/>
        <v>6.7318303641809907</v>
      </c>
      <c r="O24" s="65">
        <f t="shared" si="2"/>
        <v>6.8833087149187566</v>
      </c>
      <c r="S24" s="375"/>
      <c r="T24" s="375"/>
      <c r="U24" s="375"/>
      <c r="V24" s="375"/>
      <c r="W24" s="375"/>
      <c r="X24" s="375"/>
      <c r="Y24" s="375"/>
    </row>
    <row r="25" spans="1:25">
      <c r="A25" s="73" t="s">
        <v>34</v>
      </c>
      <c r="B25" s="74"/>
      <c r="C25" s="64">
        <v>249412</v>
      </c>
      <c r="D25" s="219"/>
      <c r="E25" s="64">
        <v>249312</v>
      </c>
      <c r="F25" s="219"/>
      <c r="G25" s="64">
        <v>250752</v>
      </c>
      <c r="I25" s="64">
        <v>262672</v>
      </c>
      <c r="J25" s="64"/>
      <c r="K25" s="65">
        <f t="shared" si="0"/>
        <v>-4.0094301797832799E-2</v>
      </c>
      <c r="L25" s="219"/>
      <c r="M25" s="65">
        <f t="shared" si="1"/>
        <v>0.57758952637658734</v>
      </c>
      <c r="O25" s="65">
        <f t="shared" si="2"/>
        <v>4.7537008677896786</v>
      </c>
      <c r="R25" s="277"/>
      <c r="S25" s="375"/>
      <c r="T25" s="375"/>
      <c r="U25" s="375"/>
      <c r="V25" s="375"/>
      <c r="W25" s="375"/>
      <c r="X25" s="375"/>
      <c r="Y25" s="375"/>
    </row>
    <row r="26" spans="1:25">
      <c r="A26" s="73" t="s">
        <v>35</v>
      </c>
      <c r="B26" s="74"/>
      <c r="C26" s="64">
        <v>54630</v>
      </c>
      <c r="D26" s="219"/>
      <c r="E26" s="64">
        <v>52360</v>
      </c>
      <c r="F26" s="219"/>
      <c r="G26" s="64">
        <v>50640</v>
      </c>
      <c r="I26" s="64">
        <v>53248</v>
      </c>
      <c r="J26" s="64"/>
      <c r="K26" s="65">
        <f t="shared" si="0"/>
        <v>-4.1552260662639622</v>
      </c>
      <c r="L26" s="219"/>
      <c r="M26" s="65">
        <f t="shared" si="1"/>
        <v>-3.2849503437738736</v>
      </c>
      <c r="O26" s="65">
        <f t="shared" si="2"/>
        <v>5.1500789889415532</v>
      </c>
      <c r="S26" s="375"/>
      <c r="T26" s="375"/>
      <c r="U26" s="375"/>
      <c r="V26" s="375"/>
      <c r="W26" s="375"/>
      <c r="X26" s="375"/>
      <c r="Y26" s="375"/>
    </row>
    <row r="27" spans="1:25">
      <c r="A27" s="76" t="s">
        <v>38</v>
      </c>
      <c r="B27" s="77"/>
      <c r="C27" s="78">
        <v>162859</v>
      </c>
      <c r="D27" s="256"/>
      <c r="E27" s="78">
        <v>185632</v>
      </c>
      <c r="F27" s="256"/>
      <c r="G27" s="78">
        <v>180432</v>
      </c>
      <c r="H27" s="257"/>
      <c r="I27" s="78">
        <v>192976</v>
      </c>
      <c r="J27" s="79"/>
      <c r="K27" s="80">
        <f t="shared" si="0"/>
        <v>13.983261594385322</v>
      </c>
      <c r="L27" s="256"/>
      <c r="M27" s="80">
        <f t="shared" si="1"/>
        <v>-2.8012411653163261</v>
      </c>
      <c r="N27" s="257"/>
      <c r="O27" s="80">
        <f t="shared" si="2"/>
        <v>6.9522036002482857</v>
      </c>
      <c r="P27" s="257"/>
      <c r="S27" s="375"/>
      <c r="T27" s="375"/>
      <c r="U27" s="375"/>
      <c r="V27" s="375"/>
      <c r="W27" s="375"/>
      <c r="X27" s="375"/>
      <c r="Y27" s="375"/>
    </row>
    <row r="28" spans="1:25" ht="12.75" customHeight="1">
      <c r="A28" s="74"/>
      <c r="B28" s="74"/>
      <c r="C28" s="75"/>
      <c r="D28" s="75"/>
      <c r="E28" s="75"/>
      <c r="F28" s="75"/>
      <c r="G28" s="75"/>
      <c r="H28" s="75"/>
      <c r="I28" s="75"/>
      <c r="J28" s="75"/>
      <c r="K28" s="81"/>
      <c r="L28" s="81"/>
      <c r="M28" s="81"/>
      <c r="N28" s="81"/>
      <c r="O28" s="81"/>
      <c r="P28" s="81"/>
      <c r="S28" s="59"/>
      <c r="T28" s="66"/>
      <c r="U28" s="66"/>
    </row>
    <row r="29" spans="1:25" s="231" customFormat="1" ht="12.75" customHeight="1">
      <c r="A29" s="62" t="s">
        <v>128</v>
      </c>
      <c r="R29" s="232"/>
      <c r="S29" s="233"/>
      <c r="T29" s="233"/>
    </row>
    <row r="30" spans="1:25" s="231" customFormat="1" ht="12.75" customHeight="1">
      <c r="A30" s="234" t="s">
        <v>126</v>
      </c>
      <c r="B30" s="234"/>
      <c r="C30" s="234"/>
      <c r="D30" s="234"/>
      <c r="E30" s="234"/>
      <c r="F30" s="234"/>
      <c r="G30" s="234"/>
      <c r="O30" s="235"/>
    </row>
    <row r="31" spans="1:25" s="231" customFormat="1" ht="12.75" customHeight="1">
      <c r="A31" s="62" t="s">
        <v>129</v>
      </c>
      <c r="B31" s="236"/>
      <c r="C31" s="236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</row>
    <row r="32" spans="1:25" s="231" customFormat="1" ht="12.75" customHeight="1">
      <c r="A32" s="597" t="s">
        <v>163</v>
      </c>
      <c r="B32" s="597"/>
      <c r="C32" s="597"/>
      <c r="D32" s="597"/>
      <c r="E32" s="597"/>
      <c r="F32" s="597"/>
      <c r="G32" s="597"/>
      <c r="H32" s="597"/>
      <c r="I32" s="597"/>
      <c r="J32" s="597"/>
      <c r="K32" s="597"/>
      <c r="L32" s="597"/>
      <c r="M32" s="597"/>
      <c r="N32" s="597"/>
      <c r="O32" s="237"/>
    </row>
    <row r="33" spans="1:28" s="231" customFormat="1" ht="12.75" customHeight="1">
      <c r="A33" s="238" t="s">
        <v>164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7"/>
    </row>
    <row r="34" spans="1:28" s="231" customFormat="1" ht="12.75" customHeight="1">
      <c r="A34" s="62" t="s">
        <v>130</v>
      </c>
      <c r="O34" s="237"/>
    </row>
    <row r="35" spans="1:28" s="71" customFormat="1">
      <c r="A35" s="84"/>
      <c r="B35" s="83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AB35" s="231"/>
    </row>
    <row r="36" spans="1:28" s="71" customFormat="1">
      <c r="A36" s="364" t="s">
        <v>157</v>
      </c>
      <c r="B36" s="85"/>
      <c r="C36" s="86"/>
      <c r="D36" s="86"/>
      <c r="E36" s="86"/>
      <c r="F36" s="86"/>
      <c r="G36" s="86"/>
      <c r="H36" s="86"/>
      <c r="I36" s="86"/>
      <c r="J36" s="86"/>
      <c r="K36" s="84"/>
      <c r="L36" s="84"/>
    </row>
    <row r="37" spans="1:28" s="71" customFormat="1">
      <c r="A37" s="292"/>
      <c r="B37" s="87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28">
      <c r="A38" s="216"/>
      <c r="B38" s="82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242"/>
      <c r="N38" s="71"/>
      <c r="O38" s="71"/>
    </row>
    <row r="39" spans="1:28">
      <c r="A39" s="1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</row>
    <row r="40" spans="1:28">
      <c r="B40" s="85"/>
      <c r="C40" s="86"/>
      <c r="D40" s="86"/>
      <c r="E40" s="86"/>
      <c r="F40" s="86"/>
      <c r="G40" s="86"/>
      <c r="H40" s="243"/>
      <c r="I40" s="86"/>
      <c r="J40" s="86"/>
      <c r="K40" s="84"/>
      <c r="L40" s="84"/>
      <c r="M40" s="71"/>
      <c r="N40" s="71"/>
      <c r="O40" s="71"/>
    </row>
    <row r="41" spans="1:28">
      <c r="B41" s="87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71"/>
      <c r="N41" s="71"/>
      <c r="O41" s="71"/>
    </row>
  </sheetData>
  <mergeCells count="17">
    <mergeCell ref="A3:P3"/>
    <mergeCell ref="A6:B8"/>
    <mergeCell ref="C9:P9"/>
    <mergeCell ref="C7:D7"/>
    <mergeCell ref="A20:P20"/>
    <mergeCell ref="C8:J8"/>
    <mergeCell ref="K7:L7"/>
    <mergeCell ref="M7:N7"/>
    <mergeCell ref="A32:N32"/>
    <mergeCell ref="A4:P4"/>
    <mergeCell ref="K8:P8"/>
    <mergeCell ref="A10:P10"/>
    <mergeCell ref="G7:H7"/>
    <mergeCell ref="I7:J7"/>
    <mergeCell ref="O7:P7"/>
    <mergeCell ref="E7:F7"/>
    <mergeCell ref="C6:P6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Normal="100" workbookViewId="0"/>
  </sheetViews>
  <sheetFormatPr defaultColWidth="8" defaultRowHeight="12.75"/>
  <cols>
    <col min="1" max="1" width="2.42578125" style="53" customWidth="1"/>
    <col min="2" max="2" width="32" style="53" customWidth="1"/>
    <col min="3" max="3" width="7.28515625" style="53" customWidth="1"/>
    <col min="4" max="4" width="2" style="53" customWidth="1"/>
    <col min="5" max="5" width="7.28515625" style="53" customWidth="1"/>
    <col min="6" max="6" width="2" style="53" customWidth="1"/>
    <col min="7" max="7" width="7.28515625" style="53" customWidth="1"/>
    <col min="8" max="8" width="2" style="53" customWidth="1"/>
    <col min="9" max="9" width="7.28515625" style="53" customWidth="1"/>
    <col min="10" max="10" width="2" style="53" customWidth="1"/>
    <col min="11" max="11" width="6.7109375" style="53" customWidth="1"/>
    <col min="12" max="12" width="2" style="53" customWidth="1"/>
    <col min="13" max="13" width="6.7109375" style="53" customWidth="1"/>
    <col min="14" max="14" width="2" style="53" customWidth="1"/>
    <col min="15" max="15" width="6.7109375" style="53" customWidth="1"/>
    <col min="16" max="16" width="1.42578125" style="53" customWidth="1"/>
    <col min="17" max="18" width="8" style="53"/>
    <col min="19" max="19" width="2.7109375" style="53" customWidth="1"/>
    <col min="20" max="20" width="8" style="53"/>
    <col min="21" max="21" width="2.7109375" style="53" customWidth="1"/>
    <col min="22" max="22" width="8" style="53"/>
    <col min="23" max="23" width="2" style="53" customWidth="1"/>
    <col min="24" max="16384" width="8" style="53"/>
  </cols>
  <sheetData>
    <row r="1" spans="1:29" s="31" customFormat="1">
      <c r="A1" s="473" t="s">
        <v>52</v>
      </c>
      <c r="B1" s="32"/>
      <c r="E1" s="33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9" s="31" customFormat="1" ht="15">
      <c r="A2" s="228"/>
      <c r="B2" s="32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9" s="31" customFormat="1" ht="18" customHeight="1">
      <c r="A3" s="552" t="s">
        <v>165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9" s="31" customFormat="1" ht="14.25" customHeight="1">
      <c r="A4" s="557" t="s">
        <v>185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9" s="31" customFormat="1" ht="8.1" customHeight="1">
      <c r="A5" s="35"/>
      <c r="B5" s="35"/>
      <c r="C5" s="35"/>
      <c r="D5" s="35"/>
      <c r="E5" s="35"/>
      <c r="F5" s="35"/>
      <c r="G5" s="35"/>
      <c r="H5" s="35"/>
      <c r="I5" s="35"/>
      <c r="J5" s="36"/>
      <c r="K5" s="37"/>
      <c r="L5" s="37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</row>
    <row r="6" spans="1:29" s="290" customFormat="1" ht="18.75" customHeight="1">
      <c r="A6" s="621" t="s">
        <v>13</v>
      </c>
      <c r="B6" s="622"/>
      <c r="C6" s="563" t="s">
        <v>1</v>
      </c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4"/>
      <c r="O6" s="564"/>
      <c r="P6" s="564"/>
      <c r="Q6" s="314"/>
      <c r="R6" s="314"/>
      <c r="S6" s="315"/>
      <c r="T6" s="315"/>
      <c r="U6" s="315"/>
      <c r="V6" s="316"/>
      <c r="W6" s="316"/>
      <c r="X6" s="316"/>
      <c r="Y6" s="316"/>
      <c r="Z6" s="316"/>
      <c r="AA6" s="316"/>
      <c r="AB6" s="316"/>
      <c r="AC6" s="316"/>
    </row>
    <row r="7" spans="1:29" s="290" customFormat="1" ht="12.75" customHeight="1">
      <c r="A7" s="623"/>
      <c r="B7" s="624"/>
      <c r="C7" s="563">
        <v>2011</v>
      </c>
      <c r="D7" s="615"/>
      <c r="E7" s="563">
        <v>2012</v>
      </c>
      <c r="F7" s="615"/>
      <c r="G7" s="563">
        <v>2013</v>
      </c>
      <c r="H7" s="615"/>
      <c r="I7" s="563" t="s">
        <v>184</v>
      </c>
      <c r="J7" s="615"/>
      <c r="K7" s="563">
        <v>2012</v>
      </c>
      <c r="L7" s="615"/>
      <c r="M7" s="563">
        <v>2013</v>
      </c>
      <c r="N7" s="615"/>
      <c r="O7" s="563" t="s">
        <v>184</v>
      </c>
      <c r="P7" s="564"/>
      <c r="Q7" s="314"/>
      <c r="R7" s="314"/>
      <c r="S7" s="315"/>
      <c r="T7" s="315"/>
      <c r="U7" s="315"/>
      <c r="V7" s="315"/>
      <c r="W7" s="316"/>
      <c r="X7" s="316"/>
      <c r="Y7" s="316"/>
      <c r="Z7" s="316"/>
      <c r="AA7" s="316"/>
      <c r="AB7" s="316"/>
      <c r="AC7" s="316"/>
    </row>
    <row r="8" spans="1:29" s="290" customFormat="1" ht="12.75" customHeight="1">
      <c r="A8" s="625"/>
      <c r="B8" s="626"/>
      <c r="C8" s="564" t="s">
        <v>3</v>
      </c>
      <c r="D8" s="564"/>
      <c r="E8" s="564"/>
      <c r="F8" s="564"/>
      <c r="G8" s="564"/>
      <c r="H8" s="564"/>
      <c r="I8" s="564"/>
      <c r="J8" s="615"/>
      <c r="K8" s="617" t="s">
        <v>9</v>
      </c>
      <c r="L8" s="618"/>
      <c r="M8" s="618"/>
      <c r="N8" s="618"/>
      <c r="O8" s="618"/>
      <c r="P8" s="618"/>
      <c r="Q8" s="314"/>
      <c r="R8" s="314"/>
      <c r="S8" s="315"/>
      <c r="T8" s="315"/>
      <c r="U8" s="315"/>
      <c r="V8" s="316"/>
      <c r="W8" s="316"/>
      <c r="X8" s="316"/>
      <c r="Y8" s="316"/>
      <c r="Z8" s="316"/>
      <c r="AA8" s="316"/>
      <c r="AB8" s="316"/>
      <c r="AC8" s="316"/>
    </row>
    <row r="9" spans="1:29" s="40" customFormat="1" ht="12.75" customHeight="1">
      <c r="A9" s="38"/>
      <c r="B9" s="38"/>
      <c r="C9" s="620"/>
      <c r="D9" s="620"/>
      <c r="E9" s="620"/>
      <c r="F9" s="620"/>
      <c r="G9" s="620"/>
      <c r="H9" s="620"/>
      <c r="I9" s="620"/>
      <c r="J9" s="620"/>
      <c r="K9" s="619"/>
      <c r="L9" s="619"/>
      <c r="M9" s="619"/>
      <c r="N9" s="619"/>
      <c r="O9" s="619"/>
      <c r="P9" s="61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</row>
    <row r="10" spans="1:29" s="45" customFormat="1" ht="12.75" customHeight="1">
      <c r="A10" s="41" t="s">
        <v>14</v>
      </c>
      <c r="B10" s="41"/>
      <c r="C10" s="437">
        <v>2000.1693718000001</v>
      </c>
      <c r="D10" s="438" t="s">
        <v>5</v>
      </c>
      <c r="E10" s="437">
        <v>2046.5353634999999</v>
      </c>
      <c r="F10" s="438" t="s">
        <v>5</v>
      </c>
      <c r="G10" s="437">
        <v>2084.2838559000002</v>
      </c>
      <c r="H10" s="438" t="s">
        <v>5</v>
      </c>
      <c r="I10" s="437">
        <v>2173.4089605999998</v>
      </c>
      <c r="J10" s="437"/>
      <c r="K10" s="439">
        <f t="shared" ref="K10:K17" si="0">SUM(E10-C10)/C10*100</f>
        <v>2.3181032743379082</v>
      </c>
      <c r="L10" s="438" t="s">
        <v>5</v>
      </c>
      <c r="M10" s="439">
        <f t="shared" ref="M10:M17" si="1">SUM(G10-E10)/E10*100</f>
        <v>1.8445072131782032</v>
      </c>
      <c r="N10" s="438" t="s">
        <v>5</v>
      </c>
      <c r="O10" s="439">
        <f t="shared" ref="O10:O17" si="2">SUM(I10-G10)/G10*100</f>
        <v>4.2760540723717844</v>
      </c>
      <c r="P10" s="439"/>
      <c r="Q10" s="263"/>
      <c r="R10" s="166"/>
      <c r="S10" s="166"/>
      <c r="T10" s="166"/>
      <c r="U10" s="166"/>
      <c r="V10" s="166"/>
      <c r="W10" s="44"/>
      <c r="X10" s="44"/>
      <c r="Y10" s="44"/>
      <c r="Z10" s="44"/>
      <c r="AA10" s="44"/>
    </row>
    <row r="11" spans="1:29" s="45" customFormat="1" ht="12.75" customHeight="1">
      <c r="A11" s="41" t="s">
        <v>15</v>
      </c>
      <c r="B11" s="41"/>
      <c r="C11" s="437">
        <v>2623.9527442999997</v>
      </c>
      <c r="D11" s="438" t="s">
        <v>5</v>
      </c>
      <c r="E11" s="437">
        <v>2684.9958022999999</v>
      </c>
      <c r="F11" s="438" t="s">
        <v>5</v>
      </c>
      <c r="G11" s="437">
        <v>2698.5494958999998</v>
      </c>
      <c r="H11" s="438" t="s">
        <v>5</v>
      </c>
      <c r="I11" s="437">
        <v>2839.13859</v>
      </c>
      <c r="J11" s="437"/>
      <c r="K11" s="439">
        <f t="shared" si="0"/>
        <v>2.3263779476442079</v>
      </c>
      <c r="L11" s="438" t="s">
        <v>5</v>
      </c>
      <c r="M11" s="439">
        <f t="shared" si="1"/>
        <v>0.50479384691736207</v>
      </c>
      <c r="N11" s="438" t="s">
        <v>5</v>
      </c>
      <c r="O11" s="439">
        <f t="shared" si="2"/>
        <v>5.2098023146732029</v>
      </c>
      <c r="P11" s="439"/>
      <c r="Q11" s="263"/>
      <c r="R11" s="166"/>
      <c r="S11" s="166"/>
      <c r="T11" s="166"/>
      <c r="U11" s="166"/>
      <c r="V11" s="166"/>
      <c r="W11" s="44"/>
      <c r="X11" s="44"/>
      <c r="Y11" s="44"/>
      <c r="Z11" s="44"/>
      <c r="AA11" s="44"/>
    </row>
    <row r="12" spans="1:29" s="45" customFormat="1" ht="12.75" customHeight="1">
      <c r="A12" s="41" t="s">
        <v>16</v>
      </c>
      <c r="B12" s="41"/>
      <c r="C12" s="437">
        <v>3934.0341307999997</v>
      </c>
      <c r="D12" s="438" t="s">
        <v>5</v>
      </c>
      <c r="E12" s="437">
        <v>4029.4036160000001</v>
      </c>
      <c r="F12" s="438" t="s">
        <v>5</v>
      </c>
      <c r="G12" s="437">
        <v>4140.3110477999999</v>
      </c>
      <c r="H12" s="438" t="s">
        <v>5</v>
      </c>
      <c r="I12" s="437">
        <v>4221.8358257</v>
      </c>
      <c r="J12" s="437"/>
      <c r="K12" s="439">
        <f t="shared" si="0"/>
        <v>2.4242160090412486</v>
      </c>
      <c r="L12" s="438" t="s">
        <v>5</v>
      </c>
      <c r="M12" s="439">
        <f t="shared" si="1"/>
        <v>2.7524527788580762</v>
      </c>
      <c r="N12" s="438" t="s">
        <v>5</v>
      </c>
      <c r="O12" s="439">
        <f t="shared" si="2"/>
        <v>1.969049594554477</v>
      </c>
      <c r="P12" s="439"/>
      <c r="Q12" s="263"/>
      <c r="R12" s="166"/>
      <c r="S12" s="166"/>
      <c r="T12" s="166"/>
      <c r="U12" s="166"/>
      <c r="V12" s="166"/>
      <c r="W12" s="44"/>
      <c r="X12" s="44"/>
      <c r="Y12" s="44"/>
      <c r="Z12" s="44"/>
      <c r="AA12" s="44"/>
    </row>
    <row r="13" spans="1:29" s="45" customFormat="1" ht="12.75" customHeight="1">
      <c r="A13" s="41" t="s">
        <v>17</v>
      </c>
      <c r="B13" s="41"/>
      <c r="C13" s="437">
        <v>2160.2823771000003</v>
      </c>
      <c r="D13" s="438" t="s">
        <v>5</v>
      </c>
      <c r="E13" s="437">
        <v>2175.7448812000002</v>
      </c>
      <c r="F13" s="438" t="s">
        <v>5</v>
      </c>
      <c r="G13" s="437">
        <v>2172.0839270000001</v>
      </c>
      <c r="H13" s="438" t="s">
        <v>5</v>
      </c>
      <c r="I13" s="437">
        <v>2305.9328520999998</v>
      </c>
      <c r="J13" s="437"/>
      <c r="K13" s="439">
        <f t="shared" si="0"/>
        <v>0.71576309948688566</v>
      </c>
      <c r="L13" s="438" t="s">
        <v>5</v>
      </c>
      <c r="M13" s="439">
        <f t="shared" si="1"/>
        <v>-0.16826210791685098</v>
      </c>
      <c r="N13" s="438" t="s">
        <v>5</v>
      </c>
      <c r="O13" s="439">
        <f t="shared" si="2"/>
        <v>6.1622354199207532</v>
      </c>
      <c r="P13" s="439"/>
      <c r="Q13" s="263"/>
      <c r="R13" s="166"/>
      <c r="S13" s="166"/>
      <c r="T13" s="166"/>
      <c r="U13" s="166"/>
      <c r="V13" s="166"/>
      <c r="W13" s="44"/>
      <c r="X13" s="44"/>
      <c r="Y13" s="44"/>
      <c r="Z13" s="44"/>
      <c r="AA13" s="44"/>
    </row>
    <row r="14" spans="1:29" s="45" customFormat="1" ht="12.75" customHeight="1">
      <c r="A14" s="41" t="s">
        <v>18</v>
      </c>
      <c r="B14" s="41"/>
      <c r="C14" s="437">
        <v>2526.9547929999999</v>
      </c>
      <c r="D14" s="438" t="s">
        <v>5</v>
      </c>
      <c r="E14" s="437">
        <v>2715.8033946</v>
      </c>
      <c r="F14" s="438" t="s">
        <v>5</v>
      </c>
      <c r="G14" s="437">
        <v>2690.0972192000004</v>
      </c>
      <c r="H14" s="438" t="s">
        <v>5</v>
      </c>
      <c r="I14" s="437">
        <v>2887.4171186000003</v>
      </c>
      <c r="J14" s="437"/>
      <c r="K14" s="439">
        <f t="shared" si="0"/>
        <v>7.473366841509625</v>
      </c>
      <c r="L14" s="438" t="s">
        <v>5</v>
      </c>
      <c r="M14" s="439">
        <f t="shared" si="1"/>
        <v>-0.94654036632816807</v>
      </c>
      <c r="N14" s="438" t="s">
        <v>5</v>
      </c>
      <c r="O14" s="439">
        <f t="shared" si="2"/>
        <v>7.3350471496595304</v>
      </c>
      <c r="P14" s="439"/>
      <c r="Q14" s="263"/>
      <c r="R14" s="166"/>
      <c r="S14" s="166"/>
      <c r="T14" s="166"/>
      <c r="U14" s="166"/>
      <c r="V14" s="166"/>
      <c r="W14" s="44"/>
      <c r="X14" s="44"/>
      <c r="Y14" s="44"/>
      <c r="Z14" s="44"/>
      <c r="AA14" s="44"/>
    </row>
    <row r="15" spans="1:29" s="47" customFormat="1" ht="12.75" customHeight="1">
      <c r="A15" s="41" t="s">
        <v>19</v>
      </c>
      <c r="B15" s="41"/>
      <c r="C15" s="437">
        <v>4740.7060389999997</v>
      </c>
      <c r="D15" s="438" t="s">
        <v>5</v>
      </c>
      <c r="E15" s="437">
        <v>4883.5066193000002</v>
      </c>
      <c r="F15" s="438" t="s">
        <v>5</v>
      </c>
      <c r="G15" s="437">
        <v>4814.6477196000005</v>
      </c>
      <c r="H15" s="438" t="s">
        <v>5</v>
      </c>
      <c r="I15" s="437">
        <v>5068.7059166999998</v>
      </c>
      <c r="J15" s="437"/>
      <c r="K15" s="439">
        <f t="shared" si="0"/>
        <v>3.01222178986071</v>
      </c>
      <c r="L15" s="438" t="s">
        <v>5</v>
      </c>
      <c r="M15" s="439">
        <f t="shared" si="1"/>
        <v>-1.4100298221745815</v>
      </c>
      <c r="N15" s="438" t="s">
        <v>5</v>
      </c>
      <c r="O15" s="439">
        <f t="shared" si="2"/>
        <v>5.2767764516965805</v>
      </c>
      <c r="P15" s="439"/>
      <c r="Q15" s="263"/>
      <c r="R15" s="166"/>
      <c r="S15" s="166"/>
      <c r="T15" s="166"/>
      <c r="U15" s="166"/>
      <c r="V15" s="166"/>
      <c r="W15" s="46"/>
      <c r="X15" s="46"/>
      <c r="Y15" s="46"/>
      <c r="Z15" s="46"/>
      <c r="AA15" s="46"/>
    </row>
    <row r="16" spans="1:29" s="47" customFormat="1" ht="12.75" customHeight="1">
      <c r="A16" s="106" t="s">
        <v>150</v>
      </c>
      <c r="B16" s="41"/>
      <c r="C16" s="437">
        <v>422.98153133000005</v>
      </c>
      <c r="D16" s="438" t="s">
        <v>5</v>
      </c>
      <c r="E16" s="437">
        <v>420.96734862</v>
      </c>
      <c r="F16" s="438" t="s">
        <v>5</v>
      </c>
      <c r="G16" s="437">
        <v>440.85974272999999</v>
      </c>
      <c r="H16" s="438" t="s">
        <v>5</v>
      </c>
      <c r="I16" s="437">
        <v>481.49673438999997</v>
      </c>
      <c r="J16" s="437"/>
      <c r="K16" s="439">
        <f t="shared" si="0"/>
        <v>-0.47618691616789288</v>
      </c>
      <c r="L16" s="438" t="s">
        <v>5</v>
      </c>
      <c r="M16" s="439">
        <f t="shared" si="1"/>
        <v>4.7254007169939731</v>
      </c>
      <c r="N16" s="438" t="s">
        <v>5</v>
      </c>
      <c r="O16" s="439">
        <f t="shared" si="2"/>
        <v>9.2176689593741568</v>
      </c>
      <c r="P16" s="439"/>
      <c r="Q16" s="263"/>
      <c r="R16" s="166"/>
      <c r="S16" s="166"/>
      <c r="T16" s="166"/>
      <c r="U16" s="166"/>
      <c r="V16" s="166"/>
      <c r="W16" s="46"/>
      <c r="X16" s="46"/>
      <c r="Y16" s="46"/>
      <c r="Z16" s="46"/>
      <c r="AA16" s="46"/>
    </row>
    <row r="17" spans="1:27" s="45" customFormat="1" ht="12.75" customHeight="1">
      <c r="A17" s="41" t="s">
        <v>20</v>
      </c>
      <c r="B17" s="41"/>
      <c r="C17" s="437">
        <v>1870.2674683</v>
      </c>
      <c r="D17" s="438" t="s">
        <v>5</v>
      </c>
      <c r="E17" s="437">
        <v>1939.1249263</v>
      </c>
      <c r="F17" s="438" t="s">
        <v>5</v>
      </c>
      <c r="G17" s="437">
        <v>1915.6083115000001</v>
      </c>
      <c r="H17" s="438" t="s">
        <v>5</v>
      </c>
      <c r="I17" s="437">
        <v>2018.8623697999999</v>
      </c>
      <c r="J17" s="437"/>
      <c r="K17" s="439">
        <f t="shared" si="0"/>
        <v>3.6816904088370142</v>
      </c>
      <c r="L17" s="438" t="s">
        <v>5</v>
      </c>
      <c r="M17" s="439">
        <f t="shared" si="1"/>
        <v>-1.2127436701497802</v>
      </c>
      <c r="N17" s="438" t="s">
        <v>5</v>
      </c>
      <c r="O17" s="439">
        <f t="shared" si="2"/>
        <v>5.3901446177766683</v>
      </c>
      <c r="P17" s="439"/>
      <c r="Q17" s="263"/>
      <c r="R17" s="166"/>
      <c r="S17" s="166"/>
      <c r="T17" s="166"/>
      <c r="U17" s="166"/>
      <c r="V17" s="166"/>
      <c r="W17" s="44"/>
      <c r="X17" s="44"/>
      <c r="Y17" s="44"/>
      <c r="Z17" s="44"/>
      <c r="AA17" s="44"/>
    </row>
    <row r="18" spans="1:27" s="45" customFormat="1" ht="8.1" customHeight="1">
      <c r="A18" s="41"/>
      <c r="B18" s="41"/>
      <c r="C18" s="437"/>
      <c r="D18" s="438"/>
      <c r="E18" s="437"/>
      <c r="F18" s="438"/>
      <c r="G18" s="437"/>
      <c r="I18" s="437"/>
      <c r="J18" s="437"/>
      <c r="K18" s="439"/>
      <c r="M18" s="439"/>
      <c r="O18" s="439"/>
      <c r="P18" s="439"/>
      <c r="Q18" s="263"/>
      <c r="R18" s="166"/>
      <c r="S18" s="166"/>
      <c r="T18" s="166"/>
      <c r="U18" s="166"/>
      <c r="V18" s="166"/>
      <c r="W18" s="44"/>
      <c r="X18" s="44"/>
      <c r="Y18" s="44"/>
      <c r="Z18" s="44"/>
      <c r="AA18" s="44"/>
    </row>
    <row r="19" spans="1:27" s="45" customFormat="1" ht="12.75" customHeight="1">
      <c r="A19" s="48" t="s">
        <v>21</v>
      </c>
      <c r="B19" s="48"/>
      <c r="C19" s="114">
        <v>20279.348456</v>
      </c>
      <c r="D19" s="440" t="s">
        <v>5</v>
      </c>
      <c r="E19" s="114">
        <v>20896.081952</v>
      </c>
      <c r="F19" s="440" t="s">
        <v>5</v>
      </c>
      <c r="G19" s="114">
        <v>20956.441320000002</v>
      </c>
      <c r="H19" s="447" t="s">
        <v>5</v>
      </c>
      <c r="I19" s="114">
        <v>21996.798368</v>
      </c>
      <c r="J19" s="440"/>
      <c r="K19" s="441">
        <f>SUM(E19-C19)/C19*100</f>
        <v>3.0411898949225331</v>
      </c>
      <c r="L19" s="447" t="s">
        <v>5</v>
      </c>
      <c r="M19" s="441">
        <f>SUM(G19-E19)/E19*100</f>
        <v>0.28885495442950332</v>
      </c>
      <c r="N19" s="447" t="s">
        <v>5</v>
      </c>
      <c r="O19" s="441">
        <f>SUM(I19-G19)/G19*100</f>
        <v>4.9643784081179962</v>
      </c>
      <c r="P19" s="441"/>
      <c r="Q19" s="115"/>
      <c r="R19" s="166"/>
      <c r="S19" s="166"/>
      <c r="T19" s="166"/>
      <c r="U19" s="166"/>
      <c r="V19" s="166"/>
      <c r="W19" s="115"/>
      <c r="X19" s="44"/>
      <c r="Y19" s="44"/>
      <c r="Z19" s="44"/>
      <c r="AA19" s="44"/>
    </row>
    <row r="20" spans="1:27" s="45" customFormat="1" ht="8.1" customHeight="1">
      <c r="B20" s="49"/>
      <c r="C20" s="437"/>
      <c r="D20" s="438"/>
      <c r="E20" s="437"/>
      <c r="F20" s="438"/>
      <c r="G20" s="437"/>
      <c r="I20" s="437"/>
      <c r="J20" s="438"/>
      <c r="K20" s="439"/>
      <c r="M20" s="439"/>
      <c r="O20" s="439"/>
      <c r="P20" s="439"/>
      <c r="Q20" s="263"/>
      <c r="R20" s="166"/>
      <c r="S20" s="166"/>
      <c r="T20" s="166"/>
      <c r="U20" s="166"/>
      <c r="V20" s="166"/>
      <c r="W20" s="44"/>
      <c r="X20" s="44"/>
      <c r="Y20" s="44"/>
      <c r="Z20" s="44"/>
      <c r="AA20" s="44"/>
    </row>
    <row r="21" spans="1:27" s="45" customFormat="1" ht="12.75" customHeight="1">
      <c r="A21" s="41" t="s">
        <v>22</v>
      </c>
      <c r="B21" s="41"/>
      <c r="C21" s="437">
        <v>1609.5479034</v>
      </c>
      <c r="D21" s="438" t="s">
        <v>5</v>
      </c>
      <c r="E21" s="437">
        <v>1662.875487</v>
      </c>
      <c r="F21" s="438" t="s">
        <v>5</v>
      </c>
      <c r="G21" s="437">
        <v>1668.3997742000001</v>
      </c>
      <c r="H21" s="45" t="s">
        <v>5</v>
      </c>
      <c r="I21" s="437">
        <v>1756.2491418000002</v>
      </c>
      <c r="J21" s="438"/>
      <c r="K21" s="439">
        <f>SUM(E21-C21)/C21*100</f>
        <v>3.3132026382906119</v>
      </c>
      <c r="L21" s="45" t="s">
        <v>5</v>
      </c>
      <c r="M21" s="439">
        <f>SUM(G21-E21)/E21*100</f>
        <v>0.33221291931884234</v>
      </c>
      <c r="N21" s="45" t="s">
        <v>5</v>
      </c>
      <c r="O21" s="439">
        <f>SUM(I21-G21)/G21*100</f>
        <v>5.2654866632383683</v>
      </c>
      <c r="P21" s="439"/>
      <c r="Q21" s="263"/>
      <c r="R21" s="166"/>
      <c r="S21" s="166"/>
      <c r="T21" s="166"/>
      <c r="U21" s="166"/>
      <c r="V21" s="166"/>
      <c r="W21" s="44"/>
      <c r="X21" s="44"/>
      <c r="Y21" s="44"/>
      <c r="Z21" s="44"/>
      <c r="AA21" s="44"/>
    </row>
    <row r="22" spans="1:27" s="45" customFormat="1" ht="8.1" customHeight="1">
      <c r="A22" s="41"/>
      <c r="B22" s="41"/>
      <c r="C22" s="437"/>
      <c r="D22" s="438"/>
      <c r="E22" s="437"/>
      <c r="F22" s="437"/>
      <c r="G22" s="437"/>
      <c r="I22" s="437"/>
      <c r="J22" s="438"/>
      <c r="K22" s="439"/>
      <c r="M22" s="439"/>
      <c r="O22" s="439"/>
      <c r="P22" s="439"/>
      <c r="Q22" s="263"/>
      <c r="R22" s="166"/>
      <c r="S22" s="166"/>
      <c r="T22" s="166"/>
      <c r="U22" s="166"/>
      <c r="V22" s="166"/>
      <c r="W22" s="44"/>
      <c r="X22" s="44"/>
      <c r="Y22" s="44"/>
      <c r="Z22" s="44"/>
      <c r="AA22" s="44"/>
    </row>
    <row r="23" spans="1:27" s="45" customFormat="1" ht="12.75" customHeight="1">
      <c r="A23" s="50" t="s">
        <v>23</v>
      </c>
      <c r="B23" s="50"/>
      <c r="C23" s="442">
        <v>21888.896359000002</v>
      </c>
      <c r="D23" s="443" t="s">
        <v>5</v>
      </c>
      <c r="E23" s="442">
        <v>22558.957438999998</v>
      </c>
      <c r="F23" s="443" t="s">
        <v>5</v>
      </c>
      <c r="G23" s="442">
        <v>22624.841093999999</v>
      </c>
      <c r="H23" s="446" t="s">
        <v>5</v>
      </c>
      <c r="I23" s="442">
        <v>23753.04751</v>
      </c>
      <c r="J23" s="443"/>
      <c r="K23" s="444">
        <f>SUM(E23-C23)/C23*100</f>
        <v>3.0611917065635361</v>
      </c>
      <c r="L23" s="446" t="s">
        <v>5</v>
      </c>
      <c r="M23" s="444">
        <f>SUM(G23-E23)/E23*100</f>
        <v>0.29205097433315597</v>
      </c>
      <c r="N23" s="446" t="s">
        <v>5</v>
      </c>
      <c r="O23" s="444">
        <f>SUM(I23-G23)/G23*100</f>
        <v>4.9865827181398235</v>
      </c>
      <c r="P23" s="445"/>
      <c r="Q23" s="263"/>
      <c r="R23" s="166"/>
      <c r="S23" s="166"/>
      <c r="T23" s="166"/>
      <c r="U23" s="166"/>
      <c r="V23" s="166"/>
      <c r="W23" s="44"/>
      <c r="X23" s="44"/>
      <c r="Y23" s="44"/>
      <c r="Z23" s="44"/>
      <c r="AA23" s="44"/>
    </row>
    <row r="24" spans="1:27" s="40" customFormat="1" ht="12.75" customHeight="1">
      <c r="A24" s="51"/>
      <c r="B24" s="51"/>
      <c r="C24" s="42"/>
      <c r="K24" s="52"/>
      <c r="L24" s="52"/>
    </row>
    <row r="25" spans="1:27" s="40" customFormat="1" ht="12.75" customHeight="1">
      <c r="A25" s="41" t="s">
        <v>131</v>
      </c>
      <c r="B25" s="41"/>
      <c r="C25" s="45"/>
      <c r="D25" s="45"/>
      <c r="E25" s="45"/>
      <c r="F25" s="45"/>
      <c r="H25" s="45"/>
      <c r="I25" s="45"/>
      <c r="J25" s="45"/>
    </row>
    <row r="26" spans="1:27" s="40" customFormat="1" ht="12.75" customHeight="1">
      <c r="A26" s="41" t="s">
        <v>126</v>
      </c>
      <c r="B26" s="41"/>
      <c r="C26" s="41"/>
      <c r="D26" s="41"/>
      <c r="E26" s="41"/>
      <c r="F26" s="41"/>
      <c r="H26" s="41"/>
      <c r="I26" s="41"/>
      <c r="J26" s="41"/>
    </row>
    <row r="27" spans="1:27" s="40" customFormat="1" ht="12.75" customHeight="1">
      <c r="A27" s="41"/>
      <c r="B27" s="41"/>
      <c r="C27" s="41"/>
      <c r="D27" s="41"/>
      <c r="E27" s="41"/>
      <c r="F27" s="41"/>
      <c r="H27" s="41"/>
      <c r="I27" s="41"/>
      <c r="J27" s="41"/>
      <c r="K27" s="371"/>
      <c r="L27" s="371"/>
      <c r="M27" s="371"/>
      <c r="N27" s="371"/>
      <c r="O27" s="371"/>
    </row>
    <row r="28" spans="1:27" s="40" customFormat="1" ht="11.25">
      <c r="A28" s="303" t="s">
        <v>116</v>
      </c>
      <c r="B28" s="51"/>
      <c r="K28" s="371"/>
      <c r="L28" s="371"/>
      <c r="M28" s="371"/>
      <c r="N28" s="371"/>
      <c r="O28" s="371"/>
    </row>
    <row r="29" spans="1:27">
      <c r="A29" s="292" t="s">
        <v>112</v>
      </c>
      <c r="C29" s="54"/>
      <c r="K29" s="371"/>
      <c r="L29" s="371"/>
      <c r="M29" s="371"/>
      <c r="N29" s="371"/>
      <c r="O29" s="371"/>
    </row>
    <row r="30" spans="1:27">
      <c r="A30" s="216" t="s">
        <v>109</v>
      </c>
      <c r="K30" s="371"/>
      <c r="L30" s="371"/>
      <c r="M30" s="371"/>
      <c r="N30" s="371"/>
      <c r="O30" s="371"/>
    </row>
    <row r="31" spans="1:27">
      <c r="A31" s="1"/>
      <c r="C31" s="55"/>
      <c r="K31" s="371"/>
      <c r="L31" s="371"/>
      <c r="M31" s="371"/>
      <c r="N31" s="371"/>
      <c r="O31" s="371"/>
    </row>
    <row r="32" spans="1:27">
      <c r="A32" s="364" t="s">
        <v>157</v>
      </c>
      <c r="K32" s="371"/>
      <c r="L32" s="371"/>
      <c r="M32" s="371"/>
      <c r="N32" s="371"/>
      <c r="O32" s="371"/>
    </row>
    <row r="33" spans="11:15">
      <c r="K33" s="371"/>
      <c r="L33" s="371"/>
      <c r="M33" s="371"/>
      <c r="N33" s="371"/>
      <c r="O33" s="371"/>
    </row>
    <row r="34" spans="11:15">
      <c r="K34" s="371"/>
      <c r="L34" s="371"/>
      <c r="M34" s="371"/>
      <c r="N34" s="371"/>
      <c r="O34" s="371"/>
    </row>
    <row r="35" spans="11:15">
      <c r="K35" s="371"/>
      <c r="L35" s="371"/>
      <c r="M35" s="371"/>
      <c r="N35" s="371"/>
      <c r="O35" s="371"/>
    </row>
    <row r="36" spans="11:15">
      <c r="K36" s="371"/>
      <c r="L36" s="371"/>
      <c r="M36" s="371"/>
      <c r="N36" s="371"/>
      <c r="O36" s="371"/>
    </row>
    <row r="37" spans="11:15">
      <c r="K37" s="371"/>
      <c r="L37" s="371"/>
      <c r="M37" s="371"/>
      <c r="N37" s="371"/>
      <c r="O37" s="371"/>
    </row>
    <row r="38" spans="11:15">
      <c r="K38" s="371"/>
      <c r="L38" s="371"/>
      <c r="M38" s="371"/>
      <c r="N38" s="371"/>
      <c r="O38" s="371"/>
    </row>
    <row r="39" spans="11:15">
      <c r="K39" s="371"/>
      <c r="L39" s="371"/>
      <c r="M39" s="371"/>
      <c r="N39" s="371"/>
      <c r="O39" s="371"/>
    </row>
    <row r="40" spans="11:15">
      <c r="K40" s="371"/>
      <c r="L40" s="371"/>
      <c r="M40" s="371"/>
      <c r="N40" s="371"/>
      <c r="O40" s="371"/>
    </row>
  </sheetData>
  <sheetProtection formatCells="0" formatColumns="0" formatRows="0" insertColumns="0" insertRows="0" insertHyperlinks="0" deleteColumns="0" deleteRows="0" sort="0" autoFilter="0" pivotTables="0"/>
  <mergeCells count="15">
    <mergeCell ref="K8:P8"/>
    <mergeCell ref="A4:P4"/>
    <mergeCell ref="K9:P9"/>
    <mergeCell ref="C9:J9"/>
    <mergeCell ref="A6:B8"/>
    <mergeCell ref="C8:J8"/>
    <mergeCell ref="C7:D7"/>
    <mergeCell ref="E7:F7"/>
    <mergeCell ref="G7:H7"/>
    <mergeCell ref="I7:J7"/>
    <mergeCell ref="K7:L7"/>
    <mergeCell ref="M7:N7"/>
    <mergeCell ref="O7:P7"/>
    <mergeCell ref="C6:P6"/>
    <mergeCell ref="A3:P3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8"/>
  <sheetViews>
    <sheetView zoomScaleNormal="100" workbookViewId="0"/>
  </sheetViews>
  <sheetFormatPr defaultRowHeight="12.75"/>
  <cols>
    <col min="1" max="1" width="2.42578125" style="53" customWidth="1"/>
    <col min="2" max="2" width="32.85546875" style="53" customWidth="1"/>
    <col min="3" max="3" width="8.85546875" style="53" customWidth="1"/>
    <col min="4" max="4" width="1.7109375" style="53" customWidth="1"/>
    <col min="5" max="5" width="7" style="53" customWidth="1"/>
    <col min="6" max="6" width="1.7109375" style="53" customWidth="1"/>
    <col min="7" max="7" width="7.5703125" style="53" customWidth="1"/>
    <col min="8" max="8" width="1.7109375" style="53" customWidth="1"/>
    <col min="9" max="9" width="7" style="53" customWidth="1"/>
    <col min="10" max="10" width="1.7109375" style="53" customWidth="1"/>
    <col min="11" max="11" width="7" style="53" customWidth="1"/>
    <col min="12" max="12" width="1.7109375" style="53" customWidth="1"/>
    <col min="13" max="13" width="7" style="53" customWidth="1"/>
    <col min="14" max="14" width="1.7109375" style="94" customWidth="1"/>
    <col min="15" max="15" width="0" style="94" hidden="1" customWidth="1"/>
    <col min="16" max="17" width="9.140625" style="94"/>
    <col min="18" max="18" width="9.140625" style="94" customWidth="1"/>
    <col min="19" max="16384" width="9.140625" style="94"/>
  </cols>
  <sheetData>
    <row r="1" spans="1:256" s="89" customFormat="1">
      <c r="A1" s="473" t="s">
        <v>60</v>
      </c>
      <c r="B1" s="32"/>
      <c r="C1" s="33"/>
      <c r="D1" s="31"/>
      <c r="E1" s="31"/>
      <c r="F1" s="31"/>
      <c r="G1" s="31"/>
      <c r="H1" s="31"/>
      <c r="I1" s="31"/>
      <c r="J1" s="31"/>
      <c r="K1" s="31"/>
      <c r="L1" s="31"/>
      <c r="M1" s="45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256" s="89" customFormat="1" ht="15">
      <c r="A2" s="228"/>
      <c r="B2" s="32"/>
      <c r="C2" s="31"/>
      <c r="D2" s="31"/>
      <c r="E2" s="31"/>
      <c r="F2" s="31"/>
      <c r="G2" s="31"/>
      <c r="H2" s="31"/>
      <c r="I2" s="31"/>
      <c r="J2" s="31"/>
      <c r="K2" s="31"/>
      <c r="L2" s="31"/>
      <c r="M2" s="45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</row>
    <row r="3" spans="1:256" s="89" customFormat="1" ht="17.25">
      <c r="A3" s="552" t="s">
        <v>168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25"/>
      <c r="P3" s="25"/>
      <c r="Q3" s="25"/>
      <c r="R3" s="25"/>
      <c r="S3" s="25"/>
      <c r="T3" s="91"/>
      <c r="U3" s="91"/>
      <c r="V3" s="25"/>
      <c r="W3" s="25"/>
      <c r="X3" s="25"/>
      <c r="Y3" s="25"/>
      <c r="Z3" s="25"/>
      <c r="AA3" s="25"/>
      <c r="AB3" s="91"/>
      <c r="AC3" s="91"/>
      <c r="AD3" s="25"/>
      <c r="AE3" s="25"/>
      <c r="AF3" s="25"/>
      <c r="AG3" s="25"/>
      <c r="AH3" s="25"/>
      <c r="AI3" s="25"/>
      <c r="AJ3" s="91"/>
      <c r="AK3" s="91"/>
      <c r="AL3" s="25"/>
      <c r="AM3" s="25"/>
      <c r="AN3" s="25"/>
      <c r="AO3" s="25"/>
      <c r="AP3" s="25"/>
      <c r="AQ3" s="25"/>
      <c r="AR3" s="91"/>
      <c r="AS3" s="91"/>
      <c r="AT3" s="25"/>
      <c r="AU3" s="25"/>
      <c r="AV3" s="25"/>
      <c r="AW3" s="25"/>
      <c r="AX3" s="25"/>
      <c r="AY3" s="25"/>
      <c r="AZ3" s="91"/>
      <c r="BA3" s="91"/>
      <c r="BB3" s="25"/>
      <c r="BC3" s="25"/>
      <c r="BD3" s="25"/>
      <c r="BE3" s="25"/>
      <c r="BF3" s="25"/>
      <c r="BG3" s="25"/>
      <c r="BH3" s="91"/>
      <c r="BI3" s="91"/>
      <c r="BJ3" s="25"/>
      <c r="BK3" s="25"/>
      <c r="BL3" s="25"/>
      <c r="BM3" s="25"/>
      <c r="BN3" s="25"/>
      <c r="BO3" s="25"/>
      <c r="BP3" s="91"/>
      <c r="BQ3" s="91"/>
      <c r="BR3" s="25"/>
      <c r="BS3" s="25"/>
      <c r="BT3" s="25"/>
      <c r="BU3" s="25"/>
      <c r="BV3" s="25"/>
      <c r="BW3" s="25"/>
      <c r="BX3" s="91"/>
      <c r="BY3" s="91"/>
      <c r="BZ3" s="25"/>
      <c r="CA3" s="25"/>
      <c r="CB3" s="25"/>
      <c r="CC3" s="25"/>
      <c r="CD3" s="25"/>
      <c r="CE3" s="25"/>
      <c r="CF3" s="91"/>
      <c r="CG3" s="91"/>
      <c r="CH3" s="25"/>
      <c r="CI3" s="25"/>
      <c r="CJ3" s="25"/>
      <c r="CK3" s="25"/>
      <c r="CL3" s="25"/>
      <c r="CM3" s="25"/>
      <c r="CN3" s="91"/>
      <c r="CO3" s="91"/>
      <c r="CP3" s="25"/>
      <c r="CQ3" s="25"/>
      <c r="CR3" s="25"/>
      <c r="CS3" s="25"/>
      <c r="CT3" s="25"/>
      <c r="CU3" s="25"/>
      <c r="CV3" s="91"/>
      <c r="CW3" s="91"/>
      <c r="CX3" s="25"/>
      <c r="CY3" s="25"/>
      <c r="CZ3" s="25"/>
      <c r="DA3" s="25"/>
      <c r="DB3" s="25"/>
      <c r="DC3" s="25"/>
      <c r="DD3" s="91"/>
      <c r="DE3" s="91"/>
      <c r="DF3" s="25"/>
      <c r="DG3" s="25"/>
      <c r="DH3" s="25"/>
      <c r="DI3" s="25"/>
      <c r="DJ3" s="25"/>
      <c r="DK3" s="25"/>
      <c r="DL3" s="91"/>
      <c r="DM3" s="91"/>
      <c r="DN3" s="25"/>
      <c r="DO3" s="25"/>
      <c r="DP3" s="25"/>
      <c r="DQ3" s="25"/>
      <c r="DR3" s="25"/>
      <c r="DS3" s="25"/>
      <c r="DT3" s="91"/>
      <c r="DU3" s="91"/>
      <c r="DV3" s="25"/>
      <c r="DW3" s="25"/>
      <c r="DX3" s="25"/>
      <c r="DY3" s="25"/>
      <c r="DZ3" s="25"/>
      <c r="EA3" s="25"/>
      <c r="EB3" s="91"/>
      <c r="EC3" s="91"/>
      <c r="ED3" s="25"/>
      <c r="EE3" s="25"/>
      <c r="EF3" s="25"/>
      <c r="EG3" s="25"/>
      <c r="EH3" s="25"/>
      <c r="EI3" s="25"/>
      <c r="EJ3" s="91"/>
      <c r="EK3" s="91"/>
      <c r="EL3" s="25"/>
      <c r="EM3" s="25"/>
      <c r="EN3" s="25"/>
      <c r="EO3" s="25"/>
      <c r="EP3" s="25"/>
      <c r="EQ3" s="25"/>
      <c r="ER3" s="91"/>
      <c r="ES3" s="91"/>
      <c r="ET3" s="25"/>
      <c r="EU3" s="25"/>
      <c r="EV3" s="25"/>
      <c r="EW3" s="25"/>
      <c r="EX3" s="25"/>
      <c r="EY3" s="25"/>
      <c r="EZ3" s="91"/>
      <c r="FA3" s="91"/>
      <c r="FB3" s="25"/>
      <c r="FC3" s="25"/>
      <c r="FD3" s="25"/>
      <c r="FE3" s="25"/>
      <c r="FF3" s="25"/>
      <c r="FG3" s="25"/>
      <c r="FH3" s="91"/>
      <c r="FI3" s="91"/>
      <c r="FJ3" s="25"/>
      <c r="FK3" s="25"/>
      <c r="FL3" s="25"/>
      <c r="FM3" s="25"/>
      <c r="FN3" s="25"/>
      <c r="FO3" s="25"/>
      <c r="FP3" s="91"/>
      <c r="FQ3" s="91"/>
      <c r="FR3" s="25"/>
      <c r="FS3" s="25"/>
      <c r="FT3" s="25"/>
      <c r="FU3" s="25"/>
      <c r="FV3" s="25"/>
      <c r="FW3" s="25"/>
      <c r="FX3" s="91"/>
      <c r="FY3" s="91"/>
      <c r="FZ3" s="25"/>
      <c r="GA3" s="25"/>
      <c r="GB3" s="25"/>
      <c r="GC3" s="25"/>
      <c r="GD3" s="25"/>
      <c r="GE3" s="25"/>
      <c r="GF3" s="91"/>
      <c r="GG3" s="91"/>
      <c r="GH3" s="25"/>
      <c r="GI3" s="25"/>
      <c r="GJ3" s="25"/>
      <c r="GK3" s="25"/>
      <c r="GL3" s="25"/>
      <c r="GM3" s="25"/>
      <c r="GN3" s="91"/>
      <c r="GO3" s="91"/>
      <c r="GP3" s="25"/>
      <c r="GQ3" s="25"/>
      <c r="GR3" s="25"/>
      <c r="GS3" s="25"/>
      <c r="GT3" s="25"/>
      <c r="GU3" s="25"/>
      <c r="GV3" s="91"/>
      <c r="GW3" s="91"/>
      <c r="GX3" s="25"/>
      <c r="GY3" s="25"/>
      <c r="GZ3" s="25"/>
      <c r="HA3" s="25"/>
      <c r="HB3" s="25"/>
      <c r="HC3" s="25"/>
      <c r="HD3" s="91"/>
      <c r="HE3" s="91"/>
      <c r="HF3" s="25"/>
      <c r="HG3" s="25"/>
      <c r="HH3" s="25"/>
      <c r="HI3" s="25"/>
      <c r="HJ3" s="25"/>
      <c r="HK3" s="25"/>
      <c r="HL3" s="91"/>
      <c r="HM3" s="91"/>
      <c r="HN3" s="25"/>
      <c r="HO3" s="25"/>
      <c r="HP3" s="25"/>
      <c r="HQ3" s="25"/>
      <c r="HR3" s="25"/>
      <c r="HS3" s="25"/>
      <c r="HT3" s="91"/>
      <c r="HU3" s="91"/>
      <c r="HV3" s="25"/>
      <c r="HW3" s="25"/>
      <c r="HX3" s="25"/>
      <c r="HY3" s="25"/>
      <c r="HZ3" s="25"/>
      <c r="IA3" s="25"/>
      <c r="IB3" s="91"/>
      <c r="IC3" s="91"/>
      <c r="ID3" s="25"/>
      <c r="IE3" s="25"/>
      <c r="IF3" s="25"/>
      <c r="IG3" s="25"/>
      <c r="IH3" s="25"/>
      <c r="II3" s="25"/>
      <c r="IJ3" s="91"/>
      <c r="IK3" s="91"/>
      <c r="IL3" s="25"/>
      <c r="IM3" s="25"/>
      <c r="IN3" s="25"/>
      <c r="IO3" s="25"/>
      <c r="IP3" s="25"/>
      <c r="IQ3" s="25"/>
      <c r="IR3" s="91"/>
      <c r="IS3" s="91"/>
      <c r="IT3" s="25"/>
      <c r="IU3" s="25"/>
      <c r="IV3" s="25"/>
    </row>
    <row r="4" spans="1:256" s="89" customFormat="1" ht="15">
      <c r="A4" s="557" t="s">
        <v>40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25"/>
      <c r="P4" s="25"/>
      <c r="Q4" s="25"/>
      <c r="R4" s="25"/>
      <c r="S4" s="25"/>
      <c r="T4" s="91"/>
      <c r="U4" s="91"/>
      <c r="V4" s="25"/>
      <c r="W4" s="25"/>
      <c r="X4" s="25"/>
      <c r="Y4" s="25"/>
      <c r="Z4" s="25"/>
      <c r="AA4" s="25"/>
      <c r="AB4" s="91"/>
      <c r="AC4" s="91"/>
      <c r="AD4" s="25"/>
      <c r="AE4" s="25"/>
      <c r="AF4" s="25"/>
      <c r="AG4" s="25"/>
      <c r="AH4" s="25"/>
      <c r="AI4" s="25"/>
      <c r="AJ4" s="91"/>
      <c r="AK4" s="91"/>
      <c r="AL4" s="25"/>
      <c r="AM4" s="25"/>
      <c r="AN4" s="25"/>
      <c r="AO4" s="25"/>
      <c r="AP4" s="25"/>
      <c r="AQ4" s="25"/>
      <c r="AR4" s="91"/>
      <c r="AS4" s="91"/>
      <c r="AT4" s="25"/>
      <c r="AU4" s="25"/>
      <c r="AV4" s="25"/>
      <c r="AW4" s="25"/>
      <c r="AX4" s="25"/>
      <c r="AY4" s="25"/>
      <c r="AZ4" s="91"/>
      <c r="BA4" s="91"/>
      <c r="BB4" s="25"/>
      <c r="BC4" s="25"/>
      <c r="BD4" s="25"/>
      <c r="BE4" s="25"/>
      <c r="BF4" s="25"/>
      <c r="BG4" s="25"/>
      <c r="BH4" s="91"/>
      <c r="BI4" s="91"/>
      <c r="BJ4" s="25"/>
      <c r="BK4" s="25"/>
      <c r="BL4" s="25"/>
      <c r="BM4" s="25"/>
      <c r="BN4" s="25"/>
      <c r="BO4" s="25"/>
      <c r="BP4" s="91"/>
      <c r="BQ4" s="91"/>
      <c r="BR4" s="25"/>
      <c r="BS4" s="25"/>
      <c r="BT4" s="25"/>
      <c r="BU4" s="25"/>
      <c r="BV4" s="25"/>
      <c r="BW4" s="25"/>
      <c r="BX4" s="91"/>
      <c r="BY4" s="91"/>
      <c r="BZ4" s="25"/>
      <c r="CA4" s="25"/>
      <c r="CB4" s="25"/>
      <c r="CC4" s="25"/>
      <c r="CD4" s="25"/>
      <c r="CE4" s="25"/>
      <c r="CF4" s="91"/>
      <c r="CG4" s="91"/>
      <c r="CH4" s="25"/>
      <c r="CI4" s="25"/>
      <c r="CJ4" s="25"/>
      <c r="CK4" s="25"/>
      <c r="CL4" s="25"/>
      <c r="CM4" s="25"/>
      <c r="CN4" s="91"/>
      <c r="CO4" s="91"/>
      <c r="CP4" s="25"/>
      <c r="CQ4" s="25"/>
      <c r="CR4" s="25"/>
      <c r="CS4" s="25"/>
      <c r="CT4" s="25"/>
      <c r="CU4" s="25"/>
      <c r="CV4" s="91"/>
      <c r="CW4" s="91"/>
      <c r="CX4" s="25"/>
      <c r="CY4" s="25"/>
      <c r="CZ4" s="25"/>
      <c r="DA4" s="25"/>
      <c r="DB4" s="25"/>
      <c r="DC4" s="25"/>
      <c r="DD4" s="91"/>
      <c r="DE4" s="91"/>
      <c r="DF4" s="25"/>
      <c r="DG4" s="25"/>
      <c r="DH4" s="25"/>
      <c r="DI4" s="25"/>
      <c r="DJ4" s="25"/>
      <c r="DK4" s="25"/>
      <c r="DL4" s="91"/>
      <c r="DM4" s="91"/>
      <c r="DN4" s="25"/>
      <c r="DO4" s="25"/>
      <c r="DP4" s="25"/>
      <c r="DQ4" s="25"/>
      <c r="DR4" s="25"/>
      <c r="DS4" s="25"/>
      <c r="DT4" s="91"/>
      <c r="DU4" s="91"/>
      <c r="DV4" s="25"/>
      <c r="DW4" s="25"/>
      <c r="DX4" s="25"/>
      <c r="DY4" s="25"/>
      <c r="DZ4" s="25"/>
      <c r="EA4" s="25"/>
      <c r="EB4" s="91"/>
      <c r="EC4" s="91"/>
      <c r="ED4" s="25"/>
      <c r="EE4" s="25"/>
      <c r="EF4" s="25"/>
      <c r="EG4" s="25"/>
      <c r="EH4" s="25"/>
      <c r="EI4" s="25"/>
      <c r="EJ4" s="91"/>
      <c r="EK4" s="91"/>
      <c r="EL4" s="25"/>
      <c r="EM4" s="25"/>
      <c r="EN4" s="25"/>
      <c r="EO4" s="25"/>
      <c r="EP4" s="25"/>
      <c r="EQ4" s="25"/>
      <c r="ER4" s="91"/>
      <c r="ES4" s="91"/>
      <c r="ET4" s="25"/>
      <c r="EU4" s="25"/>
      <c r="EV4" s="25"/>
      <c r="EW4" s="25"/>
      <c r="EX4" s="25"/>
      <c r="EY4" s="25"/>
      <c r="EZ4" s="91"/>
      <c r="FA4" s="91"/>
      <c r="FB4" s="25"/>
      <c r="FC4" s="25"/>
      <c r="FD4" s="25"/>
      <c r="FE4" s="25"/>
      <c r="FF4" s="25"/>
      <c r="FG4" s="25"/>
      <c r="FH4" s="91"/>
      <c r="FI4" s="91"/>
      <c r="FJ4" s="25"/>
      <c r="FK4" s="25"/>
      <c r="FL4" s="25"/>
      <c r="FM4" s="25"/>
      <c r="FN4" s="25"/>
      <c r="FO4" s="25"/>
      <c r="FP4" s="91"/>
      <c r="FQ4" s="91"/>
      <c r="FR4" s="25"/>
      <c r="FS4" s="25"/>
      <c r="FT4" s="25"/>
      <c r="FU4" s="25"/>
      <c r="FV4" s="25"/>
      <c r="FW4" s="25"/>
      <c r="FX4" s="91"/>
      <c r="FY4" s="91"/>
      <c r="FZ4" s="25"/>
      <c r="GA4" s="25"/>
      <c r="GB4" s="25"/>
      <c r="GC4" s="25"/>
      <c r="GD4" s="25"/>
      <c r="GE4" s="25"/>
      <c r="GF4" s="91"/>
      <c r="GG4" s="91"/>
      <c r="GH4" s="25"/>
      <c r="GI4" s="25"/>
      <c r="GJ4" s="25"/>
      <c r="GK4" s="25"/>
      <c r="GL4" s="25"/>
      <c r="GM4" s="25"/>
      <c r="GN4" s="91"/>
      <c r="GO4" s="91"/>
      <c r="GP4" s="25"/>
      <c r="GQ4" s="25"/>
      <c r="GR4" s="25"/>
      <c r="GS4" s="25"/>
      <c r="GT4" s="25"/>
      <c r="GU4" s="25"/>
      <c r="GV4" s="91"/>
      <c r="GW4" s="91"/>
      <c r="GX4" s="25"/>
      <c r="GY4" s="25"/>
      <c r="GZ4" s="25"/>
      <c r="HA4" s="25"/>
      <c r="HB4" s="25"/>
      <c r="HC4" s="25"/>
      <c r="HD4" s="91"/>
      <c r="HE4" s="91"/>
      <c r="HF4" s="25"/>
      <c r="HG4" s="25"/>
      <c r="HH4" s="25"/>
      <c r="HI4" s="25"/>
      <c r="HJ4" s="25"/>
      <c r="HK4" s="25"/>
      <c r="HL4" s="91"/>
      <c r="HM4" s="91"/>
      <c r="HN4" s="25"/>
      <c r="HO4" s="25"/>
      <c r="HP4" s="25"/>
      <c r="HQ4" s="25"/>
      <c r="HR4" s="25"/>
      <c r="HS4" s="25"/>
      <c r="HT4" s="91"/>
      <c r="HU4" s="91"/>
      <c r="HV4" s="25"/>
      <c r="HW4" s="25"/>
      <c r="HX4" s="25"/>
      <c r="HY4" s="25"/>
      <c r="HZ4" s="25"/>
      <c r="IA4" s="25"/>
      <c r="IB4" s="91"/>
      <c r="IC4" s="91"/>
      <c r="ID4" s="25"/>
      <c r="IE4" s="25"/>
      <c r="IF4" s="25"/>
      <c r="IG4" s="25"/>
      <c r="IH4" s="25"/>
      <c r="II4" s="25"/>
      <c r="IJ4" s="91"/>
      <c r="IK4" s="91"/>
      <c r="IL4" s="25"/>
      <c r="IM4" s="25"/>
      <c r="IN4" s="25"/>
      <c r="IO4" s="25"/>
      <c r="IP4" s="25"/>
      <c r="IQ4" s="25"/>
      <c r="IR4" s="91"/>
      <c r="IS4" s="91"/>
      <c r="IT4" s="25"/>
      <c r="IU4" s="25"/>
      <c r="IV4" s="25"/>
    </row>
    <row r="5" spans="1:256" s="89" customFormat="1" ht="15">
      <c r="A5" s="637" t="s">
        <v>187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25"/>
      <c r="P5" s="25"/>
      <c r="Q5" s="25"/>
      <c r="R5" s="25"/>
      <c r="S5" s="25"/>
      <c r="T5" s="91"/>
      <c r="U5" s="91"/>
      <c r="V5" s="25"/>
      <c r="W5" s="25"/>
      <c r="X5" s="25"/>
      <c r="Y5" s="25"/>
      <c r="Z5" s="25"/>
      <c r="AA5" s="25"/>
      <c r="AB5" s="91"/>
      <c r="AC5" s="91"/>
      <c r="AD5" s="25"/>
      <c r="AE5" s="25"/>
      <c r="AF5" s="25"/>
      <c r="AG5" s="25"/>
      <c r="AH5" s="25"/>
      <c r="AI5" s="25"/>
      <c r="AJ5" s="91"/>
      <c r="AK5" s="91"/>
      <c r="AL5" s="25"/>
      <c r="AM5" s="25"/>
      <c r="AN5" s="25"/>
      <c r="AO5" s="25"/>
      <c r="AP5" s="25"/>
      <c r="AQ5" s="25"/>
      <c r="AR5" s="91"/>
      <c r="AS5" s="91"/>
      <c r="AT5" s="25"/>
      <c r="AU5" s="25"/>
      <c r="AV5" s="25"/>
      <c r="AW5" s="25"/>
      <c r="AX5" s="25"/>
      <c r="AY5" s="25"/>
      <c r="AZ5" s="91"/>
      <c r="BA5" s="91"/>
      <c r="BB5" s="25"/>
      <c r="BC5" s="25"/>
      <c r="BD5" s="25"/>
      <c r="BE5" s="25"/>
      <c r="BF5" s="25"/>
      <c r="BG5" s="25"/>
      <c r="BH5" s="91"/>
      <c r="BI5" s="91"/>
      <c r="BJ5" s="25"/>
      <c r="BK5" s="25"/>
      <c r="BL5" s="25"/>
      <c r="BM5" s="25"/>
      <c r="BN5" s="25"/>
      <c r="BO5" s="25"/>
      <c r="BP5" s="91"/>
      <c r="BQ5" s="91"/>
      <c r="BR5" s="25"/>
      <c r="BS5" s="25"/>
      <c r="BT5" s="25"/>
      <c r="BU5" s="25"/>
      <c r="BV5" s="25"/>
      <c r="BW5" s="25"/>
      <c r="BX5" s="91"/>
      <c r="BY5" s="91"/>
      <c r="BZ5" s="25"/>
      <c r="CA5" s="25"/>
      <c r="CB5" s="25"/>
      <c r="CC5" s="25"/>
      <c r="CD5" s="25"/>
      <c r="CE5" s="25"/>
      <c r="CF5" s="91"/>
      <c r="CG5" s="91"/>
      <c r="CH5" s="25"/>
      <c r="CI5" s="25"/>
      <c r="CJ5" s="25"/>
      <c r="CK5" s="25"/>
      <c r="CL5" s="25"/>
      <c r="CM5" s="25"/>
      <c r="CN5" s="91"/>
      <c r="CO5" s="91"/>
      <c r="CP5" s="25"/>
      <c r="CQ5" s="25"/>
      <c r="CR5" s="25"/>
      <c r="CS5" s="25"/>
      <c r="CT5" s="25"/>
      <c r="CU5" s="25"/>
      <c r="CV5" s="91"/>
      <c r="CW5" s="91"/>
      <c r="CX5" s="25"/>
      <c r="CY5" s="25"/>
      <c r="CZ5" s="25"/>
      <c r="DA5" s="25"/>
      <c r="DB5" s="25"/>
      <c r="DC5" s="25"/>
      <c r="DD5" s="91"/>
      <c r="DE5" s="91"/>
      <c r="DF5" s="25"/>
      <c r="DG5" s="25"/>
      <c r="DH5" s="25"/>
      <c r="DI5" s="25"/>
      <c r="DJ5" s="25"/>
      <c r="DK5" s="25"/>
      <c r="DL5" s="91"/>
      <c r="DM5" s="91"/>
      <c r="DN5" s="25"/>
      <c r="DO5" s="25"/>
      <c r="DP5" s="25"/>
      <c r="DQ5" s="25"/>
      <c r="DR5" s="25"/>
      <c r="DS5" s="25"/>
      <c r="DT5" s="91"/>
      <c r="DU5" s="91"/>
      <c r="DV5" s="25"/>
      <c r="DW5" s="25"/>
      <c r="DX5" s="25"/>
      <c r="DY5" s="25"/>
      <c r="DZ5" s="25"/>
      <c r="EA5" s="25"/>
      <c r="EB5" s="91"/>
      <c r="EC5" s="91"/>
      <c r="ED5" s="25"/>
      <c r="EE5" s="25"/>
      <c r="EF5" s="25"/>
      <c r="EG5" s="25"/>
      <c r="EH5" s="25"/>
      <c r="EI5" s="25"/>
      <c r="EJ5" s="91"/>
      <c r="EK5" s="91"/>
      <c r="EL5" s="25"/>
      <c r="EM5" s="25"/>
      <c r="EN5" s="25"/>
      <c r="EO5" s="25"/>
      <c r="EP5" s="25"/>
      <c r="EQ5" s="25"/>
      <c r="ER5" s="91"/>
      <c r="ES5" s="91"/>
      <c r="ET5" s="25"/>
      <c r="EU5" s="25"/>
      <c r="EV5" s="25"/>
      <c r="EW5" s="25"/>
      <c r="EX5" s="25"/>
      <c r="EY5" s="25"/>
      <c r="EZ5" s="91"/>
      <c r="FA5" s="91"/>
      <c r="FB5" s="25"/>
      <c r="FC5" s="25"/>
      <c r="FD5" s="25"/>
      <c r="FE5" s="25"/>
      <c r="FF5" s="25"/>
      <c r="FG5" s="25"/>
      <c r="FH5" s="91"/>
      <c r="FI5" s="91"/>
      <c r="FJ5" s="25"/>
      <c r="FK5" s="25"/>
      <c r="FL5" s="25"/>
      <c r="FM5" s="25"/>
      <c r="FN5" s="25"/>
      <c r="FO5" s="25"/>
      <c r="FP5" s="91"/>
      <c r="FQ5" s="91"/>
      <c r="FR5" s="25"/>
      <c r="FS5" s="25"/>
      <c r="FT5" s="25"/>
      <c r="FU5" s="25"/>
      <c r="FV5" s="25"/>
      <c r="FW5" s="25"/>
      <c r="FX5" s="91"/>
      <c r="FY5" s="91"/>
      <c r="FZ5" s="25"/>
      <c r="GA5" s="25"/>
      <c r="GB5" s="25"/>
      <c r="GC5" s="25"/>
      <c r="GD5" s="25"/>
      <c r="GE5" s="25"/>
      <c r="GF5" s="91"/>
      <c r="GG5" s="91"/>
      <c r="GH5" s="25"/>
      <c r="GI5" s="25"/>
      <c r="GJ5" s="25"/>
      <c r="GK5" s="25"/>
      <c r="GL5" s="25"/>
      <c r="GM5" s="25"/>
      <c r="GN5" s="91"/>
      <c r="GO5" s="91"/>
      <c r="GP5" s="25"/>
      <c r="GQ5" s="25"/>
      <c r="GR5" s="25"/>
      <c r="GS5" s="25"/>
      <c r="GT5" s="25"/>
      <c r="GU5" s="25"/>
      <c r="GV5" s="91"/>
      <c r="GW5" s="91"/>
      <c r="GX5" s="25"/>
      <c r="GY5" s="25"/>
      <c r="GZ5" s="25"/>
      <c r="HA5" s="25"/>
      <c r="HB5" s="25"/>
      <c r="HC5" s="25"/>
      <c r="HD5" s="91"/>
      <c r="HE5" s="91"/>
      <c r="HF5" s="25"/>
      <c r="HG5" s="25"/>
      <c r="HH5" s="25"/>
      <c r="HI5" s="25"/>
      <c r="HJ5" s="25"/>
      <c r="HK5" s="25"/>
      <c r="HL5" s="91"/>
      <c r="HM5" s="91"/>
      <c r="HN5" s="25"/>
      <c r="HO5" s="25"/>
      <c r="HP5" s="25"/>
      <c r="HQ5" s="25"/>
      <c r="HR5" s="25"/>
      <c r="HS5" s="25"/>
      <c r="HT5" s="91"/>
      <c r="HU5" s="91"/>
      <c r="HV5" s="25"/>
      <c r="HW5" s="25"/>
      <c r="HX5" s="25"/>
      <c r="HY5" s="25"/>
      <c r="HZ5" s="25"/>
      <c r="IA5" s="25"/>
      <c r="IB5" s="91"/>
      <c r="IC5" s="91"/>
      <c r="ID5" s="25"/>
      <c r="IE5" s="25"/>
      <c r="IF5" s="25"/>
      <c r="IG5" s="25"/>
      <c r="IH5" s="25"/>
      <c r="II5" s="25"/>
      <c r="IJ5" s="91"/>
      <c r="IK5" s="91"/>
      <c r="IL5" s="25"/>
      <c r="IM5" s="25"/>
      <c r="IN5" s="25"/>
      <c r="IO5" s="25"/>
      <c r="IP5" s="25"/>
      <c r="IQ5" s="25"/>
      <c r="IR5" s="91"/>
      <c r="IS5" s="91"/>
      <c r="IT5" s="25"/>
      <c r="IU5" s="25"/>
      <c r="IV5" s="25"/>
    </row>
    <row r="6" spans="1:256" s="89" customFormat="1" ht="12.75" customHeight="1">
      <c r="A6" s="92"/>
      <c r="B6" s="92"/>
      <c r="C6" s="92"/>
      <c r="D6" s="92"/>
      <c r="E6" s="92"/>
      <c r="F6" s="92"/>
      <c r="G6" s="92"/>
      <c r="H6" s="92"/>
      <c r="I6" s="92"/>
      <c r="J6" s="92"/>
      <c r="K6" s="31"/>
      <c r="L6" s="31"/>
      <c r="M6" s="31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</row>
    <row r="7" spans="1:256" ht="15" customHeight="1">
      <c r="A7" s="642" t="s">
        <v>13</v>
      </c>
      <c r="B7" s="643"/>
      <c r="C7" s="633" t="s">
        <v>41</v>
      </c>
      <c r="D7" s="634"/>
      <c r="E7" s="634"/>
      <c r="F7" s="635"/>
      <c r="G7" s="629" t="s">
        <v>42</v>
      </c>
      <c r="H7" s="630"/>
      <c r="I7" s="629" t="s">
        <v>43</v>
      </c>
      <c r="J7" s="630"/>
      <c r="K7" s="629" t="s">
        <v>44</v>
      </c>
      <c r="L7" s="630"/>
      <c r="M7" s="629" t="s">
        <v>45</v>
      </c>
      <c r="N7" s="638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</row>
    <row r="8" spans="1:256" ht="51" customHeight="1">
      <c r="A8" s="644"/>
      <c r="B8" s="645"/>
      <c r="C8" s="627" t="s">
        <v>46</v>
      </c>
      <c r="D8" s="628"/>
      <c r="E8" s="627" t="s">
        <v>47</v>
      </c>
      <c r="F8" s="628"/>
      <c r="G8" s="631"/>
      <c r="H8" s="632"/>
      <c r="I8" s="631"/>
      <c r="J8" s="632"/>
      <c r="K8" s="631"/>
      <c r="L8" s="632"/>
      <c r="M8" s="639"/>
      <c r="N8" s="640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</row>
    <row r="9" spans="1:256" s="51" customFormat="1" ht="11.25">
      <c r="A9" s="646"/>
      <c r="B9" s="647"/>
      <c r="C9" s="95" t="s">
        <v>3</v>
      </c>
      <c r="D9" s="96"/>
      <c r="E9" s="96"/>
      <c r="F9" s="96"/>
      <c r="G9" s="96"/>
      <c r="H9" s="96"/>
      <c r="I9" s="96"/>
      <c r="J9" s="96"/>
      <c r="K9" s="97"/>
      <c r="L9" s="98"/>
      <c r="M9" s="631"/>
      <c r="N9" s="641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</row>
    <row r="10" spans="1:256" s="51" customFormat="1" ht="12.75" customHeight="1">
      <c r="A10" s="100"/>
      <c r="B10" s="100"/>
      <c r="C10" s="101"/>
      <c r="D10" s="101"/>
      <c r="E10" s="101"/>
      <c r="F10" s="101"/>
      <c r="G10" s="101"/>
      <c r="H10" s="101"/>
      <c r="I10" s="101"/>
      <c r="J10" s="101"/>
      <c r="K10" s="102"/>
      <c r="L10" s="102"/>
      <c r="M10" s="102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</row>
    <row r="11" spans="1:256" s="51" customFormat="1" ht="12.75" customHeight="1">
      <c r="A11" s="600">
        <v>2011</v>
      </c>
      <c r="B11" s="600"/>
      <c r="C11" s="600"/>
      <c r="D11" s="600"/>
      <c r="E11" s="600"/>
      <c r="F11" s="600"/>
      <c r="G11" s="600"/>
      <c r="H11" s="600"/>
      <c r="I11" s="600"/>
      <c r="J11" s="600"/>
      <c r="K11" s="600"/>
      <c r="L11" s="600"/>
      <c r="M11" s="600"/>
      <c r="N11" s="600"/>
    </row>
    <row r="12" spans="1:256" s="51" customFormat="1" ht="12.75" customHeight="1">
      <c r="A12" s="103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5"/>
    </row>
    <row r="13" spans="1:256" s="107" customFormat="1" ht="12.75" customHeight="1">
      <c r="A13" s="106" t="s">
        <v>14</v>
      </c>
      <c r="B13" s="106"/>
      <c r="C13" s="43">
        <v>295.98366648999996</v>
      </c>
      <c r="D13" s="43" t="s">
        <v>5</v>
      </c>
      <c r="E13" s="43">
        <v>663.91192754999997</v>
      </c>
      <c r="F13" s="43" t="s">
        <v>5</v>
      </c>
      <c r="G13" s="43">
        <v>1040.2737778000001</v>
      </c>
      <c r="H13" s="43" t="s">
        <v>5</v>
      </c>
      <c r="I13" s="43">
        <v>2000.1693718000001</v>
      </c>
      <c r="J13" s="43" t="s">
        <v>5</v>
      </c>
      <c r="K13" s="43">
        <v>2137.4399026000001</v>
      </c>
      <c r="L13" s="43" t="s">
        <v>5</v>
      </c>
      <c r="M13" s="252">
        <v>0.93577806299999999</v>
      </c>
      <c r="N13" s="43" t="s">
        <v>5</v>
      </c>
      <c r="O13" s="43">
        <v>0</v>
      </c>
      <c r="P13" s="264"/>
      <c r="Q13" s="265"/>
    </row>
    <row r="14" spans="1:256" s="107" customFormat="1" ht="12.75" customHeight="1">
      <c r="A14" s="106" t="s">
        <v>15</v>
      </c>
      <c r="B14" s="106"/>
      <c r="C14" s="43">
        <v>108.68708783999999</v>
      </c>
      <c r="D14" s="43" t="s">
        <v>5</v>
      </c>
      <c r="E14" s="43">
        <v>956.16476754999997</v>
      </c>
      <c r="F14" s="43" t="s">
        <v>5</v>
      </c>
      <c r="G14" s="43">
        <v>1559.1008889</v>
      </c>
      <c r="H14" s="43" t="s">
        <v>5</v>
      </c>
      <c r="I14" s="43">
        <v>2623.9527442999997</v>
      </c>
      <c r="J14" s="43" t="s">
        <v>5</v>
      </c>
      <c r="K14" s="43">
        <v>6528.1707200999999</v>
      </c>
      <c r="L14" s="43" t="s">
        <v>5</v>
      </c>
      <c r="M14" s="252">
        <v>0.40194303380000002</v>
      </c>
      <c r="N14" s="43" t="s">
        <v>5</v>
      </c>
      <c r="O14" s="43">
        <v>0</v>
      </c>
      <c r="P14" s="264"/>
      <c r="Q14" s="265"/>
    </row>
    <row r="15" spans="1:256" ht="12.75" customHeight="1">
      <c r="A15" s="106" t="s">
        <v>16</v>
      </c>
      <c r="B15" s="106"/>
      <c r="C15" s="43">
        <v>1212.9159236</v>
      </c>
      <c r="D15" s="43" t="s">
        <v>5</v>
      </c>
      <c r="E15" s="43">
        <v>759.75241566000011</v>
      </c>
      <c r="F15" s="43" t="s">
        <v>5</v>
      </c>
      <c r="G15" s="43">
        <v>1961.3657916000002</v>
      </c>
      <c r="H15" s="43" t="s">
        <v>5</v>
      </c>
      <c r="I15" s="43">
        <v>3934.0341307999997</v>
      </c>
      <c r="J15" s="43" t="s">
        <v>5</v>
      </c>
      <c r="K15" s="43">
        <v>4027.6974578999998</v>
      </c>
      <c r="L15" s="43" t="s">
        <v>5</v>
      </c>
      <c r="M15" s="252">
        <v>0.97674519299999996</v>
      </c>
      <c r="N15" s="43" t="s">
        <v>5</v>
      </c>
      <c r="O15" s="43">
        <v>0</v>
      </c>
      <c r="P15" s="264"/>
      <c r="Q15" s="265"/>
    </row>
    <row r="16" spans="1:256" ht="12.75" customHeight="1">
      <c r="A16" s="106" t="s">
        <v>17</v>
      </c>
      <c r="B16" s="106"/>
      <c r="C16" s="43">
        <v>479.58855992000002</v>
      </c>
      <c r="D16" s="43" t="s">
        <v>5</v>
      </c>
      <c r="E16" s="43">
        <v>566.16992766999999</v>
      </c>
      <c r="F16" s="43" t="s">
        <v>5</v>
      </c>
      <c r="G16" s="43">
        <v>1114.5238895</v>
      </c>
      <c r="H16" s="43" t="s">
        <v>5</v>
      </c>
      <c r="I16" s="43">
        <v>2160.2823771000003</v>
      </c>
      <c r="J16" s="43" t="s">
        <v>5</v>
      </c>
      <c r="K16" s="43">
        <v>4245.6054711999996</v>
      </c>
      <c r="L16" s="43" t="s">
        <v>5</v>
      </c>
      <c r="M16" s="252">
        <v>0.50882786729999996</v>
      </c>
      <c r="N16" s="43" t="s">
        <v>5</v>
      </c>
      <c r="O16" s="43">
        <v>0</v>
      </c>
      <c r="P16" s="264"/>
      <c r="Q16" s="265"/>
    </row>
    <row r="17" spans="1:22" ht="12.75" customHeight="1">
      <c r="A17" s="106" t="s">
        <v>18</v>
      </c>
      <c r="B17" s="106"/>
      <c r="C17" s="43">
        <v>366.25906763</v>
      </c>
      <c r="D17" s="43" t="s">
        <v>5</v>
      </c>
      <c r="E17" s="43">
        <v>1615.2241698</v>
      </c>
      <c r="F17" s="43" t="s">
        <v>5</v>
      </c>
      <c r="G17" s="43">
        <v>545.47155555999996</v>
      </c>
      <c r="H17" s="43" t="s">
        <v>5</v>
      </c>
      <c r="I17" s="43">
        <v>2526.9547929999999</v>
      </c>
      <c r="J17" s="43" t="s">
        <v>5</v>
      </c>
      <c r="K17" s="43">
        <v>10339.727632</v>
      </c>
      <c r="L17" s="43" t="s">
        <v>5</v>
      </c>
      <c r="M17" s="252">
        <v>0.24439278119999999</v>
      </c>
      <c r="N17" s="43" t="s">
        <v>5</v>
      </c>
      <c r="O17" s="43">
        <v>0</v>
      </c>
      <c r="P17" s="264"/>
      <c r="Q17" s="265"/>
    </row>
    <row r="18" spans="1:22" ht="12.75" customHeight="1">
      <c r="A18" s="106" t="s">
        <v>19</v>
      </c>
      <c r="B18" s="106"/>
      <c r="C18" s="43">
        <v>0</v>
      </c>
      <c r="D18" s="43"/>
      <c r="E18" s="43">
        <v>2920.6636501000003</v>
      </c>
      <c r="F18" s="43" t="s">
        <v>5</v>
      </c>
      <c r="G18" s="43">
        <v>1820.0423888999999</v>
      </c>
      <c r="H18" s="43" t="s">
        <v>5</v>
      </c>
      <c r="I18" s="43">
        <v>4740.7060389999997</v>
      </c>
      <c r="J18" s="43" t="s">
        <v>5</v>
      </c>
      <c r="K18" s="43">
        <v>71421.516780000005</v>
      </c>
      <c r="L18" s="43" t="s">
        <v>5</v>
      </c>
      <c r="M18" s="252">
        <v>6.6376440199999998E-2</v>
      </c>
      <c r="N18" s="43" t="s">
        <v>5</v>
      </c>
      <c r="O18" s="43">
        <v>0</v>
      </c>
      <c r="P18" s="264"/>
      <c r="Q18" s="265"/>
    </row>
    <row r="19" spans="1:22" ht="12.75" customHeight="1">
      <c r="A19" s="106" t="s">
        <v>150</v>
      </c>
      <c r="B19" s="106"/>
      <c r="C19" s="43">
        <v>0</v>
      </c>
      <c r="D19" s="43"/>
      <c r="E19" s="43">
        <v>34.205086883000007</v>
      </c>
      <c r="F19" s="43" t="s">
        <v>5</v>
      </c>
      <c r="G19" s="43">
        <v>388.77644444999999</v>
      </c>
      <c r="H19" s="43" t="s">
        <v>5</v>
      </c>
      <c r="I19" s="43">
        <v>422.98153133000005</v>
      </c>
      <c r="J19" s="43" t="s">
        <v>5</v>
      </c>
      <c r="K19" s="43">
        <v>4514.6628842999999</v>
      </c>
      <c r="L19" s="43" t="s">
        <v>5</v>
      </c>
      <c r="M19" s="252">
        <v>9.3690612600000001E-2</v>
      </c>
      <c r="N19" s="43" t="s">
        <v>5</v>
      </c>
      <c r="O19" s="43">
        <v>0</v>
      </c>
      <c r="P19" s="264"/>
      <c r="Q19" s="265"/>
    </row>
    <row r="20" spans="1:22" ht="12.75" customHeight="1">
      <c r="A20" s="106" t="s">
        <v>20</v>
      </c>
      <c r="B20" s="106"/>
      <c r="C20" s="43">
        <v>102.09785776</v>
      </c>
      <c r="D20" s="43" t="s">
        <v>5</v>
      </c>
      <c r="E20" s="43">
        <v>1097.0927104</v>
      </c>
      <c r="F20" s="43" t="s">
        <v>5</v>
      </c>
      <c r="G20" s="43">
        <v>671.07690015000003</v>
      </c>
      <c r="H20" s="43" t="s">
        <v>5</v>
      </c>
      <c r="I20" s="43">
        <v>1870.2674683</v>
      </c>
      <c r="J20" s="43" t="s">
        <v>5</v>
      </c>
      <c r="K20" s="43">
        <v>39443.804697</v>
      </c>
      <c r="L20" s="43" t="s">
        <v>5</v>
      </c>
      <c r="M20" s="252">
        <v>4.7416000600000001E-2</v>
      </c>
      <c r="N20" s="43" t="s">
        <v>5</v>
      </c>
      <c r="O20" s="43">
        <v>0</v>
      </c>
      <c r="P20" s="264"/>
      <c r="Q20" s="265"/>
    </row>
    <row r="21" spans="1:22" ht="8.1" customHeight="1">
      <c r="A21" s="106"/>
      <c r="B21" s="106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264"/>
      <c r="Q21" s="265"/>
    </row>
    <row r="22" spans="1:22">
      <c r="A22" s="109" t="s">
        <v>48</v>
      </c>
      <c r="B22" s="109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264"/>
      <c r="Q22" s="265"/>
    </row>
    <row r="23" spans="1:22">
      <c r="A23" s="636" t="s">
        <v>49</v>
      </c>
      <c r="B23" s="636"/>
      <c r="C23" s="436">
        <v>2565.5321632</v>
      </c>
      <c r="D23" s="436" t="s">
        <v>5</v>
      </c>
      <c r="E23" s="436">
        <v>8613.1846556</v>
      </c>
      <c r="F23" s="436" t="s">
        <v>5</v>
      </c>
      <c r="G23" s="436">
        <v>9100.6316368000007</v>
      </c>
      <c r="H23" s="436" t="s">
        <v>5</v>
      </c>
      <c r="I23" s="436">
        <v>20279.348456</v>
      </c>
      <c r="J23" s="436" t="s">
        <v>5</v>
      </c>
      <c r="K23" s="43" t="s">
        <v>113</v>
      </c>
      <c r="L23" s="43"/>
      <c r="M23" s="43" t="s">
        <v>113</v>
      </c>
      <c r="N23" s="43"/>
      <c r="O23" s="43">
        <v>0</v>
      </c>
      <c r="P23" s="264"/>
      <c r="Q23" s="265"/>
      <c r="R23" s="111"/>
    </row>
    <row r="24" spans="1:22" ht="8.1" customHeight="1">
      <c r="A24" s="106"/>
      <c r="B24" s="106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264"/>
      <c r="Q24" s="265"/>
    </row>
    <row r="25" spans="1:22">
      <c r="A25" s="106" t="s">
        <v>22</v>
      </c>
      <c r="B25" s="106"/>
      <c r="C25" s="43">
        <v>2.6595216168000002</v>
      </c>
      <c r="D25" s="43" t="s">
        <v>5</v>
      </c>
      <c r="E25" s="43">
        <v>945.41116980000004</v>
      </c>
      <c r="F25" s="43" t="s">
        <v>5</v>
      </c>
      <c r="G25" s="43">
        <v>661.47721197999999</v>
      </c>
      <c r="H25" s="43" t="s">
        <v>5</v>
      </c>
      <c r="I25" s="43">
        <v>1609.5479034</v>
      </c>
      <c r="J25" s="43" t="s">
        <v>5</v>
      </c>
      <c r="K25" s="43" t="s">
        <v>113</v>
      </c>
      <c r="L25" s="43"/>
      <c r="M25" s="43" t="s">
        <v>113</v>
      </c>
      <c r="N25" s="43"/>
      <c r="O25" s="43">
        <v>0</v>
      </c>
      <c r="P25" s="264"/>
      <c r="Q25" s="265"/>
    </row>
    <row r="26" spans="1:22" ht="8.1" customHeight="1">
      <c r="A26" s="106"/>
      <c r="B26" s="106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264"/>
      <c r="Q26" s="265"/>
      <c r="R26" s="111"/>
    </row>
    <row r="27" spans="1:22" s="89" customFormat="1">
      <c r="A27" s="109" t="s">
        <v>50</v>
      </c>
      <c r="B27" s="109"/>
      <c r="C27" s="436">
        <v>2568.1916849000004</v>
      </c>
      <c r="D27" s="436" t="s">
        <v>5</v>
      </c>
      <c r="E27" s="436">
        <v>9558.5958253999997</v>
      </c>
      <c r="F27" s="436" t="s">
        <v>5</v>
      </c>
      <c r="G27" s="436">
        <v>9762.1088488000005</v>
      </c>
      <c r="H27" s="436" t="s">
        <v>5</v>
      </c>
      <c r="I27" s="436">
        <v>21888.896359000002</v>
      </c>
      <c r="J27" s="436" t="s">
        <v>5</v>
      </c>
      <c r="K27" s="43" t="s">
        <v>113</v>
      </c>
      <c r="L27" s="43"/>
      <c r="M27" s="43" t="s">
        <v>113</v>
      </c>
      <c r="N27" s="43"/>
      <c r="O27" s="43">
        <v>0</v>
      </c>
      <c r="P27" s="264"/>
      <c r="Q27" s="265"/>
    </row>
    <row r="28" spans="1:22" ht="12.75" customHeight="1">
      <c r="A28" s="48"/>
      <c r="B28" s="48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45"/>
      <c r="P28" s="264"/>
      <c r="Q28" s="265"/>
    </row>
    <row r="29" spans="1:22">
      <c r="A29" s="600">
        <v>2012</v>
      </c>
      <c r="B29" s="600"/>
      <c r="C29" s="600"/>
      <c r="D29" s="600"/>
      <c r="E29" s="600"/>
      <c r="F29" s="600"/>
      <c r="G29" s="600"/>
      <c r="H29" s="600"/>
      <c r="I29" s="600"/>
      <c r="J29" s="600"/>
      <c r="K29" s="600"/>
      <c r="L29" s="600"/>
      <c r="M29" s="600"/>
      <c r="N29" s="600"/>
      <c r="P29" s="264"/>
      <c r="Q29" s="265"/>
    </row>
    <row r="30" spans="1:22" ht="12.75" customHeight="1">
      <c r="A30" s="103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5"/>
      <c r="P30" s="264"/>
      <c r="Q30" s="265"/>
    </row>
    <row r="31" spans="1:22">
      <c r="A31" s="106" t="s">
        <v>14</v>
      </c>
      <c r="B31" s="106"/>
      <c r="C31" s="43">
        <v>307.67113128</v>
      </c>
      <c r="D31" s="43" t="s">
        <v>5</v>
      </c>
      <c r="E31" s="43">
        <v>723.40556556000001</v>
      </c>
      <c r="F31" s="43" t="s">
        <v>5</v>
      </c>
      <c r="G31" s="43">
        <v>1015.4586667</v>
      </c>
      <c r="H31" s="43" t="s">
        <v>5</v>
      </c>
      <c r="I31" s="43">
        <v>2046.5353634999999</v>
      </c>
      <c r="J31" s="43" t="s">
        <v>5</v>
      </c>
      <c r="K31" s="43">
        <v>2174.1984799000002</v>
      </c>
      <c r="L31" s="43" t="s">
        <v>5</v>
      </c>
      <c r="M31" s="252">
        <v>0.94128267610000005</v>
      </c>
      <c r="N31" s="43" t="s">
        <v>5</v>
      </c>
      <c r="O31" s="43">
        <v>0</v>
      </c>
      <c r="P31" s="264"/>
      <c r="Q31" s="265"/>
      <c r="R31" s="273"/>
      <c r="S31" s="273"/>
      <c r="T31" s="273"/>
      <c r="U31" s="273"/>
      <c r="V31" s="273"/>
    </row>
    <row r="32" spans="1:22">
      <c r="A32" s="106" t="s">
        <v>15</v>
      </c>
      <c r="B32" s="106"/>
      <c r="C32" s="43">
        <v>116.41648961</v>
      </c>
      <c r="D32" s="43" t="s">
        <v>5</v>
      </c>
      <c r="E32" s="43">
        <v>1006.8117571</v>
      </c>
      <c r="F32" s="43" t="s">
        <v>5</v>
      </c>
      <c r="G32" s="43">
        <v>1561.7675556000002</v>
      </c>
      <c r="H32" s="43" t="s">
        <v>5</v>
      </c>
      <c r="I32" s="43">
        <v>2684.9958022999999</v>
      </c>
      <c r="J32" s="43" t="s">
        <v>5</v>
      </c>
      <c r="K32" s="43">
        <v>6782.8363930000005</v>
      </c>
      <c r="L32" s="43" t="s">
        <v>5</v>
      </c>
      <c r="M32" s="252">
        <v>0.39585147669999998</v>
      </c>
      <c r="N32" s="43" t="s">
        <v>5</v>
      </c>
      <c r="O32" s="43">
        <v>0</v>
      </c>
      <c r="P32" s="264"/>
      <c r="Q32" s="265"/>
      <c r="R32" s="273"/>
      <c r="S32" s="273"/>
      <c r="T32" s="273"/>
      <c r="U32" s="273"/>
      <c r="V32" s="273"/>
    </row>
    <row r="33" spans="1:22">
      <c r="A33" s="106" t="s">
        <v>16</v>
      </c>
      <c r="B33" s="106"/>
      <c r="C33" s="43">
        <v>1252.2363286</v>
      </c>
      <c r="D33" s="43" t="s">
        <v>5</v>
      </c>
      <c r="E33" s="43">
        <v>840.28617172999998</v>
      </c>
      <c r="F33" s="43" t="s">
        <v>5</v>
      </c>
      <c r="G33" s="43">
        <v>1936.8811157</v>
      </c>
      <c r="H33" s="43" t="s">
        <v>5</v>
      </c>
      <c r="I33" s="43">
        <v>4029.4036160000001</v>
      </c>
      <c r="J33" s="43" t="s">
        <v>5</v>
      </c>
      <c r="K33" s="43">
        <v>4124.9873785</v>
      </c>
      <c r="L33" s="43" t="s">
        <v>5</v>
      </c>
      <c r="M33" s="252">
        <v>0.97682810789999996</v>
      </c>
      <c r="N33" s="43" t="s">
        <v>5</v>
      </c>
      <c r="O33" s="43">
        <v>0</v>
      </c>
      <c r="P33" s="264"/>
      <c r="Q33" s="265"/>
      <c r="R33" s="273"/>
      <c r="S33" s="273"/>
      <c r="T33" s="273"/>
      <c r="U33" s="273"/>
      <c r="V33" s="273"/>
    </row>
    <row r="34" spans="1:22">
      <c r="A34" s="106" t="s">
        <v>17</v>
      </c>
      <c r="B34" s="106"/>
      <c r="C34" s="43">
        <v>487.94897522999997</v>
      </c>
      <c r="D34" s="43" t="s">
        <v>5</v>
      </c>
      <c r="E34" s="43">
        <v>557.58622536000007</v>
      </c>
      <c r="F34" s="43" t="s">
        <v>5</v>
      </c>
      <c r="G34" s="43">
        <v>1130.2096806000002</v>
      </c>
      <c r="H34" s="43" t="s">
        <v>5</v>
      </c>
      <c r="I34" s="43">
        <v>2175.7448812000002</v>
      </c>
      <c r="J34" s="43" t="s">
        <v>5</v>
      </c>
      <c r="K34" s="43">
        <v>4257.3474981000008</v>
      </c>
      <c r="L34" s="43" t="s">
        <v>5</v>
      </c>
      <c r="M34" s="252">
        <v>0.51105644589999999</v>
      </c>
      <c r="N34" s="43" t="s">
        <v>5</v>
      </c>
      <c r="O34" s="43">
        <v>0</v>
      </c>
      <c r="P34" s="264"/>
      <c r="Q34" s="265"/>
      <c r="R34" s="273"/>
      <c r="S34" s="273"/>
      <c r="T34" s="273"/>
      <c r="U34" s="273"/>
      <c r="V34" s="273"/>
    </row>
    <row r="35" spans="1:22">
      <c r="A35" s="106" t="s">
        <v>18</v>
      </c>
      <c r="B35" s="106"/>
      <c r="C35" s="43">
        <v>433.82865133000001</v>
      </c>
      <c r="D35" s="43" t="s">
        <v>5</v>
      </c>
      <c r="E35" s="43">
        <v>1725.0049655</v>
      </c>
      <c r="F35" s="43" t="s">
        <v>5</v>
      </c>
      <c r="G35" s="43">
        <v>556.96977777999996</v>
      </c>
      <c r="H35" s="43" t="s">
        <v>5</v>
      </c>
      <c r="I35" s="43">
        <v>2715.8033946</v>
      </c>
      <c r="J35" s="43" t="s">
        <v>5</v>
      </c>
      <c r="K35" s="43">
        <v>11099.338029999999</v>
      </c>
      <c r="L35" s="43" t="s">
        <v>5</v>
      </c>
      <c r="M35" s="252">
        <v>0.24468156460000001</v>
      </c>
      <c r="N35" s="43" t="s">
        <v>5</v>
      </c>
      <c r="O35" s="43">
        <v>0</v>
      </c>
      <c r="P35" s="264"/>
      <c r="Q35" s="265"/>
      <c r="R35" s="273"/>
      <c r="S35" s="273"/>
      <c r="T35" s="273"/>
      <c r="U35" s="273"/>
      <c r="V35" s="273"/>
    </row>
    <row r="36" spans="1:22">
      <c r="A36" s="106" t="s">
        <v>19</v>
      </c>
      <c r="B36" s="106"/>
      <c r="C36" s="43">
        <v>0</v>
      </c>
      <c r="D36" s="43"/>
      <c r="E36" s="43">
        <v>3031.8412303999999</v>
      </c>
      <c r="F36" s="43" t="s">
        <v>5</v>
      </c>
      <c r="G36" s="43">
        <v>1851.6653888999999</v>
      </c>
      <c r="H36" s="43" t="s">
        <v>5</v>
      </c>
      <c r="I36" s="43">
        <v>4883.5066193000002</v>
      </c>
      <c r="J36" s="43" t="s">
        <v>5</v>
      </c>
      <c r="K36" s="43">
        <v>72857.144721999997</v>
      </c>
      <c r="L36" s="43" t="s">
        <v>5</v>
      </c>
      <c r="M36" s="252">
        <v>6.7028520499999994E-2</v>
      </c>
      <c r="N36" s="43" t="s">
        <v>5</v>
      </c>
      <c r="O36" s="43">
        <v>0</v>
      </c>
      <c r="P36" s="264"/>
      <c r="Q36" s="265"/>
      <c r="R36" s="273"/>
      <c r="S36" s="273"/>
      <c r="T36" s="273"/>
      <c r="U36" s="273"/>
      <c r="V36" s="273"/>
    </row>
    <row r="37" spans="1:22">
      <c r="A37" s="106" t="s">
        <v>150</v>
      </c>
      <c r="B37" s="106"/>
      <c r="C37" s="43">
        <v>0</v>
      </c>
      <c r="D37" s="43"/>
      <c r="E37" s="43">
        <v>33.385904175</v>
      </c>
      <c r="F37" s="43" t="s">
        <v>5</v>
      </c>
      <c r="G37" s="43">
        <v>387.58144444999999</v>
      </c>
      <c r="H37" s="43" t="s">
        <v>5</v>
      </c>
      <c r="I37" s="43">
        <v>420.96734862</v>
      </c>
      <c r="J37" s="43" t="s">
        <v>5</v>
      </c>
      <c r="K37" s="43">
        <v>4493.7896627</v>
      </c>
      <c r="L37" s="43" t="s">
        <v>5</v>
      </c>
      <c r="M37" s="252">
        <v>9.3677581800000007E-2</v>
      </c>
      <c r="N37" s="43" t="s">
        <v>5</v>
      </c>
      <c r="O37" s="43">
        <v>0</v>
      </c>
      <c r="P37" s="264"/>
      <c r="Q37" s="265"/>
      <c r="R37" s="273"/>
      <c r="S37" s="273"/>
      <c r="T37" s="273"/>
      <c r="U37" s="273"/>
      <c r="V37" s="273"/>
    </row>
    <row r="38" spans="1:22">
      <c r="A38" s="106" t="s">
        <v>20</v>
      </c>
      <c r="B38" s="106"/>
      <c r="C38" s="43">
        <v>103.862819</v>
      </c>
      <c r="D38" s="43" t="s">
        <v>5</v>
      </c>
      <c r="E38" s="43">
        <v>1156.8304318999999</v>
      </c>
      <c r="F38" s="43" t="s">
        <v>5</v>
      </c>
      <c r="G38" s="43">
        <v>678.43167547999997</v>
      </c>
      <c r="H38" s="43" t="s">
        <v>5</v>
      </c>
      <c r="I38" s="43">
        <v>1939.1249263</v>
      </c>
      <c r="J38" s="43" t="s">
        <v>5</v>
      </c>
      <c r="K38" s="43">
        <v>41283.523288000004</v>
      </c>
      <c r="L38" s="43" t="s">
        <v>5</v>
      </c>
      <c r="M38" s="252">
        <v>4.6970916500000001E-2</v>
      </c>
      <c r="N38" s="43" t="s">
        <v>5</v>
      </c>
      <c r="O38" s="43">
        <v>0</v>
      </c>
      <c r="P38" s="264"/>
      <c r="Q38" s="265"/>
      <c r="R38" s="273"/>
      <c r="S38" s="273"/>
      <c r="T38" s="273"/>
      <c r="U38" s="273"/>
      <c r="V38" s="273"/>
    </row>
    <row r="39" spans="1:22" ht="8.1" customHeight="1">
      <c r="A39" s="106"/>
      <c r="B39" s="106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>
        <v>0</v>
      </c>
      <c r="P39" s="273"/>
      <c r="Q39" s="273"/>
      <c r="R39" s="273"/>
      <c r="S39" s="273"/>
      <c r="T39" s="273"/>
      <c r="U39" s="273"/>
      <c r="V39" s="273"/>
    </row>
    <row r="40" spans="1:22">
      <c r="A40" s="109" t="s">
        <v>48</v>
      </c>
      <c r="B40" s="109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>
        <v>0</v>
      </c>
      <c r="P40" s="273"/>
      <c r="Q40" s="273"/>
      <c r="R40" s="273"/>
      <c r="S40" s="273"/>
      <c r="T40" s="273"/>
      <c r="U40" s="273"/>
      <c r="V40" s="273"/>
    </row>
    <row r="41" spans="1:22">
      <c r="A41" s="636" t="s">
        <v>49</v>
      </c>
      <c r="B41" s="636"/>
      <c r="C41" s="436">
        <v>2701.964395</v>
      </c>
      <c r="D41" s="436" t="s">
        <v>5</v>
      </c>
      <c r="E41" s="436">
        <v>9075.1522517000012</v>
      </c>
      <c r="F41" s="436" t="s">
        <v>5</v>
      </c>
      <c r="G41" s="436">
        <v>9118.9653051999994</v>
      </c>
      <c r="H41" s="436" t="s">
        <v>5</v>
      </c>
      <c r="I41" s="436">
        <v>20896.081952</v>
      </c>
      <c r="J41" s="436" t="s">
        <v>5</v>
      </c>
      <c r="K41" s="349" t="s">
        <v>113</v>
      </c>
      <c r="L41" s="349"/>
      <c r="M41" s="349" t="s">
        <v>113</v>
      </c>
      <c r="N41" s="43"/>
      <c r="O41" s="43">
        <v>0</v>
      </c>
      <c r="P41" s="273"/>
      <c r="Q41" s="273"/>
      <c r="R41" s="273"/>
      <c r="S41" s="273"/>
      <c r="T41" s="273"/>
      <c r="U41" s="273"/>
      <c r="V41" s="273"/>
    </row>
    <row r="42" spans="1:22" ht="8.1" customHeight="1">
      <c r="A42" s="106"/>
      <c r="B42" s="106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>
        <v>0</v>
      </c>
      <c r="P42" s="273"/>
      <c r="Q42" s="273"/>
      <c r="R42" s="273"/>
      <c r="S42" s="273"/>
      <c r="T42" s="273"/>
      <c r="U42" s="273"/>
      <c r="V42" s="273"/>
    </row>
    <row r="43" spans="1:22">
      <c r="A43" s="106" t="s">
        <v>22</v>
      </c>
      <c r="B43" s="106"/>
      <c r="C43" s="43">
        <v>2.8302145716</v>
      </c>
      <c r="D43" s="43" t="s">
        <v>5</v>
      </c>
      <c r="E43" s="43">
        <v>997.82728728000006</v>
      </c>
      <c r="F43" s="43" t="s">
        <v>5</v>
      </c>
      <c r="G43" s="43">
        <v>662.21798512999999</v>
      </c>
      <c r="H43" s="43" t="s">
        <v>5</v>
      </c>
      <c r="I43" s="43">
        <v>1662.875487</v>
      </c>
      <c r="J43" s="43" t="s">
        <v>5</v>
      </c>
      <c r="K43" s="43" t="s">
        <v>113</v>
      </c>
      <c r="L43" s="43"/>
      <c r="M43" s="43" t="s">
        <v>113</v>
      </c>
      <c r="N43" s="43"/>
      <c r="O43" s="43">
        <v>0</v>
      </c>
      <c r="P43" s="273"/>
      <c r="Q43" s="273"/>
      <c r="R43" s="273"/>
      <c r="S43" s="273"/>
      <c r="T43" s="273"/>
      <c r="U43" s="273"/>
      <c r="V43" s="273"/>
    </row>
    <row r="44" spans="1:22" ht="8.1" customHeight="1">
      <c r="A44" s="106"/>
      <c r="B44" s="106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>
        <v>0</v>
      </c>
      <c r="P44" s="273"/>
      <c r="Q44" s="273"/>
      <c r="R44" s="273"/>
      <c r="S44" s="273"/>
      <c r="T44" s="273"/>
      <c r="U44" s="273"/>
      <c r="V44" s="273"/>
    </row>
    <row r="45" spans="1:22" s="89" customFormat="1">
      <c r="A45" s="109" t="s">
        <v>50</v>
      </c>
      <c r="B45" s="118"/>
      <c r="C45" s="436">
        <v>2704.7946096000001</v>
      </c>
      <c r="D45" s="436" t="s">
        <v>5</v>
      </c>
      <c r="E45" s="436">
        <v>10072.979539</v>
      </c>
      <c r="F45" s="436" t="s">
        <v>5</v>
      </c>
      <c r="G45" s="436">
        <v>9781.1832903000013</v>
      </c>
      <c r="H45" s="436" t="s">
        <v>5</v>
      </c>
      <c r="I45" s="436">
        <v>22558.957438999998</v>
      </c>
      <c r="J45" s="436" t="s">
        <v>5</v>
      </c>
      <c r="K45" s="349" t="s">
        <v>113</v>
      </c>
      <c r="L45" s="349"/>
      <c r="M45" s="349" t="s">
        <v>113</v>
      </c>
      <c r="N45" s="334"/>
      <c r="O45" s="43">
        <v>0</v>
      </c>
      <c r="P45" s="273"/>
      <c r="Q45" s="273"/>
      <c r="R45" s="273"/>
      <c r="S45" s="273"/>
      <c r="T45" s="273"/>
      <c r="U45" s="273"/>
      <c r="V45" s="273"/>
    </row>
    <row r="46" spans="1:22" ht="12.75" customHeight="1"/>
    <row r="47" spans="1:22" ht="12.75" customHeight="1">
      <c r="A47" s="41" t="s">
        <v>51</v>
      </c>
      <c r="B47" s="41"/>
    </row>
    <row r="48" spans="1:22">
      <c r="A48" s="116"/>
    </row>
  </sheetData>
  <mergeCells count="15">
    <mergeCell ref="A3:N3"/>
    <mergeCell ref="A4:N4"/>
    <mergeCell ref="A5:N5"/>
    <mergeCell ref="I7:J8"/>
    <mergeCell ref="K7:L8"/>
    <mergeCell ref="M7:N9"/>
    <mergeCell ref="A7:B9"/>
    <mergeCell ref="C8:D8"/>
    <mergeCell ref="A29:N29"/>
    <mergeCell ref="E8:F8"/>
    <mergeCell ref="G7:H8"/>
    <mergeCell ref="C7:F7"/>
    <mergeCell ref="A11:N11"/>
    <mergeCell ref="A41:B41"/>
    <mergeCell ref="A23:B23"/>
  </mergeCells>
  <phoneticPr fontId="0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zoomScaleNormal="100" workbookViewId="0"/>
  </sheetViews>
  <sheetFormatPr defaultRowHeight="12.75"/>
  <cols>
    <col min="1" max="1" width="2.42578125" style="53" customWidth="1"/>
    <col min="2" max="2" width="33.140625" style="53" customWidth="1"/>
    <col min="3" max="3" width="8.85546875" style="53" customWidth="1"/>
    <col min="4" max="4" width="1.7109375" style="53" customWidth="1"/>
    <col min="5" max="5" width="7.7109375" style="53" customWidth="1"/>
    <col min="6" max="6" width="1.7109375" style="53" customWidth="1"/>
    <col min="7" max="7" width="7.5703125" style="53" customWidth="1"/>
    <col min="8" max="8" width="1.7109375" style="53" customWidth="1"/>
    <col min="9" max="9" width="8.5703125" style="53" customWidth="1"/>
    <col min="10" max="10" width="1.7109375" style="53" customWidth="1"/>
    <col min="11" max="11" width="8.85546875" style="53" customWidth="1"/>
    <col min="12" max="12" width="1.7109375" style="53" customWidth="1"/>
    <col min="13" max="13" width="7" style="53" customWidth="1"/>
    <col min="14" max="14" width="1.7109375" style="94" customWidth="1"/>
    <col min="15" max="15" width="0" style="94" hidden="1" customWidth="1"/>
    <col min="16" max="17" width="9.140625" style="94"/>
    <col min="18" max="18" width="9.140625" style="94" customWidth="1"/>
    <col min="19" max="16384" width="9.140625" style="94"/>
  </cols>
  <sheetData>
    <row r="1" spans="1:27" s="89" customFormat="1">
      <c r="A1" s="473" t="s">
        <v>170</v>
      </c>
      <c r="B1" s="32"/>
      <c r="C1" s="33"/>
      <c r="D1" s="31"/>
      <c r="E1" s="31"/>
      <c r="F1" s="31"/>
      <c r="G1" s="31"/>
      <c r="H1" s="31"/>
      <c r="I1" s="31"/>
      <c r="J1" s="31"/>
      <c r="K1" s="31"/>
      <c r="L1" s="31"/>
      <c r="M1" s="31"/>
      <c r="O1" s="90"/>
      <c r="P1" s="90"/>
      <c r="Q1" s="117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27" s="89" customFormat="1" ht="12.75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31"/>
      <c r="L2" s="31"/>
      <c r="M2" s="3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</row>
    <row r="3" spans="1:27" ht="15" customHeight="1">
      <c r="A3" s="642" t="s">
        <v>13</v>
      </c>
      <c r="B3" s="643"/>
      <c r="C3" s="633" t="s">
        <v>41</v>
      </c>
      <c r="D3" s="634"/>
      <c r="E3" s="634"/>
      <c r="F3" s="635"/>
      <c r="G3" s="629" t="s">
        <v>42</v>
      </c>
      <c r="H3" s="630"/>
      <c r="I3" s="629" t="s">
        <v>43</v>
      </c>
      <c r="J3" s="630"/>
      <c r="K3" s="629" t="s">
        <v>44</v>
      </c>
      <c r="L3" s="630"/>
      <c r="M3" s="629" t="s">
        <v>45</v>
      </c>
      <c r="N3" s="638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</row>
    <row r="4" spans="1:27" ht="51" customHeight="1">
      <c r="A4" s="644"/>
      <c r="B4" s="645"/>
      <c r="C4" s="627" t="s">
        <v>46</v>
      </c>
      <c r="D4" s="628"/>
      <c r="E4" s="627" t="s">
        <v>47</v>
      </c>
      <c r="F4" s="628"/>
      <c r="G4" s="631"/>
      <c r="H4" s="632"/>
      <c r="I4" s="631"/>
      <c r="J4" s="632"/>
      <c r="K4" s="631"/>
      <c r="L4" s="632"/>
      <c r="M4" s="639"/>
      <c r="N4" s="640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</row>
    <row r="5" spans="1:27" s="51" customFormat="1" ht="11.25">
      <c r="A5" s="646"/>
      <c r="B5" s="647"/>
      <c r="C5" s="95" t="s">
        <v>3</v>
      </c>
      <c r="D5" s="96"/>
      <c r="E5" s="96"/>
      <c r="F5" s="96"/>
      <c r="G5" s="96"/>
      <c r="H5" s="96"/>
      <c r="I5" s="96"/>
      <c r="J5" s="96"/>
      <c r="K5" s="97"/>
      <c r="L5" s="98"/>
      <c r="M5" s="631"/>
      <c r="N5" s="641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6" spans="1:27" s="51" customFormat="1" ht="12.75" customHeight="1">
      <c r="A6" s="100"/>
      <c r="B6" s="100"/>
      <c r="C6" s="101"/>
      <c r="D6" s="101"/>
      <c r="E6" s="101"/>
      <c r="F6" s="101"/>
      <c r="G6" s="101"/>
      <c r="H6" s="101"/>
      <c r="I6" s="101"/>
      <c r="J6" s="101"/>
      <c r="K6" s="102"/>
      <c r="L6" s="102"/>
      <c r="M6" s="102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</row>
    <row r="7" spans="1:27" ht="12.75" customHeight="1">
      <c r="A7" s="600">
        <v>2013</v>
      </c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</row>
    <row r="8" spans="1:27" ht="12.75" customHeight="1">
      <c r="A8" s="103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8"/>
    </row>
    <row r="9" spans="1:27" s="107" customFormat="1" ht="12.75" customHeight="1">
      <c r="A9" s="106" t="s">
        <v>14</v>
      </c>
      <c r="B9" s="106"/>
      <c r="C9" s="43">
        <v>313.30630437000002</v>
      </c>
      <c r="D9" s="43" t="s">
        <v>5</v>
      </c>
      <c r="E9" s="43">
        <v>754.77723896999998</v>
      </c>
      <c r="F9" s="43" t="s">
        <v>5</v>
      </c>
      <c r="G9" s="43">
        <v>1016.2003125</v>
      </c>
      <c r="H9" s="43" t="s">
        <v>5</v>
      </c>
      <c r="I9" s="43">
        <v>2084.2838559000002</v>
      </c>
      <c r="J9" s="43" t="s">
        <v>5</v>
      </c>
      <c r="K9" s="43">
        <v>2220.3430498000002</v>
      </c>
      <c r="L9" s="43" t="s">
        <v>5</v>
      </c>
      <c r="M9" s="252">
        <v>0.93872154399999996</v>
      </c>
      <c r="N9" s="43" t="s">
        <v>5</v>
      </c>
      <c r="O9" s="43">
        <v>0</v>
      </c>
      <c r="P9" s="265"/>
      <c r="Q9" s="265"/>
      <c r="R9" s="272"/>
      <c r="S9" s="265"/>
      <c r="T9" s="272"/>
      <c r="U9" s="272"/>
      <c r="V9" s="272"/>
    </row>
    <row r="10" spans="1:27" s="107" customFormat="1" ht="12.75" customHeight="1">
      <c r="A10" s="106" t="s">
        <v>15</v>
      </c>
      <c r="B10" s="106"/>
      <c r="C10" s="43">
        <v>125.02355564000001</v>
      </c>
      <c r="D10" s="43" t="s">
        <v>5</v>
      </c>
      <c r="E10" s="43">
        <v>1042.7093975</v>
      </c>
      <c r="F10" s="43" t="s">
        <v>5</v>
      </c>
      <c r="G10" s="43">
        <v>1530.8165427000001</v>
      </c>
      <c r="H10" s="43" t="s">
        <v>5</v>
      </c>
      <c r="I10" s="43">
        <v>2698.5494958999998</v>
      </c>
      <c r="J10" s="43" t="s">
        <v>5</v>
      </c>
      <c r="K10" s="43">
        <v>6793.8254537000003</v>
      </c>
      <c r="L10" s="43" t="s">
        <v>5</v>
      </c>
      <c r="M10" s="252">
        <v>0.39720618590000001</v>
      </c>
      <c r="N10" s="43" t="s">
        <v>5</v>
      </c>
      <c r="O10" s="43">
        <v>0</v>
      </c>
      <c r="P10" s="265"/>
      <c r="Q10" s="265"/>
      <c r="R10" s="272"/>
      <c r="S10" s="265"/>
      <c r="T10" s="272"/>
      <c r="U10" s="272"/>
      <c r="V10" s="272"/>
    </row>
    <row r="11" spans="1:27" ht="12.75" customHeight="1">
      <c r="A11" s="106" t="s">
        <v>16</v>
      </c>
      <c r="B11" s="106"/>
      <c r="C11" s="43">
        <v>1286.1630778000001</v>
      </c>
      <c r="D11" s="43" t="s">
        <v>5</v>
      </c>
      <c r="E11" s="43">
        <v>863.81418452999992</v>
      </c>
      <c r="F11" s="43" t="s">
        <v>5</v>
      </c>
      <c r="G11" s="43">
        <v>1990.3337855</v>
      </c>
      <c r="H11" s="43" t="s">
        <v>5</v>
      </c>
      <c r="I11" s="43">
        <v>4140.3110477999999</v>
      </c>
      <c r="J11" s="43" t="s">
        <v>5</v>
      </c>
      <c r="K11" s="43">
        <v>4222.9991401000007</v>
      </c>
      <c r="L11" s="43" t="s">
        <v>5</v>
      </c>
      <c r="M11" s="252">
        <v>0.98041958110000005</v>
      </c>
      <c r="N11" s="43" t="s">
        <v>5</v>
      </c>
      <c r="O11" s="43">
        <v>0</v>
      </c>
      <c r="P11" s="265"/>
      <c r="Q11" s="265"/>
      <c r="R11" s="272"/>
      <c r="S11" s="265"/>
      <c r="T11" s="272"/>
      <c r="U11" s="272"/>
      <c r="V11" s="272"/>
    </row>
    <row r="12" spans="1:27" ht="12.75" customHeight="1">
      <c r="A12" s="106" t="s">
        <v>17</v>
      </c>
      <c r="B12" s="106"/>
      <c r="C12" s="43">
        <v>503.41366146999997</v>
      </c>
      <c r="D12" s="43" t="s">
        <v>5</v>
      </c>
      <c r="E12" s="43">
        <v>557.37518774</v>
      </c>
      <c r="F12" s="43" t="s">
        <v>5</v>
      </c>
      <c r="G12" s="43">
        <v>1111.2950778000002</v>
      </c>
      <c r="H12" s="43" t="s">
        <v>5</v>
      </c>
      <c r="I12" s="43">
        <v>2172.0839270000001</v>
      </c>
      <c r="J12" s="43" t="s">
        <v>5</v>
      </c>
      <c r="K12" s="43">
        <v>4346.3274263000003</v>
      </c>
      <c r="L12" s="43" t="s">
        <v>5</v>
      </c>
      <c r="M12" s="252">
        <v>0.4997515636</v>
      </c>
      <c r="N12" s="43" t="s">
        <v>5</v>
      </c>
      <c r="O12" s="43">
        <v>0</v>
      </c>
      <c r="P12" s="265"/>
      <c r="Q12" s="265"/>
      <c r="R12" s="272"/>
      <c r="S12" s="265"/>
      <c r="T12" s="272"/>
      <c r="U12" s="272"/>
      <c r="V12" s="272"/>
    </row>
    <row r="13" spans="1:27" ht="12.75" customHeight="1">
      <c r="A13" s="106" t="s">
        <v>18</v>
      </c>
      <c r="B13" s="106"/>
      <c r="C13" s="43">
        <v>441.51619337</v>
      </c>
      <c r="D13" s="43" t="s">
        <v>5</v>
      </c>
      <c r="E13" s="43">
        <v>1741.5330257999999</v>
      </c>
      <c r="F13" s="43" t="s">
        <v>5</v>
      </c>
      <c r="G13" s="43">
        <v>507.04800001000001</v>
      </c>
      <c r="H13" s="43" t="s">
        <v>5</v>
      </c>
      <c r="I13" s="43">
        <v>2690.0972192000004</v>
      </c>
      <c r="J13" s="43" t="s">
        <v>5</v>
      </c>
      <c r="K13" s="43">
        <v>11475.672346000001</v>
      </c>
      <c r="L13" s="43" t="s">
        <v>5</v>
      </c>
      <c r="M13" s="252">
        <v>0.23441739519999999</v>
      </c>
      <c r="N13" s="43" t="s">
        <v>5</v>
      </c>
      <c r="O13" s="43">
        <v>0</v>
      </c>
      <c r="P13" s="265"/>
      <c r="Q13" s="265"/>
      <c r="R13" s="379"/>
      <c r="S13" s="265"/>
      <c r="T13" s="272"/>
      <c r="U13" s="272"/>
      <c r="V13" s="272"/>
    </row>
    <row r="14" spans="1:27" ht="12.75" customHeight="1">
      <c r="A14" s="106" t="s">
        <v>19</v>
      </c>
      <c r="B14" s="106"/>
      <c r="C14" s="43">
        <v>0</v>
      </c>
      <c r="D14" s="43"/>
      <c r="E14" s="43">
        <v>3076.0813306999999</v>
      </c>
      <c r="F14" s="43" t="s">
        <v>5</v>
      </c>
      <c r="G14" s="43">
        <v>1738.5663889</v>
      </c>
      <c r="H14" s="43" t="s">
        <v>5</v>
      </c>
      <c r="I14" s="43">
        <v>4814.6477196000005</v>
      </c>
      <c r="J14" s="43" t="s">
        <v>5</v>
      </c>
      <c r="K14" s="43">
        <v>71581.984582000005</v>
      </c>
      <c r="L14" s="43" t="s">
        <v>5</v>
      </c>
      <c r="M14" s="252">
        <v>6.7260606799999997E-2</v>
      </c>
      <c r="N14" s="43" t="s">
        <v>5</v>
      </c>
      <c r="O14" s="43">
        <v>0</v>
      </c>
      <c r="P14" s="265"/>
      <c r="Q14" s="265"/>
      <c r="R14" s="379"/>
      <c r="S14" s="265"/>
      <c r="T14" s="379"/>
      <c r="U14" s="272"/>
      <c r="V14" s="272"/>
    </row>
    <row r="15" spans="1:27" ht="12.75" customHeight="1">
      <c r="A15" s="106" t="s">
        <v>150</v>
      </c>
      <c r="B15" s="106"/>
      <c r="C15" s="43">
        <v>0</v>
      </c>
      <c r="D15" s="43"/>
      <c r="E15" s="43">
        <v>35.637076057000002</v>
      </c>
      <c r="F15" s="43" t="s">
        <v>5</v>
      </c>
      <c r="G15" s="43">
        <v>405.22266667000002</v>
      </c>
      <c r="H15" s="43" t="s">
        <v>5</v>
      </c>
      <c r="I15" s="43">
        <v>440.85974272999999</v>
      </c>
      <c r="J15" s="43" t="s">
        <v>5</v>
      </c>
      <c r="K15" s="43">
        <v>4553.3671879000003</v>
      </c>
      <c r="L15" s="43" t="s">
        <v>5</v>
      </c>
      <c r="M15" s="252">
        <v>9.6820599899999998E-2</v>
      </c>
      <c r="N15" s="43" t="s">
        <v>5</v>
      </c>
      <c r="O15" s="43">
        <v>0</v>
      </c>
      <c r="P15" s="265"/>
      <c r="Q15" s="265"/>
      <c r="R15" s="379"/>
      <c r="S15" s="265"/>
      <c r="T15" s="379"/>
      <c r="U15" s="272"/>
      <c r="V15" s="272"/>
    </row>
    <row r="16" spans="1:27" ht="12.75" customHeight="1">
      <c r="A16" s="106" t="s">
        <v>20</v>
      </c>
      <c r="B16" s="106"/>
      <c r="C16" s="43">
        <v>107.43268777</v>
      </c>
      <c r="D16" s="43" t="s">
        <v>5</v>
      </c>
      <c r="E16" s="43">
        <v>1150.2500834999998</v>
      </c>
      <c r="F16" s="43" t="s">
        <v>5</v>
      </c>
      <c r="G16" s="43">
        <v>657.92554026999994</v>
      </c>
      <c r="H16" s="43" t="s">
        <v>5</v>
      </c>
      <c r="I16" s="43">
        <v>1915.6083115000001</v>
      </c>
      <c r="J16" s="43" t="s">
        <v>5</v>
      </c>
      <c r="K16" s="43">
        <v>43674.313131999996</v>
      </c>
      <c r="L16" s="43" t="s">
        <v>5</v>
      </c>
      <c r="M16" s="252">
        <v>4.3861212099999998E-2</v>
      </c>
      <c r="N16" s="43" t="s">
        <v>5</v>
      </c>
      <c r="O16" s="43">
        <v>0</v>
      </c>
      <c r="P16" s="265"/>
      <c r="Q16" s="265"/>
      <c r="R16" s="379"/>
      <c r="S16" s="486"/>
      <c r="T16" s="272"/>
      <c r="U16" s="272"/>
      <c r="V16" s="272"/>
    </row>
    <row r="17" spans="1:22" ht="8.1" customHeight="1">
      <c r="A17" s="106"/>
      <c r="B17" s="106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P17" s="265"/>
      <c r="Q17" s="265"/>
      <c r="S17" s="272"/>
      <c r="T17" s="272"/>
      <c r="U17" s="272"/>
      <c r="V17" s="272"/>
    </row>
    <row r="18" spans="1:22">
      <c r="A18" s="109" t="s">
        <v>48</v>
      </c>
      <c r="B18" s="109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P18" s="265"/>
      <c r="Q18" s="265"/>
      <c r="R18" s="379"/>
      <c r="S18" s="272"/>
      <c r="T18" s="272"/>
      <c r="U18" s="272"/>
      <c r="V18" s="272"/>
    </row>
    <row r="19" spans="1:22">
      <c r="A19" s="636" t="s">
        <v>49</v>
      </c>
      <c r="B19" s="636"/>
      <c r="C19" s="436">
        <v>2776.8554803999996</v>
      </c>
      <c r="D19" s="436" t="s">
        <v>5</v>
      </c>
      <c r="E19" s="436">
        <v>9222.1775248000013</v>
      </c>
      <c r="F19" s="436" t="s">
        <v>5</v>
      </c>
      <c r="G19" s="436">
        <v>8957.4083145000004</v>
      </c>
      <c r="H19" s="436" t="s">
        <v>5</v>
      </c>
      <c r="I19" s="436">
        <v>20956.441320000002</v>
      </c>
      <c r="J19" s="436" t="s">
        <v>5</v>
      </c>
      <c r="K19" s="43" t="s">
        <v>113</v>
      </c>
      <c r="L19" s="43"/>
      <c r="M19" s="43" t="s">
        <v>113</v>
      </c>
      <c r="N19" s="43"/>
      <c r="O19" s="111"/>
      <c r="P19" s="265"/>
      <c r="Q19" s="265"/>
      <c r="R19" s="379"/>
      <c r="S19" s="272"/>
      <c r="T19" s="272"/>
      <c r="U19" s="272"/>
      <c r="V19" s="272"/>
    </row>
    <row r="20" spans="1:22" ht="8.1" customHeight="1">
      <c r="A20" s="106"/>
      <c r="B20" s="106"/>
      <c r="C20" s="43"/>
      <c r="D20" s="43"/>
      <c r="E20" s="43"/>
      <c r="F20" s="43"/>
      <c r="G20" s="43"/>
      <c r="H20" s="43"/>
      <c r="I20" s="43"/>
      <c r="J20" s="43"/>
      <c r="K20" s="349"/>
      <c r="L20" s="349"/>
      <c r="M20" s="349"/>
      <c r="N20" s="43"/>
      <c r="P20" s="265"/>
      <c r="Q20" s="265"/>
      <c r="R20" s="379"/>
      <c r="S20" s="272"/>
      <c r="T20" s="272"/>
      <c r="U20" s="272"/>
      <c r="V20" s="272"/>
    </row>
    <row r="21" spans="1:22">
      <c r="A21" s="106" t="s">
        <v>22</v>
      </c>
      <c r="B21" s="106"/>
      <c r="C21" s="43">
        <v>3.5573065276000002</v>
      </c>
      <c r="D21" s="43" t="s">
        <v>5</v>
      </c>
      <c r="E21" s="43">
        <v>1020.2913407</v>
      </c>
      <c r="F21" s="43" t="s">
        <v>5</v>
      </c>
      <c r="G21" s="43">
        <v>644.55112692</v>
      </c>
      <c r="H21" s="43" t="s">
        <v>5</v>
      </c>
      <c r="I21" s="43">
        <v>1668.3997742000001</v>
      </c>
      <c r="J21" s="43" t="s">
        <v>5</v>
      </c>
      <c r="K21" s="349" t="s">
        <v>113</v>
      </c>
      <c r="L21" s="349"/>
      <c r="M21" s="349" t="s">
        <v>113</v>
      </c>
      <c r="N21" s="43"/>
      <c r="P21" s="265"/>
      <c r="Q21" s="265"/>
      <c r="R21" s="379"/>
      <c r="S21" s="272"/>
      <c r="T21" s="272"/>
      <c r="U21" s="272"/>
      <c r="V21" s="272"/>
    </row>
    <row r="22" spans="1:22" ht="8.1" customHeight="1">
      <c r="A22" s="106"/>
      <c r="B22" s="106"/>
      <c r="C22" s="43"/>
      <c r="D22" s="43"/>
      <c r="E22" s="43"/>
      <c r="F22" s="43"/>
      <c r="G22" s="43"/>
      <c r="H22" s="43"/>
      <c r="I22" s="43"/>
      <c r="J22" s="43"/>
      <c r="K22" s="349"/>
      <c r="L22" s="349"/>
      <c r="M22" s="349"/>
      <c r="N22" s="43"/>
      <c r="O22" s="111"/>
      <c r="P22" s="265"/>
      <c r="Q22" s="265"/>
      <c r="R22" s="379"/>
      <c r="S22" s="272"/>
      <c r="T22" s="272"/>
      <c r="U22" s="272"/>
      <c r="V22" s="272"/>
    </row>
    <row r="23" spans="1:22">
      <c r="A23" s="109" t="s">
        <v>50</v>
      </c>
      <c r="B23" s="118"/>
      <c r="C23" s="436">
        <v>2780.4127869000004</v>
      </c>
      <c r="D23" s="436" t="s">
        <v>5</v>
      </c>
      <c r="E23" s="436">
        <v>10242.468866000001</v>
      </c>
      <c r="F23" s="436" t="s">
        <v>5</v>
      </c>
      <c r="G23" s="436">
        <v>9601.9594414000003</v>
      </c>
      <c r="H23" s="436" t="s">
        <v>5</v>
      </c>
      <c r="I23" s="436">
        <v>22624.841093999999</v>
      </c>
      <c r="J23" s="436" t="s">
        <v>5</v>
      </c>
      <c r="K23" s="349" t="s">
        <v>113</v>
      </c>
      <c r="L23" s="349"/>
      <c r="M23" s="349" t="s">
        <v>113</v>
      </c>
      <c r="N23" s="334"/>
      <c r="O23" s="89"/>
      <c r="P23" s="273"/>
      <c r="Q23" s="265"/>
      <c r="R23" s="379"/>
      <c r="S23" s="379"/>
      <c r="T23" s="272"/>
      <c r="U23" s="272"/>
      <c r="V23" s="272"/>
    </row>
    <row r="24" spans="1:22" ht="12.75" customHeight="1">
      <c r="A24" s="109"/>
      <c r="B24" s="118"/>
      <c r="C24" s="119"/>
      <c r="D24" s="119"/>
      <c r="E24" s="119"/>
      <c r="F24" s="119"/>
      <c r="G24" s="119"/>
      <c r="H24" s="119"/>
      <c r="I24" s="119"/>
      <c r="J24" s="119"/>
      <c r="K24" s="110"/>
      <c r="L24" s="112"/>
      <c r="M24" s="110"/>
      <c r="N24" s="113"/>
      <c r="P24" s="265"/>
      <c r="Q24" s="265"/>
      <c r="R24" s="379"/>
      <c r="S24" s="272"/>
    </row>
    <row r="25" spans="1:22" ht="12.75" customHeight="1">
      <c r="A25" s="600" t="s">
        <v>184</v>
      </c>
      <c r="B25" s="600"/>
      <c r="C25" s="600"/>
      <c r="D25" s="600"/>
      <c r="E25" s="600"/>
      <c r="F25" s="600"/>
      <c r="G25" s="600"/>
      <c r="H25" s="600"/>
      <c r="I25" s="600"/>
      <c r="J25" s="600"/>
      <c r="K25" s="600"/>
      <c r="L25" s="600"/>
      <c r="M25" s="600"/>
      <c r="N25" s="600"/>
      <c r="P25" s="265"/>
      <c r="Q25" s="265"/>
      <c r="R25" s="379"/>
      <c r="S25" s="272"/>
    </row>
    <row r="26" spans="1:22" ht="12.75" customHeight="1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8"/>
      <c r="P26" s="265"/>
      <c r="Q26" s="265"/>
      <c r="R26" s="379"/>
      <c r="S26" s="272"/>
    </row>
    <row r="27" spans="1:22">
      <c r="A27" s="106" t="s">
        <v>14</v>
      </c>
      <c r="B27" s="106"/>
      <c r="C27" s="438">
        <v>314.47170211000002</v>
      </c>
      <c r="D27" s="438"/>
      <c r="E27" s="438">
        <v>769.60879576999992</v>
      </c>
      <c r="F27" s="438"/>
      <c r="G27" s="438">
        <v>1089.3284628000001</v>
      </c>
      <c r="H27" s="438"/>
      <c r="I27" s="438">
        <v>2173.4089605999998</v>
      </c>
      <c r="J27" s="438"/>
      <c r="K27" s="438">
        <v>2314.387326</v>
      </c>
      <c r="L27" s="438"/>
      <c r="M27" s="449">
        <v>0.9390860969</v>
      </c>
      <c r="N27" s="438"/>
      <c r="O27" s="407"/>
      <c r="P27" s="265"/>
      <c r="Q27" s="513"/>
      <c r="R27" s="513"/>
      <c r="S27" s="513"/>
      <c r="T27" s="265"/>
      <c r="U27" s="265"/>
      <c r="V27" s="265"/>
    </row>
    <row r="28" spans="1:22">
      <c r="A28" s="106" t="s">
        <v>15</v>
      </c>
      <c r="B28" s="106"/>
      <c r="C28" s="438">
        <v>129.14075811999999</v>
      </c>
      <c r="D28" s="438"/>
      <c r="E28" s="438">
        <v>1065.8434606999999</v>
      </c>
      <c r="F28" s="438"/>
      <c r="G28" s="438">
        <v>1644.1543711000002</v>
      </c>
      <c r="H28" s="438"/>
      <c r="I28" s="438">
        <v>2839.13859</v>
      </c>
      <c r="J28" s="438"/>
      <c r="K28" s="438">
        <v>7140.0117369</v>
      </c>
      <c r="L28" s="438"/>
      <c r="M28" s="449">
        <v>0.39763780430000001</v>
      </c>
      <c r="N28" s="438"/>
      <c r="O28" s="407"/>
      <c r="P28" s="265"/>
      <c r="Q28" s="513"/>
      <c r="R28" s="513"/>
      <c r="S28" s="513"/>
      <c r="T28" s="265"/>
      <c r="U28" s="265"/>
      <c r="V28" s="265"/>
    </row>
    <row r="29" spans="1:22">
      <c r="A29" s="106" t="s">
        <v>16</v>
      </c>
      <c r="B29" s="106"/>
      <c r="C29" s="438">
        <v>1309.6113300999998</v>
      </c>
      <c r="D29" s="438"/>
      <c r="E29" s="438">
        <v>903.54963701999998</v>
      </c>
      <c r="F29" s="438"/>
      <c r="G29" s="438">
        <v>2008.6748585999999</v>
      </c>
      <c r="H29" s="438"/>
      <c r="I29" s="438">
        <v>4221.8358257</v>
      </c>
      <c r="J29" s="438"/>
      <c r="K29" s="438">
        <v>4311.9629285999999</v>
      </c>
      <c r="L29" s="438"/>
      <c r="M29" s="449">
        <v>0.97909835860000005</v>
      </c>
      <c r="N29" s="438"/>
      <c r="O29" s="407"/>
      <c r="P29" s="265"/>
      <c r="Q29" s="513"/>
      <c r="R29" s="513"/>
      <c r="S29" s="513"/>
      <c r="T29" s="265"/>
      <c r="U29" s="265"/>
      <c r="V29" s="265"/>
    </row>
    <row r="30" spans="1:22">
      <c r="A30" s="106" t="s">
        <v>17</v>
      </c>
      <c r="B30" s="106"/>
      <c r="C30" s="438">
        <v>516.07242600999996</v>
      </c>
      <c r="D30" s="438"/>
      <c r="E30" s="438">
        <v>575.65494651000006</v>
      </c>
      <c r="F30" s="438"/>
      <c r="G30" s="438">
        <v>1214.2054796</v>
      </c>
      <c r="H30" s="438"/>
      <c r="I30" s="438">
        <v>2305.9328520999998</v>
      </c>
      <c r="J30" s="438"/>
      <c r="K30" s="438">
        <v>4453.1994746</v>
      </c>
      <c r="L30" s="438"/>
      <c r="M30" s="449">
        <v>0.51781485770000002</v>
      </c>
      <c r="N30" s="438"/>
      <c r="O30" s="407"/>
      <c r="P30" s="265"/>
      <c r="Q30" s="513"/>
      <c r="R30" s="513"/>
      <c r="S30" s="513"/>
      <c r="T30" s="265"/>
      <c r="U30" s="265"/>
      <c r="V30" s="265"/>
    </row>
    <row r="31" spans="1:22">
      <c r="A31" s="106" t="s">
        <v>18</v>
      </c>
      <c r="B31" s="106"/>
      <c r="C31" s="438">
        <v>448.07302526999996</v>
      </c>
      <c r="D31" s="438"/>
      <c r="E31" s="438">
        <v>1842.1944724</v>
      </c>
      <c r="F31" s="438"/>
      <c r="G31" s="438">
        <v>597.14962089000005</v>
      </c>
      <c r="H31" s="438"/>
      <c r="I31" s="438">
        <v>2887.4171186000003</v>
      </c>
      <c r="J31" s="438"/>
      <c r="K31" s="438">
        <v>12041.093994000001</v>
      </c>
      <c r="L31" s="438"/>
      <c r="M31" s="449">
        <v>0.23979690880000001</v>
      </c>
      <c r="N31" s="438"/>
      <c r="O31" s="407"/>
      <c r="P31" s="265"/>
      <c r="Q31" s="513"/>
      <c r="R31" s="513"/>
      <c r="S31" s="513"/>
      <c r="T31" s="271"/>
      <c r="U31" s="265"/>
      <c r="V31" s="490"/>
    </row>
    <row r="32" spans="1:22">
      <c r="A32" s="106" t="s">
        <v>19</v>
      </c>
      <c r="B32" s="106"/>
      <c r="C32" s="438">
        <v>0</v>
      </c>
      <c r="D32" s="438"/>
      <c r="E32" s="438">
        <v>3158.5706893000001</v>
      </c>
      <c r="F32" s="438"/>
      <c r="G32" s="438">
        <v>1910.1352274000001</v>
      </c>
      <c r="H32" s="438"/>
      <c r="I32" s="438">
        <v>5068.7059166999998</v>
      </c>
      <c r="J32" s="438"/>
      <c r="K32" s="438">
        <v>74769.745706000002</v>
      </c>
      <c r="L32" s="438"/>
      <c r="M32" s="449">
        <v>6.7790867399999996E-2</v>
      </c>
      <c r="N32" s="438"/>
      <c r="O32" s="407"/>
      <c r="P32" s="265"/>
      <c r="Q32" s="513"/>
      <c r="R32" s="513"/>
      <c r="S32" s="513"/>
      <c r="T32" s="265"/>
      <c r="U32" s="265"/>
      <c r="V32" s="490"/>
    </row>
    <row r="33" spans="1:22" ht="12.75" customHeight="1">
      <c r="A33" s="106" t="s">
        <v>150</v>
      </c>
      <c r="B33" s="106"/>
      <c r="C33" s="438">
        <v>0</v>
      </c>
      <c r="D33" s="438"/>
      <c r="E33" s="438">
        <v>36.583003773999998</v>
      </c>
      <c r="F33" s="438"/>
      <c r="G33" s="438">
        <v>444.91373061999997</v>
      </c>
      <c r="H33" s="438"/>
      <c r="I33" s="438">
        <v>481.49673438999997</v>
      </c>
      <c r="J33" s="438"/>
      <c r="K33" s="438">
        <v>4674.2207707999996</v>
      </c>
      <c r="L33" s="438"/>
      <c r="M33" s="449">
        <v>0.10301112380000001</v>
      </c>
      <c r="N33" s="438"/>
      <c r="O33" s="407"/>
      <c r="P33" s="273"/>
      <c r="Q33" s="513"/>
      <c r="R33" s="513"/>
      <c r="S33" s="513"/>
      <c r="T33" s="400"/>
      <c r="U33" s="272"/>
      <c r="V33" s="272"/>
    </row>
    <row r="34" spans="1:22">
      <c r="A34" s="106" t="s">
        <v>20</v>
      </c>
      <c r="B34" s="106"/>
      <c r="C34" s="438">
        <v>103.69465581999999</v>
      </c>
      <c r="D34" s="438"/>
      <c r="E34" s="438">
        <v>1210.8939693</v>
      </c>
      <c r="F34" s="438"/>
      <c r="G34" s="438">
        <v>704.27374461000011</v>
      </c>
      <c r="H34" s="438"/>
      <c r="I34" s="438">
        <v>2018.8623697999999</v>
      </c>
      <c r="J34" s="438"/>
      <c r="K34" s="438">
        <v>42310.262799999997</v>
      </c>
      <c r="L34" s="438"/>
      <c r="M34" s="449">
        <v>4.7715665999999997E-2</v>
      </c>
      <c r="N34" s="438"/>
      <c r="O34" s="407"/>
      <c r="P34" s="265"/>
      <c r="Q34" s="513"/>
      <c r="R34" s="513"/>
      <c r="S34" s="513"/>
      <c r="T34" s="265"/>
      <c r="U34" s="265"/>
      <c r="V34" s="265"/>
    </row>
    <row r="35" spans="1:22" ht="8.1" customHeight="1">
      <c r="A35" s="106"/>
      <c r="B35" s="106"/>
      <c r="C35" s="438"/>
      <c r="D35" s="438"/>
      <c r="E35" s="438"/>
      <c r="F35" s="438"/>
      <c r="G35" s="438"/>
      <c r="H35" s="438"/>
      <c r="I35" s="438"/>
      <c r="J35" s="438"/>
      <c r="K35" s="438"/>
      <c r="L35" s="438"/>
      <c r="M35" s="438"/>
      <c r="N35" s="89"/>
      <c r="P35" s="265"/>
      <c r="Q35" s="265"/>
      <c r="R35" s="379"/>
      <c r="S35" s="272"/>
      <c r="T35" s="265"/>
      <c r="U35" s="265"/>
      <c r="V35" s="265"/>
    </row>
    <row r="36" spans="1:22">
      <c r="A36" s="109" t="s">
        <v>48</v>
      </c>
      <c r="B36" s="109"/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89"/>
      <c r="P36" s="265"/>
      <c r="Q36" s="265"/>
      <c r="R36" s="379"/>
      <c r="S36" s="272"/>
      <c r="T36" s="265"/>
      <c r="U36" s="265"/>
      <c r="V36" s="265"/>
    </row>
    <row r="37" spans="1:22">
      <c r="A37" s="636" t="s">
        <v>49</v>
      </c>
      <c r="B37" s="636"/>
      <c r="C37" s="440">
        <v>2821.0638974000003</v>
      </c>
      <c r="D37" s="440"/>
      <c r="E37" s="440">
        <v>9562.8989748999993</v>
      </c>
      <c r="F37" s="440"/>
      <c r="G37" s="440">
        <v>9612.8354954999995</v>
      </c>
      <c r="H37" s="440"/>
      <c r="I37" s="440">
        <v>21996.798368</v>
      </c>
      <c r="J37" s="438"/>
      <c r="K37" s="438" t="s">
        <v>113</v>
      </c>
      <c r="L37" s="438"/>
      <c r="M37" s="438" t="s">
        <v>113</v>
      </c>
      <c r="N37" s="438"/>
      <c r="P37" s="265"/>
      <c r="Q37" s="265"/>
      <c r="R37" s="272"/>
      <c r="S37" s="272"/>
      <c r="T37" s="265"/>
      <c r="U37" s="265"/>
      <c r="V37" s="265"/>
    </row>
    <row r="38" spans="1:22" ht="8.1" customHeight="1">
      <c r="A38" s="106"/>
      <c r="B38" s="106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P38" s="265"/>
      <c r="Q38" s="265"/>
      <c r="R38" s="379"/>
      <c r="S38" s="272"/>
      <c r="T38" s="265"/>
      <c r="U38" s="265"/>
      <c r="V38" s="265"/>
    </row>
    <row r="39" spans="1:22">
      <c r="A39" s="106" t="s">
        <v>22</v>
      </c>
      <c r="B39" s="106"/>
      <c r="C39" s="438">
        <v>3.3591374433999999</v>
      </c>
      <c r="D39" s="438"/>
      <c r="E39" s="438">
        <v>1054.4635175999999</v>
      </c>
      <c r="F39" s="438"/>
      <c r="G39" s="438">
        <v>698.42648672000007</v>
      </c>
      <c r="H39" s="438"/>
      <c r="I39" s="438">
        <v>1756.2491418000002</v>
      </c>
      <c r="J39" s="438"/>
      <c r="K39" s="438" t="s">
        <v>113</v>
      </c>
      <c r="L39" s="438"/>
      <c r="M39" s="438" t="s">
        <v>113</v>
      </c>
      <c r="N39" s="438"/>
      <c r="P39" s="265"/>
      <c r="Q39" s="265"/>
      <c r="R39" s="379"/>
      <c r="S39" s="272"/>
      <c r="T39" s="265"/>
      <c r="U39" s="265"/>
      <c r="V39" s="265"/>
    </row>
    <row r="40" spans="1:22" ht="8.1" customHeight="1">
      <c r="A40" s="106"/>
      <c r="B40" s="106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P40" s="265"/>
      <c r="R40" s="379"/>
      <c r="S40" s="272"/>
      <c r="T40" s="265"/>
      <c r="U40" s="265"/>
      <c r="V40" s="265"/>
    </row>
    <row r="41" spans="1:22">
      <c r="A41" s="120" t="s">
        <v>50</v>
      </c>
      <c r="B41" s="121"/>
      <c r="C41" s="443">
        <v>2824.4230348999999</v>
      </c>
      <c r="D41" s="443"/>
      <c r="E41" s="443">
        <v>10617.362492</v>
      </c>
      <c r="F41" s="443"/>
      <c r="G41" s="443">
        <v>10311.261982</v>
      </c>
      <c r="H41" s="443"/>
      <c r="I41" s="443">
        <v>23753.04751</v>
      </c>
      <c r="J41" s="448"/>
      <c r="K41" s="448" t="s">
        <v>113</v>
      </c>
      <c r="L41" s="448"/>
      <c r="M41" s="448" t="s">
        <v>113</v>
      </c>
      <c r="N41" s="443"/>
      <c r="P41" s="265"/>
      <c r="Q41" s="490"/>
      <c r="R41" s="491"/>
      <c r="S41" s="379"/>
      <c r="T41" s="265"/>
      <c r="U41" s="265"/>
      <c r="V41" s="265"/>
    </row>
    <row r="42" spans="1:22" ht="12.75" customHeight="1"/>
    <row r="43" spans="1:22" ht="12.75" customHeight="1">
      <c r="A43" s="41" t="s">
        <v>131</v>
      </c>
      <c r="B43" s="41"/>
      <c r="C43" s="54"/>
      <c r="E43" s="341"/>
      <c r="G43" s="54"/>
      <c r="I43" s="54"/>
    </row>
    <row r="44" spans="1:22" ht="12.75" customHeight="1">
      <c r="A44" s="116" t="s">
        <v>126</v>
      </c>
      <c r="E44" s="54"/>
      <c r="G44" s="341"/>
      <c r="I44" s="340"/>
    </row>
    <row r="45" spans="1:22" ht="12.75" customHeight="1">
      <c r="A45" s="116"/>
      <c r="E45" s="341"/>
      <c r="G45" s="341"/>
      <c r="I45" s="340"/>
    </row>
    <row r="46" spans="1:22">
      <c r="A46" s="303" t="s">
        <v>116</v>
      </c>
      <c r="C46" s="303"/>
      <c r="E46" s="514"/>
      <c r="G46" s="341"/>
      <c r="I46" s="340"/>
    </row>
    <row r="47" spans="1:22">
      <c r="A47" s="292" t="s">
        <v>112</v>
      </c>
      <c r="E47" s="485"/>
      <c r="G47" s="54"/>
      <c r="I47" s="340"/>
    </row>
    <row r="48" spans="1:22">
      <c r="A48" s="216" t="s">
        <v>109</v>
      </c>
      <c r="E48" s="512"/>
      <c r="G48" s="54"/>
      <c r="I48" s="340"/>
    </row>
    <row r="49" spans="1:9">
      <c r="A49" s="301" t="s">
        <v>196</v>
      </c>
      <c r="C49" s="1"/>
      <c r="E49" s="466"/>
      <c r="G49" s="54"/>
      <c r="I49" s="340"/>
    </row>
    <row r="50" spans="1:9">
      <c r="E50" s="467"/>
      <c r="G50" s="54"/>
      <c r="I50" s="340"/>
    </row>
    <row r="51" spans="1:9">
      <c r="A51" s="364" t="s">
        <v>157</v>
      </c>
      <c r="E51" s="464"/>
      <c r="G51" s="54"/>
      <c r="I51" s="340"/>
    </row>
    <row r="52" spans="1:9">
      <c r="E52" s="464"/>
      <c r="G52" s="54"/>
    </row>
    <row r="53" spans="1:9">
      <c r="E53" s="465"/>
      <c r="F53" s="341"/>
      <c r="G53" s="341"/>
    </row>
    <row r="54" spans="1:9">
      <c r="E54" s="469"/>
      <c r="G54" s="340"/>
    </row>
    <row r="55" spans="1:9">
      <c r="E55" s="468"/>
    </row>
  </sheetData>
  <mergeCells count="12">
    <mergeCell ref="C3:F3"/>
    <mergeCell ref="E4:F4"/>
    <mergeCell ref="A25:N25"/>
    <mergeCell ref="A7:N7"/>
    <mergeCell ref="A37:B37"/>
    <mergeCell ref="A19:B19"/>
    <mergeCell ref="I3:J4"/>
    <mergeCell ref="K3:L4"/>
    <mergeCell ref="M3:N5"/>
    <mergeCell ref="G3:H4"/>
    <mergeCell ref="A3:B5"/>
    <mergeCell ref="C4:D4"/>
  </mergeCells>
  <phoneticPr fontId="0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Table 1</vt:lpstr>
      <vt:lpstr>Table 2 </vt:lpstr>
      <vt:lpstr>Table 3</vt:lpstr>
      <vt:lpstr>Table 4</vt:lpstr>
      <vt:lpstr>Table 5</vt:lpstr>
      <vt:lpstr>Table 6</vt:lpstr>
      <vt:lpstr>Table 7</vt:lpstr>
      <vt:lpstr> Table 8 (11-12) </vt:lpstr>
      <vt:lpstr> Table 8 (13-14)</vt:lpstr>
      <vt:lpstr>Table 9 (11-12) </vt:lpstr>
      <vt:lpstr>Table 9 (13-14)</vt:lpstr>
      <vt:lpstr>Table 10</vt:lpstr>
      <vt:lpstr>Table 11</vt:lpstr>
      <vt:lpstr>Table 12</vt:lpstr>
      <vt:lpstr>Table 13</vt:lpstr>
      <vt:lpstr>Table 14</vt:lpstr>
      <vt:lpstr>' Table 8 (11-12) '!Print_Area</vt:lpstr>
      <vt:lpstr>' Table 8 (13-14)'!Print_Area</vt:lpstr>
      <vt:lpstr>'Table 1'!Print_Area</vt:lpstr>
      <vt:lpstr>'Table 10'!Print_Area</vt:lpstr>
      <vt:lpstr>'Table 11'!Print_Area</vt:lpstr>
      <vt:lpstr>'Table 12'!Print_Area</vt:lpstr>
      <vt:lpstr>'Table 13'!Print_Area</vt:lpstr>
      <vt:lpstr>'Table 14'!Print_Area</vt:lpstr>
      <vt:lpstr>'Table 2 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9 (11-12) '!Print_Area</vt:lpstr>
      <vt:lpstr>'Table 9 (13-14)'!Print_Area</vt:lpstr>
    </vt:vector>
  </TitlesOfParts>
  <Company>Statistics New Zealand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BHanratt</dc:creator>
  <cp:lastModifiedBy>Theresa Savory</cp:lastModifiedBy>
  <cp:lastPrinted>2014-10-09T03:54:14Z</cp:lastPrinted>
  <dcterms:created xsi:type="dcterms:W3CDTF">2007-06-07T12:00:11Z</dcterms:created>
  <dcterms:modified xsi:type="dcterms:W3CDTF">2018-12-11T03:15:06Z</dcterms:modified>
</cp:coreProperties>
</file>