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uzickJ\AppData\Local\OpenText\OTEdit\EC_MAKO\c174748547\"/>
    </mc:Choice>
  </mc:AlternateContent>
  <xr:revisionPtr revIDLastSave="0" documentId="13_ncr:1_{EE9B414B-8267-49A3-98C7-8BC4984F00E1}" xr6:coauthVersionLast="47" xr6:coauthVersionMax="47" xr10:uidLastSave="{00000000-0000-0000-0000-000000000000}"/>
  <bookViews>
    <workbookView xWindow="-120" yWindow="-120" windowWidth="29040" windowHeight="15720" tabRatio="692" xr2:uid="{00000000-000D-0000-FFFF-FFFF00000000}"/>
  </bookViews>
  <sheets>
    <sheet name="Contents" sheetId="37" r:id="rId1"/>
    <sheet name="Charts" sheetId="58" r:id="rId2"/>
    <sheet name="Oil and Condensate" sheetId="35" r:id="rId3"/>
    <sheet name="Gas" sheetId="36" r:id="rId4"/>
    <sheet name="LPG" sheetId="62" r:id="rId5"/>
    <sheet name="Activity" sheetId="30" r:id="rId6"/>
    <sheet name="Gas System Deliverability" sheetId="32" r:id="rId7"/>
    <sheet name="2C Resources" sheetId="33" r:id="rId8"/>
    <sheet name="Petroleum Initially in Place" sheetId="34" r:id="rId9"/>
    <sheet name="Gas LPG Production Profile" sheetId="61" r:id="rId10"/>
    <sheet name="Oil Production Profile" sheetId="60" r:id="rId11"/>
  </sheets>
  <definedNames>
    <definedName name="_xlnm._FilterDatabase" localSheetId="9" hidden="1">'Gas LPG Production Profile'!#REF!</definedName>
    <definedName name="_xlnm.Print_Area" localSheetId="7">'2C Resources'!$A$1:$G$20</definedName>
    <definedName name="_xlnm.Print_Area" localSheetId="5">Activity!$A$1:$Q$37</definedName>
    <definedName name="_xlnm.Print_Area" localSheetId="3">Gas!$A$1:$AG$32</definedName>
    <definedName name="_xlnm.Print_Area" localSheetId="9">'Gas LPG Production Profile'!$A$1:$AY$27</definedName>
    <definedName name="_xlnm.Print_Area" localSheetId="6">'Gas System Deliverability'!$A$1:$H$21</definedName>
    <definedName name="_xlnm.Print_Area" localSheetId="4">LPG!$A$1:$AG$35</definedName>
    <definedName name="_xlnm.Print_Area" localSheetId="2">'Oil and Condensate'!$A$1:$T$30</definedName>
    <definedName name="_xlnm.Print_Area" localSheetId="10">'Oil Production Profile'!$A$1:$AZ$22</definedName>
    <definedName name="_xlnm.Print_Area" localSheetId="8">'Petroleum Initially in Place'!$A$1:$U$30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9" i="34" l="1"/>
  <c r="F29" i="34"/>
  <c r="G29" i="34"/>
  <c r="H29" i="34"/>
  <c r="I29" i="34"/>
  <c r="J29" i="34"/>
  <c r="K29" i="34"/>
  <c r="L29" i="34"/>
  <c r="M29" i="34"/>
  <c r="N29" i="34"/>
  <c r="O29" i="34"/>
  <c r="P29" i="34"/>
  <c r="Q29" i="34"/>
  <c r="R29" i="34"/>
  <c r="S29" i="34"/>
  <c r="T29" i="34"/>
  <c r="U29" i="34"/>
  <c r="D29" i="34"/>
  <c r="C11" i="62"/>
  <c r="D11" i="62"/>
  <c r="E11" i="62"/>
  <c r="F11" i="62"/>
  <c r="G11" i="62"/>
  <c r="H11" i="62"/>
  <c r="I11" i="62"/>
  <c r="J11" i="62"/>
  <c r="K11" i="62"/>
  <c r="L11" i="62"/>
  <c r="M11" i="62"/>
  <c r="B11" i="62"/>
  <c r="D26" i="35" l="1"/>
  <c r="E26" i="35"/>
  <c r="F26" i="35"/>
  <c r="G26" i="35"/>
  <c r="H26" i="35"/>
  <c r="I26" i="35"/>
  <c r="J26" i="35"/>
  <c r="K26" i="35"/>
  <c r="L26" i="35"/>
  <c r="M26" i="35"/>
  <c r="N26" i="35"/>
  <c r="O26" i="35"/>
  <c r="P26" i="35"/>
  <c r="Q26" i="35"/>
  <c r="R26" i="35"/>
  <c r="S26" i="35"/>
  <c r="T26" i="35"/>
  <c r="C26" i="35"/>
  <c r="C25" i="36"/>
  <c r="D25" i="36"/>
  <c r="E25" i="36"/>
  <c r="F25" i="36"/>
  <c r="G25" i="36"/>
  <c r="H25" i="36"/>
  <c r="I25" i="36"/>
  <c r="J25" i="36"/>
  <c r="K25" i="36"/>
  <c r="L25" i="36"/>
  <c r="M25" i="36"/>
  <c r="N25" i="36"/>
  <c r="O25" i="36"/>
  <c r="P25" i="36"/>
  <c r="Q25" i="36"/>
  <c r="R25" i="36"/>
  <c r="S25" i="36"/>
  <c r="B25" i="36"/>
  <c r="B11" i="58" l="1"/>
  <c r="C11" i="58"/>
  <c r="N27" i="61" l="1"/>
  <c r="O27" i="61"/>
  <c r="P27" i="61"/>
  <c r="Q27" i="61"/>
  <c r="R27" i="61"/>
  <c r="S27" i="61"/>
  <c r="G21" i="32" l="1"/>
  <c r="F21" i="32"/>
  <c r="E21" i="32"/>
  <c r="D21" i="32"/>
  <c r="C21" i="32"/>
  <c r="B21" i="32"/>
  <c r="C4" i="58" l="1"/>
  <c r="C19" i="58"/>
  <c r="B19" i="58"/>
  <c r="C18" i="58"/>
  <c r="B18" i="58"/>
  <c r="C17" i="58"/>
  <c r="B17" i="58"/>
  <c r="C15" i="58"/>
  <c r="B15" i="58"/>
  <c r="C16" i="58"/>
  <c r="B16" i="58"/>
  <c r="C14" i="58"/>
  <c r="B14" i="58"/>
  <c r="C13" i="58"/>
  <c r="B13" i="58"/>
  <c r="C12" i="58"/>
  <c r="B12" i="58"/>
  <c r="C7" i="58"/>
  <c r="B7" i="58"/>
  <c r="C9" i="58"/>
  <c r="B9" i="58"/>
  <c r="C10" i="58"/>
  <c r="B10" i="58"/>
  <c r="C8" i="58"/>
  <c r="B8" i="58"/>
  <c r="C6" i="58"/>
  <c r="B6" i="58"/>
  <c r="C5" i="58"/>
  <c r="B5" i="58"/>
  <c r="B4" i="58"/>
  <c r="D11" i="58" l="1"/>
  <c r="D13" i="58"/>
  <c r="D7" i="58"/>
  <c r="D14" i="58"/>
  <c r="D18" i="58"/>
  <c r="D6" i="58"/>
  <c r="D9" i="58"/>
  <c r="D17" i="58"/>
  <c r="D5" i="58"/>
  <c r="D16" i="58"/>
  <c r="D4" i="58"/>
  <c r="D10" i="58"/>
  <c r="D15" i="58"/>
  <c r="D19" i="58"/>
  <c r="D8" i="58"/>
  <c r="D12" i="58"/>
  <c r="B27" i="61" l="1"/>
  <c r="M27" i="61" l="1"/>
  <c r="L27" i="61"/>
  <c r="K27" i="61"/>
  <c r="J27" i="61"/>
  <c r="I27" i="61"/>
  <c r="H27" i="61"/>
  <c r="G27" i="61"/>
  <c r="F27" i="61"/>
  <c r="E27" i="61"/>
  <c r="D27" i="61"/>
  <c r="C27" i="61"/>
  <c r="F16" i="33"/>
  <c r="E16" i="33"/>
  <c r="D16" i="33"/>
  <c r="C16" i="33"/>
  <c r="AZ22" i="60" l="1"/>
  <c r="AY22" i="60"/>
  <c r="AX22" i="60"/>
  <c r="AW22" i="60"/>
  <c r="AV22" i="60"/>
  <c r="AU22" i="60"/>
  <c r="AT22" i="60"/>
  <c r="AS22" i="60"/>
  <c r="AR22" i="60"/>
  <c r="AQ22" i="60"/>
  <c r="AP22" i="60"/>
  <c r="AO22" i="60"/>
  <c r="AN22" i="60"/>
  <c r="AM22" i="60"/>
  <c r="AL22" i="60"/>
  <c r="AK22" i="60"/>
  <c r="AJ22" i="60"/>
  <c r="AI22" i="60"/>
  <c r="AH22" i="60"/>
  <c r="AG22" i="60"/>
  <c r="AF22" i="60"/>
  <c r="AE22" i="60"/>
  <c r="AD22" i="60"/>
  <c r="AC22" i="60"/>
  <c r="AB22" i="60"/>
  <c r="AA22" i="60"/>
  <c r="Z22" i="60"/>
  <c r="Y22" i="60"/>
  <c r="X22" i="60"/>
  <c r="W22" i="60"/>
  <c r="V22" i="60"/>
  <c r="U22" i="60"/>
  <c r="T22" i="60"/>
  <c r="S22" i="60"/>
  <c r="R22" i="60"/>
  <c r="Q22" i="60"/>
  <c r="P22" i="60"/>
  <c r="O22" i="60"/>
  <c r="N22" i="60"/>
  <c r="M22" i="60"/>
  <c r="L22" i="60"/>
  <c r="K22" i="60"/>
  <c r="J22" i="60"/>
  <c r="I22" i="60"/>
  <c r="H22" i="60"/>
  <c r="G22" i="60"/>
  <c r="F22" i="60"/>
  <c r="E22" i="60"/>
  <c r="D22" i="60"/>
  <c r="C22" i="60"/>
  <c r="AY18" i="61"/>
  <c r="AX18" i="61"/>
  <c r="AW18" i="61"/>
  <c r="AV18" i="61"/>
  <c r="AU18" i="61"/>
  <c r="AT18" i="61"/>
  <c r="AS18" i="61"/>
  <c r="AR18" i="61"/>
  <c r="AQ18" i="61"/>
  <c r="AP18" i="61"/>
  <c r="AO18" i="61"/>
  <c r="AN18" i="61"/>
  <c r="AM18" i="61"/>
  <c r="AL18" i="61"/>
  <c r="AK18" i="61"/>
  <c r="AJ18" i="61"/>
  <c r="AI18" i="61"/>
  <c r="AH18" i="61"/>
  <c r="AG18" i="61"/>
  <c r="AF18" i="61"/>
  <c r="AE18" i="61"/>
  <c r="AD18" i="61"/>
  <c r="AC18" i="61"/>
  <c r="AB18" i="61"/>
  <c r="AA18" i="61"/>
  <c r="Z18" i="61"/>
  <c r="Y18" i="61"/>
  <c r="X18" i="61"/>
  <c r="W18" i="61"/>
  <c r="V18" i="61"/>
  <c r="U18" i="61"/>
  <c r="T18" i="61"/>
  <c r="S18" i="61"/>
  <c r="R18" i="61"/>
  <c r="Q18" i="61"/>
  <c r="P18" i="61"/>
  <c r="O18" i="61"/>
  <c r="N18" i="61"/>
  <c r="M18" i="61"/>
  <c r="L18" i="61"/>
  <c r="K18" i="61"/>
  <c r="J18" i="61"/>
  <c r="I18" i="61"/>
  <c r="H18" i="61"/>
  <c r="G18" i="61"/>
  <c r="F18" i="61"/>
  <c r="E18" i="61"/>
  <c r="D18" i="61"/>
  <c r="C18" i="61"/>
  <c r="B18" i="61"/>
  <c r="B28" i="58" l="1"/>
  <c r="B29" i="58"/>
  <c r="B30" i="58"/>
  <c r="B31" i="58"/>
  <c r="B32" i="58"/>
  <c r="B33" i="58"/>
  <c r="B35" i="58"/>
  <c r="B34" i="58"/>
  <c r="B36" i="58"/>
  <c r="B38" i="58"/>
  <c r="B39" i="58"/>
  <c r="B37" i="58"/>
  <c r="B40" i="58"/>
  <c r="C37" i="58" l="1"/>
  <c r="C34" i="58"/>
  <c r="C31" i="58"/>
  <c r="C39" i="58"/>
  <c r="C35" i="58"/>
  <c r="C30" i="58"/>
  <c r="C38" i="58"/>
  <c r="C33" i="58"/>
  <c r="C29" i="58"/>
  <c r="C40" i="58"/>
  <c r="C36" i="58"/>
  <c r="C32" i="58"/>
  <c r="C28" i="58"/>
</calcChain>
</file>

<file path=xl/sharedStrings.xml><?xml version="1.0" encoding="utf-8"?>
<sst xmlns="http://schemas.openxmlformats.org/spreadsheetml/2006/main" count="603" uniqueCount="234">
  <si>
    <t>Kupe</t>
  </si>
  <si>
    <t>Maui</t>
  </si>
  <si>
    <t>McKee</t>
  </si>
  <si>
    <t>Mangahewa</t>
  </si>
  <si>
    <t>Kapuni</t>
  </si>
  <si>
    <t>Pohokura</t>
  </si>
  <si>
    <t>Tui</t>
  </si>
  <si>
    <t>Maari</t>
  </si>
  <si>
    <t>Turangi</t>
  </si>
  <si>
    <t>Radnor</t>
  </si>
  <si>
    <t>Kowhai</t>
  </si>
  <si>
    <t>Surrey</t>
  </si>
  <si>
    <t>Cheal</t>
  </si>
  <si>
    <t>Rimu</t>
  </si>
  <si>
    <t>Copper Moki</t>
  </si>
  <si>
    <t>Waihapa/Ngaere</t>
  </si>
  <si>
    <t>Tariki</t>
  </si>
  <si>
    <t>Moturoa</t>
  </si>
  <si>
    <t>Kauri</t>
  </si>
  <si>
    <t>mmbbl</t>
  </si>
  <si>
    <t>Mm3</t>
  </si>
  <si>
    <t>PJ</t>
  </si>
  <si>
    <t>Sidewinder</t>
  </si>
  <si>
    <t>Ngatoro</t>
  </si>
  <si>
    <t>Kauri/Manutahi</t>
  </si>
  <si>
    <t>Field</t>
  </si>
  <si>
    <t>Type</t>
  </si>
  <si>
    <t>mmbbls</t>
  </si>
  <si>
    <t>Crude Oil</t>
  </si>
  <si>
    <t>Condensate</t>
  </si>
  <si>
    <t>Bcf</t>
  </si>
  <si>
    <t>Maui*</t>
  </si>
  <si>
    <t>Mangahewa*</t>
  </si>
  <si>
    <t>Kupe*</t>
  </si>
  <si>
    <t>kt</t>
  </si>
  <si>
    <t>McKee/Mangahewa</t>
  </si>
  <si>
    <r>
      <t>Total</t>
    </r>
    <r>
      <rPr>
        <b/>
        <vertAlign val="superscript"/>
        <sz val="10"/>
        <rFont val="Arial"/>
        <family val="2"/>
      </rPr>
      <t>(1)</t>
    </r>
  </si>
  <si>
    <r>
      <t>All Fields</t>
    </r>
    <r>
      <rPr>
        <b/>
        <vertAlign val="superscript"/>
        <sz val="10"/>
        <rFont val="Arial"/>
        <family val="2"/>
      </rPr>
      <t>(2)</t>
    </r>
  </si>
  <si>
    <t>Total</t>
  </si>
  <si>
    <t xml:space="preserve">National Totals – Activity Statistics Combined for PPPs, PEPs, PMPs and PMLs 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</si>
  <si>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</si>
  <si>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</si>
  <si>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</si>
  <si>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</si>
  <si>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</si>
  <si>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</si>
  <si>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</si>
  <si>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</si>
  <si>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</si>
  <si>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</si>
  <si>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</si>
  <si>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</si>
  <si>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</si>
  <si>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Exploration Wells</t>
  </si>
  <si>
    <t>Appraisal Wells</t>
  </si>
  <si>
    <t>Development Wells</t>
  </si>
  <si>
    <t>Total Wells Drilled</t>
  </si>
  <si>
    <t>Exploration Well Metres Made</t>
  </si>
  <si>
    <t>Appraisal Wells Metres Made</t>
  </si>
  <si>
    <t>Development Wells Metres Made</t>
  </si>
  <si>
    <t>Total Metres Made</t>
  </si>
  <si>
    <t>Exploration Well Expenditure ($NZDm)</t>
  </si>
  <si>
    <t>Appraisal Well Expenditure ($NZDm)</t>
  </si>
  <si>
    <t>Development Well Expenditure ($NZDm)</t>
  </si>
  <si>
    <t>Total Well Expenditure ($NZDm)</t>
  </si>
  <si>
    <t>2-D Seismic Acquired (km)</t>
  </si>
  <si>
    <t>2-D Seismic Reprocessed (km)</t>
  </si>
  <si>
    <r>
      <t>3-D Seismic Acquired (km</t>
    </r>
    <r>
      <rPr>
        <vertAlign val="superscript"/>
        <sz val="11"/>
        <color indexed="8"/>
        <rFont val="Arial"/>
        <family val="2"/>
      </rPr>
      <t>2</t>
    </r>
    <r>
      <rPr>
        <sz val="11"/>
        <color indexed="8"/>
        <rFont val="Arial"/>
        <family val="2"/>
      </rPr>
      <t>)</t>
    </r>
  </si>
  <si>
    <r>
      <t>3-D Seismic Reprocessed (km</t>
    </r>
    <r>
      <rPr>
        <vertAlign val="superscript"/>
        <sz val="11"/>
        <color indexed="8"/>
        <rFont val="Arial"/>
        <family val="2"/>
      </rPr>
      <t>2</t>
    </r>
    <r>
      <rPr>
        <sz val="11"/>
        <color indexed="8"/>
        <rFont val="Arial"/>
        <family val="2"/>
      </rPr>
      <t>)</t>
    </r>
  </si>
  <si>
    <t>Acquisition Expenditure</t>
  </si>
  <si>
    <t>Reprocessing Expenditure</t>
  </si>
  <si>
    <t>Total Seismic Expenditure ($NZDm)</t>
  </si>
  <si>
    <t>PEP &amp; PPP National Expenditure ($NZDm)</t>
  </si>
  <si>
    <t>PMP/PML National Expenditure ($NZDm)</t>
  </si>
  <si>
    <t>Expenditure, All Permits – National Total ($NZDm)</t>
  </si>
  <si>
    <t>PPPs Granted</t>
  </si>
  <si>
    <t>PEPs Granted</t>
  </si>
  <si>
    <t>PMPs Granted</t>
  </si>
  <si>
    <t>Total Permits Granted</t>
  </si>
  <si>
    <t>Permits surrenderred</t>
  </si>
  <si>
    <t>Permits expired</t>
  </si>
  <si>
    <t>Permits revoked</t>
  </si>
  <si>
    <t>Total Permits Ended</t>
  </si>
  <si>
    <t>Number of PEPs &amp; PPPs at Granted Status</t>
  </si>
  <si>
    <t>Number of PMPs and PMLs at Granted Status</t>
  </si>
  <si>
    <t>PEPs = Petroleum exploration permits.</t>
  </si>
  <si>
    <t>PPPs = Petroleum prospecting permits.</t>
  </si>
  <si>
    <t>PMPs = Petroleum mining permits (production permits).</t>
  </si>
  <si>
    <t>PMLs = Petroleum mining licences (production permits).</t>
  </si>
  <si>
    <t>2000</t>
  </si>
  <si>
    <t>2001</t>
  </si>
  <si>
    <t>Maximum deliverability</t>
  </si>
  <si>
    <t>Minimum deliverability</t>
  </si>
  <si>
    <t>TJ/day</t>
  </si>
  <si>
    <t>TJ/hour</t>
  </si>
  <si>
    <t>McKee plant</t>
  </si>
  <si>
    <t>Greater Ngatoro</t>
  </si>
  <si>
    <t>Oil 
(million barrels)</t>
  </si>
  <si>
    <t>Condensate 
(million barrels)</t>
  </si>
  <si>
    <t>LPG 
(1,000 tonnes)</t>
  </si>
  <si>
    <t>Gas 
(PJ)</t>
  </si>
  <si>
    <t xml:space="preserve"> accumulations, but for which the applied project(s) are not yet considered mature</t>
  </si>
  <si>
    <t>enough for commercial development due to one or more contingencies.</t>
  </si>
  <si>
    <t>Gas</t>
  </si>
  <si>
    <r>
      <rPr>
        <vertAlign val="superscript"/>
        <sz val="11"/>
        <color theme="1"/>
        <rFont val="Arial"/>
        <family val="2"/>
      </rPr>
      <t>1</t>
    </r>
    <r>
      <rPr>
        <sz val="11"/>
        <color theme="1"/>
        <rFont val="Calibri"/>
        <family val="2"/>
        <scheme val="minor"/>
      </rPr>
      <t>Arithmetic total.</t>
    </r>
  </si>
  <si>
    <t>Reserves, Activity and Field Data</t>
  </si>
  <si>
    <t>Produced by
Modelling &amp; Sector Trends
Ministry of Business, Innovation &amp; Employment</t>
  </si>
  <si>
    <t>Reserves Tables</t>
  </si>
  <si>
    <t xml:space="preserve">Tables are updated every year along with the latest </t>
  </si>
  <si>
    <t>Energy in New Zealand publication</t>
  </si>
  <si>
    <t>Oil and Condensate</t>
  </si>
  <si>
    <t>Recoverable and Remaining Oil and Condensate Reserves (Mm3, mmbbl, PJ)</t>
  </si>
  <si>
    <t>Gas and LPG</t>
  </si>
  <si>
    <t>Recoverable and Remaining Gas Reserves (Mm3, Bcf, PJ)</t>
  </si>
  <si>
    <t>With Recoverable and Remaining LPG Reserves (kt, PJ)</t>
  </si>
  <si>
    <t>Activity</t>
  </si>
  <si>
    <t>Petroleum exploration activity data</t>
  </si>
  <si>
    <t>Field Data</t>
  </si>
  <si>
    <t>Gas System Deliverability</t>
  </si>
  <si>
    <t>Maximum, Minimum, and Average System Deliverability at Fields</t>
  </si>
  <si>
    <t>2C Resources</t>
  </si>
  <si>
    <t>Contingent Resources</t>
  </si>
  <si>
    <t>Petroleum Initially in Place</t>
  </si>
  <si>
    <t>Oil (mmbbl) and Gas (Mm3, Bcf, PJ)</t>
  </si>
  <si>
    <t>Crude</t>
  </si>
  <si>
    <t>1P</t>
  </si>
  <si>
    <t>2P</t>
  </si>
  <si>
    <t>3P</t>
  </si>
  <si>
    <t>Oil/Condensate</t>
  </si>
  <si>
    <t>Ultimate Recoverable (1P)</t>
  </si>
  <si>
    <t>Ultimate Recoverable (2P)</t>
  </si>
  <si>
    <t>Ultimate Recoverable (3P)</t>
  </si>
  <si>
    <t/>
  </si>
  <si>
    <t>Daily_min</t>
  </si>
  <si>
    <t>Daily_max</t>
  </si>
  <si>
    <t>Daily_avg</t>
  </si>
  <si>
    <t>Hourly_min</t>
  </si>
  <si>
    <t>Hourly_max</t>
  </si>
  <si>
    <t>Hourly_avg</t>
  </si>
  <si>
    <t>Condensate/Crude</t>
  </si>
  <si>
    <t>Liquids</t>
  </si>
  <si>
    <t>Oil</t>
  </si>
  <si>
    <t>Cheal*</t>
  </si>
  <si>
    <t>totalled safely using arithmetic summation since they are the mid-point of the probability distribution.</t>
  </si>
  <si>
    <r>
      <rPr>
        <vertAlign val="superscript"/>
        <sz val="11"/>
        <color theme="1"/>
        <rFont val="Arial"/>
        <family val="2"/>
      </rPr>
      <t>2</t>
    </r>
    <r>
      <rPr>
        <sz val="11"/>
        <color theme="1"/>
        <rFont val="Calibri"/>
        <family val="2"/>
        <scheme val="minor"/>
      </rPr>
      <t>The All Fields 1P values were estimated based on probabilistic summation using a Monte Carlo simulation. Arithmetic summation of 1P values will return a number with a much lower probability of occurring (0.1</t>
    </r>
    <r>
      <rPr>
        <vertAlign val="superscript"/>
        <sz val="11"/>
        <color theme="1"/>
        <rFont val="Arial"/>
        <family val="2"/>
      </rPr>
      <t>n</t>
    </r>
    <r>
      <rPr>
        <sz val="11"/>
        <color theme="1"/>
        <rFont val="Calibri"/>
        <family val="2"/>
        <scheme val="minor"/>
      </rPr>
      <t>). 2P values may be</t>
    </r>
  </si>
  <si>
    <r>
      <rPr>
        <vertAlign val="superscript"/>
        <sz val="11"/>
        <color theme="1"/>
        <rFont val="Arial"/>
        <family val="2"/>
      </rPr>
      <t>2</t>
    </r>
    <r>
      <rPr>
        <sz val="11"/>
        <color theme="1"/>
        <rFont val="Calibri"/>
        <family val="2"/>
        <scheme val="minor"/>
      </rPr>
      <t>The All Fields 1P values were estimated based on probabilistic summation using a Monte Carlo simulation. Arithmetic summation of 1P values will return a number</t>
    </r>
  </si>
  <si>
    <t>with a much lower probability of occurring (0.1n). 2P values may be totalled safely using arithmetic summation since they are the mid-point of the probability distribution.</t>
  </si>
  <si>
    <t>energyinfo@mbie.govt.nz</t>
  </si>
  <si>
    <t>Gas Production Profile</t>
  </si>
  <si>
    <t>Oil and Condensate Production Profile</t>
  </si>
  <si>
    <t>Future estimated natural gas production profile (PJ)</t>
  </si>
  <si>
    <t>Future estimated oil and condensate production profile (mmbbl)</t>
  </si>
  <si>
    <t>Share of total</t>
  </si>
  <si>
    <t>Remaining Reserves (mmbbl)</t>
  </si>
  <si>
    <t>Remaining Reserves (PJ)</t>
  </si>
  <si>
    <t>LPG Production Profile (Forecast) – PJ</t>
  </si>
  <si>
    <r>
      <t>Contingent resources</t>
    </r>
    <r>
      <rPr>
        <b/>
        <vertAlign val="superscript"/>
        <sz val="11"/>
        <color theme="1"/>
        <rFont val="Calibri"/>
        <family val="2"/>
        <scheme val="minor"/>
      </rPr>
      <t>1</t>
    </r>
  </si>
  <si>
    <r>
      <rPr>
        <vertAlign val="super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>Estimated quantities, at a given date, potentially recoverable from known</t>
    </r>
  </si>
  <si>
    <t>Crude Oil and Condensate Production Profile (Forecast) – mmbbl</t>
  </si>
  <si>
    <t>Ahuroa Gas Storage</t>
  </si>
  <si>
    <t>*Includes Cheal Northeast</t>
  </si>
  <si>
    <t>2015</t>
  </si>
  <si>
    <t>Crude/Condensate</t>
  </si>
  <si>
    <t>*Crude Contingent Resources from Ruru permit only. Condensate and gas from</t>
  </si>
  <si>
    <t>Maui and Ruru included. LPG from Maui.</t>
  </si>
  <si>
    <t>Gas System Deliverability - 2016</t>
  </si>
  <si>
    <t>Actual average for 2016</t>
  </si>
  <si>
    <t>2016</t>
  </si>
  <si>
    <t>2017</t>
  </si>
  <si>
    <t>2018</t>
  </si>
  <si>
    <t>2019</t>
  </si>
  <si>
    <t>2020</t>
  </si>
  <si>
    <t>2021</t>
  </si>
  <si>
    <t>2022</t>
  </si>
  <si>
    <t>2023</t>
  </si>
  <si>
    <t>2024</t>
  </si>
  <si>
    <t>2025</t>
  </si>
  <si>
    <t>2026</t>
  </si>
  <si>
    <t>2027</t>
  </si>
  <si>
    <t>2028</t>
  </si>
  <si>
    <t>2029</t>
  </si>
  <si>
    <t>2030</t>
  </si>
  <si>
    <t>2031</t>
  </si>
  <si>
    <t>2032</t>
  </si>
  <si>
    <t>2033</t>
  </si>
  <si>
    <t>2034</t>
  </si>
  <si>
    <t>2035</t>
  </si>
  <si>
    <t>2036</t>
  </si>
  <si>
    <t>2037</t>
  </si>
  <si>
    <t>2038</t>
  </si>
  <si>
    <t>2039</t>
  </si>
  <si>
    <t>2040</t>
  </si>
  <si>
    <t>2041</t>
  </si>
  <si>
    <t>2042</t>
  </si>
  <si>
    <t>2043</t>
  </si>
  <si>
    <t>2044</t>
  </si>
  <si>
    <t>2045</t>
  </si>
  <si>
    <t>2046</t>
  </si>
  <si>
    <t>2047</t>
  </si>
  <si>
    <t>2048</t>
  </si>
  <si>
    <t>2049</t>
  </si>
  <si>
    <t>2050</t>
  </si>
  <si>
    <t>2051</t>
  </si>
  <si>
    <t>2052</t>
  </si>
  <si>
    <t>2053</t>
  </si>
  <si>
    <t>2054</t>
  </si>
  <si>
    <t>2055</t>
  </si>
  <si>
    <t>2056</t>
  </si>
  <si>
    <t>2057</t>
  </si>
  <si>
    <t>2058</t>
  </si>
  <si>
    <t>2059</t>
  </si>
  <si>
    <t>2060</t>
  </si>
  <si>
    <t>2061</t>
  </si>
  <si>
    <t>2062</t>
  </si>
  <si>
    <t>2063</t>
  </si>
  <si>
    <t>2064</t>
  </si>
  <si>
    <t>2065</t>
  </si>
  <si>
    <t>2066</t>
  </si>
  <si>
    <t>LPG Reserves - as at 1 January 2017</t>
  </si>
  <si>
    <t>Oil and Condensate Reserves - as at 1 January 2017</t>
  </si>
  <si>
    <t>Petroleum initially in place - as at 1 January 2017</t>
  </si>
  <si>
    <t>Remaining Reserve (1P) as at 1 January 2017</t>
  </si>
  <si>
    <t>Remaining Reserve (2P) as at 1 January 2017</t>
  </si>
  <si>
    <t>Remaining Reserve (3P) as at 1 January 2017</t>
  </si>
  <si>
    <t>Contingent Resources - as at 1 January 2017</t>
  </si>
  <si>
    <t>Oil and Condensate Remaining Reserves as at 1 January 2017</t>
  </si>
  <si>
    <t>Natural Gas and LPG Remaining Reserves as at 1 January 2017</t>
  </si>
  <si>
    <t>Natural Gas Reserves - as at 1 January 2017</t>
  </si>
  <si>
    <r>
      <t>Gas Production Profile (Forecast) – PJ</t>
    </r>
    <r>
      <rPr>
        <b/>
        <vertAlign val="superscript"/>
        <sz val="11"/>
        <color theme="1"/>
        <rFont val="Calibri"/>
        <family val="2"/>
        <scheme val="minor"/>
      </rPr>
      <t>1</t>
    </r>
  </si>
  <si>
    <r>
      <rPr>
        <vertAlign val="superscript"/>
        <sz val="11"/>
        <color theme="1"/>
        <rFont val="Calibri"/>
        <family val="2"/>
        <scheme val="minor"/>
      </rPr>
      <t xml:space="preserve">1 </t>
    </r>
    <r>
      <rPr>
        <sz val="10"/>
        <color theme="1"/>
        <rFont val="Calibri"/>
        <family val="2"/>
        <scheme val="minor"/>
      </rPr>
      <t>Conversion to PJ from bcf using 1 ft</t>
    </r>
    <r>
      <rPr>
        <vertAlign val="super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 xml:space="preserve"> = 0.0283168 m</t>
    </r>
    <r>
      <rPr>
        <vertAlign val="super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 xml:space="preserve">  and weighted average calorific values from each individual field</t>
    </r>
  </si>
  <si>
    <t>Puka</t>
  </si>
  <si>
    <t>Karewa</t>
  </si>
  <si>
    <t>Supplejack</t>
  </si>
  <si>
    <t>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</si>
</sst>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-* #,##0.00_-;\-* #,##0.00_-;_-* &quot;-&quot;??_-;_-@_-"/>
    <numFmt numFmtId="164" formatCode="_-* #,##0_-;\-* #,##0_-;_-* &quot;-&quot;??_-;_-@_-"/>
    <numFmt numFmtId="165" formatCode="_(* #,##0.00_);_(* \(#,##0.00\);_(* &quot;-&quot;??_);_(@_)"/>
    <numFmt numFmtId="166" formatCode="_(* #,##0.0_);_(* \(#,##0.0\);_(* &quot;-&quot;??_);_(@_)"/>
    <numFmt numFmtId="167" formatCode="0.0"/>
    <numFmt numFmtId="168" formatCode="0.0000"/>
    <numFmt numFmtId="169" formatCode="#,##0.0_ ;\-#,##0.0\ "/>
    <numFmt numFmtId="170" formatCode="&quot;$&quot;#,##0.00"/>
    <numFmt numFmtId="171" formatCode="&quot;$&quot;#,##0"/>
    <numFmt numFmtId="172" formatCode="0.0%"/>
  </numFmts>
  <fonts count="41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b/>
      <i/>
      <sz val="10"/>
      <name val="Arial"/>
      <family val="2"/>
    </font>
    <font>
      <vertAlign val="superscript"/>
      <sz val="11"/>
      <color theme="1"/>
      <name val="Arial"/>
      <family val="2"/>
    </font>
    <font>
      <sz val="11"/>
      <name val="Arial"/>
      <family val="2"/>
    </font>
    <font>
      <b/>
      <vertAlign val="superscript"/>
      <sz val="10"/>
      <name val="Arial"/>
      <family val="2"/>
    </font>
    <font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b/>
      <sz val="11"/>
      <name val="Arial"/>
      <family val="2"/>
    </font>
    <font>
      <sz val="11"/>
      <color theme="0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vertAlign val="superscript"/>
      <sz val="11"/>
      <color indexed="8"/>
      <name val="Arial"/>
      <family val="2"/>
    </font>
    <font>
      <b/>
      <sz val="18"/>
      <color indexed="9"/>
      <name val="Arial"/>
      <family val="2"/>
    </font>
    <font>
      <u/>
      <sz val="10"/>
      <color indexed="24"/>
      <name val="Arial"/>
      <family val="2"/>
    </font>
    <font>
      <i/>
      <sz val="11"/>
      <color theme="1"/>
      <name val="Arial"/>
      <family val="2"/>
    </font>
    <font>
      <b/>
      <sz val="12"/>
      <name val="Arial"/>
      <family val="2"/>
    </font>
    <font>
      <b/>
      <vertAlign val="superscript"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sz val="11"/>
      <name val="Arial"/>
      <family val="2"/>
    </font>
    <font>
      <sz val="10"/>
      <color theme="1"/>
      <name val="Calibri"/>
      <family val="2"/>
      <scheme val="minor"/>
    </font>
    <font>
      <vertAlign val="superscript"/>
      <sz val="10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9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ashed">
        <color indexed="64"/>
      </right>
      <top style="thin">
        <color indexed="64"/>
      </top>
      <bottom/>
      <diagonal/>
    </border>
    <border>
      <left/>
      <right style="dashed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19"/>
      </right>
      <top/>
      <bottom/>
      <diagonal/>
    </border>
  </borders>
  <cellStyleXfs count="587">
    <xf numFmtId="0" fontId="0" fillId="0" borderId="0"/>
    <xf numFmtId="0" fontId="12" fillId="0" borderId="0"/>
    <xf numFmtId="165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6" fillId="0" borderId="0">
      <alignment vertical="top"/>
    </xf>
    <xf numFmtId="0" fontId="1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5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9" fontId="15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43" fontId="11" fillId="0" borderId="0" applyFont="0" applyFill="0" applyBorder="0" applyAlignment="0" applyProtection="0"/>
    <xf numFmtId="0" fontId="25" fillId="0" borderId="0"/>
    <xf numFmtId="0" fontId="11" fillId="0" borderId="0"/>
    <xf numFmtId="0" fontId="11" fillId="0" borderId="0"/>
    <xf numFmtId="0" fontId="11" fillId="0" borderId="0"/>
    <xf numFmtId="9" fontId="13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0" fontId="33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7" fillId="0" borderId="0"/>
    <xf numFmtId="165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6" fillId="0" borderId="0"/>
    <xf numFmtId="165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165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5" fillId="0" borderId="0"/>
    <xf numFmtId="165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165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261">
    <xf numFmtId="0" fontId="0" fillId="0" borderId="0" xfId="0"/>
    <xf numFmtId="167" fontId="18" fillId="4" borderId="27" xfId="5" applyNumberFormat="1" applyFont="1" applyFill="1" applyBorder="1" applyAlignment="1">
      <alignment horizontal="center"/>
    </xf>
    <xf numFmtId="167" fontId="18" fillId="4" borderId="10" xfId="5" applyNumberFormat="1" applyFont="1" applyFill="1" applyBorder="1" applyAlignment="1">
      <alignment horizontal="center"/>
    </xf>
    <xf numFmtId="167" fontId="18" fillId="4" borderId="28" xfId="5" applyNumberFormat="1" applyFont="1" applyFill="1" applyBorder="1" applyAlignment="1">
      <alignment horizontal="center"/>
    </xf>
    <xf numFmtId="167" fontId="18" fillId="4" borderId="29" xfId="5" applyNumberFormat="1" applyFont="1" applyFill="1" applyBorder="1" applyAlignment="1">
      <alignment horizontal="center"/>
    </xf>
    <xf numFmtId="167" fontId="18" fillId="4" borderId="26" xfId="5" applyNumberFormat="1" applyFont="1" applyFill="1" applyBorder="1" applyAlignment="1">
      <alignment horizontal="center"/>
    </xf>
    <xf numFmtId="167" fontId="18" fillId="4" borderId="38" xfId="5" applyNumberFormat="1" applyFont="1" applyFill="1" applyBorder="1" applyAlignment="1">
      <alignment horizontal="center"/>
    </xf>
    <xf numFmtId="167" fontId="15" fillId="4" borderId="10" xfId="371" applyNumberFormat="1" applyFont="1" applyFill="1" applyBorder="1" applyAlignment="1">
      <alignment horizontal="center"/>
    </xf>
    <xf numFmtId="167" fontId="18" fillId="4" borderId="34" xfId="547" applyNumberFormat="1" applyFont="1" applyFill="1" applyBorder="1" applyAlignment="1">
      <alignment horizontal="center"/>
    </xf>
    <xf numFmtId="167" fontId="16" fillId="4" borderId="33" xfId="547" applyNumberFormat="1" applyFont="1" applyFill="1" applyBorder="1" applyAlignment="1">
      <alignment horizontal="center"/>
    </xf>
    <xf numFmtId="0" fontId="29" fillId="0" borderId="0" xfId="0" applyFont="1" applyFill="1" applyBorder="1" applyAlignment="1">
      <alignment vertical="center" wrapText="1"/>
    </xf>
    <xf numFmtId="0" fontId="23" fillId="0" borderId="0" xfId="0" applyFont="1" applyFill="1" applyBorder="1" applyAlignment="1">
      <alignment horizontal="right" vertical="center" wrapText="1"/>
    </xf>
    <xf numFmtId="0" fontId="29" fillId="0" borderId="0" xfId="0" applyFont="1" applyFill="1" applyBorder="1" applyAlignment="1">
      <alignment horizontal="right" vertical="center" wrapText="1"/>
    </xf>
    <xf numFmtId="170" fontId="29" fillId="0" borderId="0" xfId="0" applyNumberFormat="1" applyFont="1" applyFill="1" applyBorder="1" applyAlignment="1">
      <alignment horizontal="right" vertical="center" wrapText="1"/>
    </xf>
    <xf numFmtId="3" fontId="29" fillId="0" borderId="0" xfId="0" applyNumberFormat="1" applyFont="1" applyFill="1" applyBorder="1" applyAlignment="1">
      <alignment horizontal="right" vertical="center" wrapText="1"/>
    </xf>
    <xf numFmtId="171" fontId="29" fillId="0" borderId="0" xfId="0" applyNumberFormat="1" applyFont="1" applyFill="1" applyBorder="1" applyAlignment="1">
      <alignment horizontal="right" vertical="center" wrapText="1"/>
    </xf>
    <xf numFmtId="0" fontId="30" fillId="0" borderId="0" xfId="0" applyFont="1" applyFill="1" applyBorder="1" applyAlignment="1">
      <alignment horizontal="right" vertical="center"/>
    </xf>
    <xf numFmtId="0" fontId="0" fillId="0" borderId="0" xfId="0" applyFont="1" applyBorder="1" applyAlignment="1">
      <alignment vertical="center"/>
    </xf>
    <xf numFmtId="0" fontId="20" fillId="0" borderId="0" xfId="549" applyFont="1"/>
    <xf numFmtId="0" fontId="10" fillId="2" borderId="0" xfId="549" applyFill="1"/>
    <xf numFmtId="0" fontId="10" fillId="2" borderId="1" xfId="549" applyFill="1" applyBorder="1"/>
    <xf numFmtId="0" fontId="10" fillId="2" borderId="4" xfId="549" applyFill="1" applyBorder="1"/>
    <xf numFmtId="0" fontId="10" fillId="2" borderId="3" xfId="549" applyFill="1" applyBorder="1" applyAlignment="1"/>
    <xf numFmtId="0" fontId="10" fillId="2" borderId="50" xfId="549" applyFill="1" applyBorder="1" applyAlignment="1"/>
    <xf numFmtId="0" fontId="10" fillId="2" borderId="4" xfId="549" applyFill="1" applyBorder="1" applyAlignment="1"/>
    <xf numFmtId="0" fontId="10" fillId="6" borderId="46" xfId="549" applyFill="1" applyBorder="1"/>
    <xf numFmtId="167" fontId="10" fillId="6" borderId="0" xfId="549" applyNumberFormat="1" applyFill="1" applyBorder="1" applyAlignment="1">
      <alignment horizontal="center"/>
    </xf>
    <xf numFmtId="0" fontId="10" fillId="2" borderId="46" xfId="549" applyFill="1" applyBorder="1"/>
    <xf numFmtId="167" fontId="10" fillId="2" borderId="0" xfId="549" applyNumberFormat="1" applyFill="1" applyBorder="1" applyAlignment="1">
      <alignment horizontal="center"/>
    </xf>
    <xf numFmtId="167" fontId="10" fillId="2" borderId="5" xfId="549" applyNumberFormat="1" applyFill="1" applyBorder="1" applyAlignment="1">
      <alignment horizontal="center"/>
    </xf>
    <xf numFmtId="0" fontId="20" fillId="6" borderId="49" xfId="549" applyFont="1" applyFill="1" applyBorder="1"/>
    <xf numFmtId="167" fontId="20" fillId="6" borderId="48" xfId="549" applyNumberFormat="1" applyFont="1" applyFill="1" applyBorder="1" applyAlignment="1">
      <alignment horizontal="center"/>
    </xf>
    <xf numFmtId="0" fontId="10" fillId="0" borderId="0" xfId="549"/>
    <xf numFmtId="167" fontId="10" fillId="0" borderId="0" xfId="549" applyNumberFormat="1"/>
    <xf numFmtId="0" fontId="21" fillId="0" borderId="19" xfId="549" applyFont="1" applyBorder="1" applyAlignment="1">
      <alignment horizontal="center" wrapText="1"/>
    </xf>
    <xf numFmtId="0" fontId="21" fillId="0" borderId="20" xfId="549" applyFont="1" applyFill="1" applyBorder="1" applyAlignment="1">
      <alignment horizontal="center" wrapText="1"/>
    </xf>
    <xf numFmtId="0" fontId="21" fillId="0" borderId="21" xfId="549" applyFont="1" applyBorder="1" applyAlignment="1">
      <alignment horizontal="center" wrapText="1"/>
    </xf>
    <xf numFmtId="0" fontId="18" fillId="4" borderId="16" xfId="549" applyFont="1" applyFill="1" applyBorder="1"/>
    <xf numFmtId="0" fontId="18" fillId="4" borderId="24" xfId="549" applyFont="1" applyFill="1" applyBorder="1"/>
    <xf numFmtId="167" fontId="18" fillId="4" borderId="34" xfId="549" applyNumberFormat="1" applyFont="1" applyFill="1" applyBorder="1" applyAlignment="1">
      <alignment horizontal="center"/>
    </xf>
    <xf numFmtId="0" fontId="18" fillId="4" borderId="17" xfId="549" applyFont="1" applyFill="1" applyBorder="1"/>
    <xf numFmtId="0" fontId="18" fillId="4" borderId="32" xfId="549" applyFont="1" applyFill="1" applyBorder="1"/>
    <xf numFmtId="167" fontId="18" fillId="4" borderId="29" xfId="549" applyNumberFormat="1" applyFont="1" applyFill="1" applyBorder="1" applyAlignment="1">
      <alignment horizontal="center"/>
    </xf>
    <xf numFmtId="0" fontId="19" fillId="0" borderId="35" xfId="549" applyFont="1" applyFill="1" applyBorder="1"/>
    <xf numFmtId="167" fontId="19" fillId="0" borderId="30" xfId="549" applyNumberFormat="1" applyFont="1" applyFill="1" applyBorder="1" applyAlignment="1">
      <alignment horizontal="center"/>
    </xf>
    <xf numFmtId="167" fontId="19" fillId="0" borderId="36" xfId="549" applyNumberFormat="1" applyFont="1" applyFill="1" applyBorder="1" applyAlignment="1">
      <alignment horizontal="center"/>
    </xf>
    <xf numFmtId="167" fontId="19" fillId="0" borderId="37" xfId="549" applyNumberFormat="1" applyFont="1" applyFill="1" applyBorder="1" applyAlignment="1">
      <alignment horizontal="center"/>
    </xf>
    <xf numFmtId="0" fontId="10" fillId="0" borderId="0" xfId="549" applyFill="1" applyBorder="1"/>
    <xf numFmtId="0" fontId="21" fillId="0" borderId="19" xfId="549" applyFont="1" applyBorder="1" applyAlignment="1">
      <alignment horizontal="center"/>
    </xf>
    <xf numFmtId="0" fontId="21" fillId="0" borderId="20" xfId="549" applyFont="1" applyFill="1" applyBorder="1" applyAlignment="1">
      <alignment horizontal="center"/>
    </xf>
    <xf numFmtId="0" fontId="21" fillId="0" borderId="21" xfId="549" applyFont="1" applyBorder="1" applyAlignment="1">
      <alignment horizontal="center"/>
    </xf>
    <xf numFmtId="0" fontId="18" fillId="4" borderId="31" xfId="549" applyFont="1" applyFill="1" applyBorder="1"/>
    <xf numFmtId="167" fontId="16" fillId="4" borderId="33" xfId="549" applyNumberFormat="1" applyFont="1" applyFill="1" applyBorder="1" applyAlignment="1">
      <alignment horizontal="center"/>
    </xf>
    <xf numFmtId="167" fontId="16" fillId="4" borderId="2" xfId="549" applyNumberFormat="1" applyFont="1" applyFill="1" applyBorder="1" applyAlignment="1">
      <alignment horizontal="center"/>
    </xf>
    <xf numFmtId="167" fontId="16" fillId="4" borderId="28" xfId="549" applyNumberFormat="1" applyFont="1" applyFill="1" applyBorder="1" applyAlignment="1">
      <alignment horizontal="center"/>
    </xf>
    <xf numFmtId="0" fontId="15" fillId="4" borderId="32" xfId="549" applyFont="1" applyFill="1" applyBorder="1"/>
    <xf numFmtId="167" fontId="16" fillId="4" borderId="10" xfId="549" applyNumberFormat="1" applyFont="1" applyFill="1" applyBorder="1" applyAlignment="1">
      <alignment horizontal="center"/>
    </xf>
    <xf numFmtId="168" fontId="17" fillId="0" borderId="11" xfId="549" applyNumberFormat="1" applyFont="1" applyBorder="1" applyAlignment="1">
      <alignment vertical="center"/>
    </xf>
    <xf numFmtId="167" fontId="17" fillId="0" borderId="19" xfId="549" applyNumberFormat="1" applyFont="1" applyBorder="1" applyAlignment="1">
      <alignment horizontal="center"/>
    </xf>
    <xf numFmtId="167" fontId="17" fillId="0" borderId="20" xfId="549" applyNumberFormat="1" applyFont="1" applyBorder="1" applyAlignment="1">
      <alignment horizontal="center"/>
    </xf>
    <xf numFmtId="167" fontId="17" fillId="0" borderId="21" xfId="549" applyNumberFormat="1" applyFont="1" applyBorder="1" applyAlignment="1">
      <alignment horizontal="center"/>
    </xf>
    <xf numFmtId="167" fontId="17" fillId="0" borderId="19" xfId="549" applyNumberFormat="1" applyFont="1" applyFill="1" applyBorder="1" applyAlignment="1">
      <alignment horizontal="center"/>
    </xf>
    <xf numFmtId="167" fontId="17" fillId="0" borderId="21" xfId="549" applyNumberFormat="1" applyFont="1" applyFill="1" applyBorder="1" applyAlignment="1">
      <alignment horizontal="center"/>
    </xf>
    <xf numFmtId="0" fontId="18" fillId="0" borderId="0" xfId="549" applyFont="1" applyFill="1" applyBorder="1"/>
    <xf numFmtId="167" fontId="17" fillId="0" borderId="0" xfId="549" applyNumberFormat="1" applyFont="1" applyBorder="1" applyAlignment="1">
      <alignment horizontal="center"/>
    </xf>
    <xf numFmtId="0" fontId="25" fillId="7" borderId="0" xfId="544" applyFill="1"/>
    <xf numFmtId="0" fontId="32" fillId="7" borderId="0" xfId="544" applyFont="1" applyFill="1" applyAlignment="1">
      <alignment vertical="center"/>
    </xf>
    <xf numFmtId="0" fontId="25" fillId="2" borderId="0" xfId="544" applyFill="1"/>
    <xf numFmtId="0" fontId="21" fillId="8" borderId="0" xfId="544" applyFont="1" applyFill="1" applyAlignment="1">
      <alignment horizontal="left" wrapText="1"/>
    </xf>
    <xf numFmtId="0" fontId="33" fillId="2" borderId="0" xfId="551" applyFill="1" applyAlignment="1" applyProtection="1">
      <alignment horizontal="left"/>
    </xf>
    <xf numFmtId="0" fontId="34" fillId="2" borderId="0" xfId="551" applyFont="1" applyFill="1" applyAlignment="1" applyProtection="1">
      <alignment horizontal="left" indent="1"/>
    </xf>
    <xf numFmtId="0" fontId="35" fillId="0" borderId="0" xfId="544" applyFont="1" applyFill="1" applyAlignment="1">
      <alignment vertical="center"/>
    </xf>
    <xf numFmtId="1" fontId="18" fillId="2" borderId="0" xfId="544" applyNumberFormat="1" applyFont="1" applyFill="1" applyBorder="1" applyAlignment="1">
      <alignment horizontal="left" vertical="center"/>
    </xf>
    <xf numFmtId="0" fontId="33" fillId="2" borderId="0" xfId="551" applyFill="1" applyAlignment="1" applyProtection="1">
      <alignment horizontal="left" vertical="top"/>
    </xf>
    <xf numFmtId="0" fontId="33" fillId="2" borderId="0" xfId="551" applyNumberFormat="1" applyFill="1" applyBorder="1" applyAlignment="1" applyProtection="1">
      <alignment horizontal="left" vertical="center" wrapText="1"/>
    </xf>
    <xf numFmtId="0" fontId="33" fillId="2" borderId="0" xfId="551" applyFill="1" applyAlignment="1" applyProtection="1">
      <alignment horizontal="left" indent="1"/>
    </xf>
    <xf numFmtId="0" fontId="15" fillId="2" borderId="0" xfId="371" applyFill="1"/>
    <xf numFmtId="0" fontId="29" fillId="0" borderId="7" xfId="0" applyFont="1" applyFill="1" applyBorder="1" applyAlignment="1">
      <alignment vertical="center" wrapText="1"/>
    </xf>
    <xf numFmtId="170" fontId="29" fillId="0" borderId="40" xfId="0" applyNumberFormat="1" applyFont="1" applyFill="1" applyBorder="1" applyAlignment="1">
      <alignment horizontal="right" vertical="center" wrapText="1"/>
    </xf>
    <xf numFmtId="170" fontId="23" fillId="0" borderId="40" xfId="0" applyNumberFormat="1" applyFont="1" applyFill="1" applyBorder="1" applyAlignment="1">
      <alignment horizontal="right" vertical="center" wrapText="1"/>
    </xf>
    <xf numFmtId="0" fontId="29" fillId="0" borderId="13" xfId="0" applyFont="1" applyFill="1" applyBorder="1" applyAlignment="1">
      <alignment vertical="center" wrapText="1"/>
    </xf>
    <xf numFmtId="170" fontId="29" fillId="0" borderId="14" xfId="0" applyNumberFormat="1" applyFont="1" applyFill="1" applyBorder="1" applyAlignment="1">
      <alignment horizontal="right" vertical="center" wrapText="1"/>
    </xf>
    <xf numFmtId="0" fontId="30" fillId="0" borderId="9" xfId="0" applyFont="1" applyFill="1" applyBorder="1" applyAlignment="1">
      <alignment vertical="center" wrapText="1"/>
    </xf>
    <xf numFmtId="170" fontId="30" fillId="0" borderId="41" xfId="0" applyNumberFormat="1" applyFont="1" applyFill="1" applyBorder="1" applyAlignment="1">
      <alignment horizontal="right" vertical="center" wrapText="1"/>
    </xf>
    <xf numFmtId="0" fontId="29" fillId="0" borderId="40" xfId="0" applyFont="1" applyFill="1" applyBorder="1" applyAlignment="1">
      <alignment horizontal="right" vertical="center" wrapText="1"/>
    </xf>
    <xf numFmtId="0" fontId="29" fillId="0" borderId="14" xfId="0" applyFont="1" applyFill="1" applyBorder="1" applyAlignment="1">
      <alignment horizontal="right" vertical="center" wrapText="1"/>
    </xf>
    <xf numFmtId="3" fontId="30" fillId="0" borderId="41" xfId="0" applyNumberFormat="1" applyFont="1" applyFill="1" applyBorder="1" applyAlignment="1">
      <alignment horizontal="right" vertical="center" wrapText="1"/>
    </xf>
    <xf numFmtId="3" fontId="30" fillId="0" borderId="15" xfId="0" applyNumberFormat="1" applyFont="1" applyFill="1" applyBorder="1" applyAlignment="1">
      <alignment horizontal="right" vertical="center" wrapText="1"/>
    </xf>
    <xf numFmtId="0" fontId="23" fillId="0" borderId="40" xfId="0" applyFont="1" applyFill="1" applyBorder="1" applyAlignment="1">
      <alignment horizontal="right" vertical="center" wrapText="1"/>
    </xf>
    <xf numFmtId="0" fontId="23" fillId="0" borderId="14" xfId="0" applyFont="1" applyFill="1" applyBorder="1" applyAlignment="1">
      <alignment horizontal="right" vertical="center" wrapText="1"/>
    </xf>
    <xf numFmtId="0" fontId="30" fillId="0" borderId="41" xfId="0" applyFont="1" applyFill="1" applyBorder="1" applyAlignment="1">
      <alignment horizontal="right" vertical="center" wrapText="1"/>
    </xf>
    <xf numFmtId="171" fontId="29" fillId="0" borderId="40" xfId="0" applyNumberFormat="1" applyFont="1" applyFill="1" applyBorder="1" applyAlignment="1">
      <alignment horizontal="right" vertical="center" wrapText="1"/>
    </xf>
    <xf numFmtId="171" fontId="30" fillId="0" borderId="41" xfId="0" applyNumberFormat="1" applyFont="1" applyFill="1" applyBorder="1" applyAlignment="1">
      <alignment horizontal="right" vertical="center" wrapText="1"/>
    </xf>
    <xf numFmtId="3" fontId="29" fillId="0" borderId="40" xfId="0" applyNumberFormat="1" applyFont="1" applyFill="1" applyBorder="1" applyAlignment="1">
      <alignment horizontal="right" vertical="center" wrapText="1"/>
    </xf>
    <xf numFmtId="0" fontId="29" fillId="0" borderId="40" xfId="0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right" vertical="center"/>
    </xf>
    <xf numFmtId="0" fontId="30" fillId="0" borderId="41" xfId="0" applyFont="1" applyFill="1" applyBorder="1" applyAlignment="1">
      <alignment horizontal="right" vertical="center"/>
    </xf>
    <xf numFmtId="0" fontId="27" fillId="0" borderId="41" xfId="0" applyFont="1" applyFill="1" applyBorder="1" applyAlignment="1">
      <alignment horizontal="right" vertical="center" wrapText="1"/>
    </xf>
    <xf numFmtId="0" fontId="27" fillId="0" borderId="15" xfId="0" applyFont="1" applyFill="1" applyBorder="1" applyAlignment="1">
      <alignment horizontal="right" vertical="center" wrapText="1"/>
    </xf>
    <xf numFmtId="0" fontId="19" fillId="0" borderId="11" xfId="549" applyFont="1" applyFill="1" applyBorder="1"/>
    <xf numFmtId="167" fontId="19" fillId="0" borderId="19" xfId="549" applyNumberFormat="1" applyFont="1" applyFill="1" applyBorder="1" applyAlignment="1">
      <alignment horizontal="center"/>
    </xf>
    <xf numFmtId="167" fontId="19" fillId="0" borderId="20" xfId="549" applyNumberFormat="1" applyFont="1" applyFill="1" applyBorder="1" applyAlignment="1">
      <alignment horizontal="center"/>
    </xf>
    <xf numFmtId="167" fontId="19" fillId="0" borderId="21" xfId="549" applyNumberFormat="1" applyFont="1" applyFill="1" applyBorder="1" applyAlignment="1">
      <alignment horizontal="center"/>
    </xf>
    <xf numFmtId="172" fontId="10" fillId="0" borderId="0" xfId="548" applyNumberFormat="1" applyFont="1"/>
    <xf numFmtId="167" fontId="10" fillId="6" borderId="5" xfId="549" applyNumberFormat="1" applyFill="1" applyBorder="1" applyAlignment="1">
      <alignment horizontal="center"/>
    </xf>
    <xf numFmtId="0" fontId="28" fillId="2" borderId="0" xfId="549" applyFont="1" applyFill="1"/>
    <xf numFmtId="0" fontId="18" fillId="4" borderId="39" xfId="549" applyFont="1" applyFill="1" applyBorder="1"/>
    <xf numFmtId="0" fontId="18" fillId="4" borderId="13" xfId="549" applyFont="1" applyFill="1" applyBorder="1"/>
    <xf numFmtId="167" fontId="18" fillId="4" borderId="42" xfId="5" applyNumberFormat="1" applyFont="1" applyFill="1" applyBorder="1" applyAlignment="1">
      <alignment horizontal="center"/>
    </xf>
    <xf numFmtId="167" fontId="18" fillId="4" borderId="43" xfId="5" applyNumberFormat="1" applyFont="1" applyFill="1" applyBorder="1" applyAlignment="1">
      <alignment horizontal="center"/>
    </xf>
    <xf numFmtId="167" fontId="18" fillId="4" borderId="44" xfId="5" applyNumberFormat="1" applyFont="1" applyFill="1" applyBorder="1" applyAlignment="1">
      <alignment horizontal="center"/>
    </xf>
    <xf numFmtId="167" fontId="20" fillId="6" borderId="51" xfId="549" applyNumberFormat="1" applyFont="1" applyFill="1" applyBorder="1" applyAlignment="1">
      <alignment horizontal="center"/>
    </xf>
    <xf numFmtId="0" fontId="8" fillId="0" borderId="0" xfId="549" applyFont="1"/>
    <xf numFmtId="170" fontId="27" fillId="0" borderId="41" xfId="0" applyNumberFormat="1" applyFont="1" applyFill="1" applyBorder="1" applyAlignment="1">
      <alignment horizontal="right" vertical="center" wrapText="1"/>
    </xf>
    <xf numFmtId="170" fontId="27" fillId="0" borderId="15" xfId="0" applyNumberFormat="1" applyFont="1" applyFill="1" applyBorder="1" applyAlignment="1">
      <alignment horizontal="right" vertical="center" wrapText="1"/>
    </xf>
    <xf numFmtId="3" fontId="23" fillId="0" borderId="0" xfId="0" applyNumberFormat="1" applyFont="1" applyFill="1" applyBorder="1" applyAlignment="1">
      <alignment horizontal="right" vertical="center" wrapText="1"/>
    </xf>
    <xf numFmtId="170" fontId="23" fillId="0" borderId="0" xfId="0" applyNumberFormat="1" applyFont="1" applyFill="1" applyBorder="1" applyAlignment="1">
      <alignment horizontal="right" vertical="center" wrapText="1"/>
    </xf>
    <xf numFmtId="170" fontId="23" fillId="0" borderId="14" xfId="0" applyNumberFormat="1" applyFont="1" applyFill="1" applyBorder="1" applyAlignment="1">
      <alignment horizontal="right" vertical="center" wrapText="1"/>
    </xf>
    <xf numFmtId="171" fontId="23" fillId="0" borderId="40" xfId="0" applyNumberFormat="1" applyFont="1" applyFill="1" applyBorder="1" applyAlignment="1">
      <alignment horizontal="right" vertical="center" wrapText="1"/>
    </xf>
    <xf numFmtId="171" fontId="23" fillId="0" borderId="0" xfId="0" applyNumberFormat="1" applyFont="1" applyFill="1" applyBorder="1" applyAlignment="1">
      <alignment horizontal="right" vertical="center" wrapText="1"/>
    </xf>
    <xf numFmtId="171" fontId="23" fillId="0" borderId="14" xfId="0" applyNumberFormat="1" applyFont="1" applyFill="1" applyBorder="1" applyAlignment="1">
      <alignment horizontal="right" vertical="center" wrapText="1"/>
    </xf>
    <xf numFmtId="171" fontId="27" fillId="0" borderId="41" xfId="0" applyNumberFormat="1" applyFont="1" applyFill="1" applyBorder="1" applyAlignment="1">
      <alignment horizontal="right" vertical="center" wrapText="1"/>
    </xf>
    <xf numFmtId="171" fontId="27" fillId="0" borderId="15" xfId="0" applyNumberFormat="1" applyFont="1" applyFill="1" applyBorder="1" applyAlignment="1">
      <alignment horizontal="right" vertical="center" wrapText="1"/>
    </xf>
    <xf numFmtId="3" fontId="23" fillId="0" borderId="40" xfId="0" applyNumberFormat="1" applyFont="1" applyFill="1" applyBorder="1" applyAlignment="1">
      <alignment horizontal="right" vertical="center" wrapText="1"/>
    </xf>
    <xf numFmtId="0" fontId="23" fillId="0" borderId="0" xfId="0" applyFont="1" applyFill="1" applyBorder="1" applyAlignment="1">
      <alignment horizontal="right" vertical="center"/>
    </xf>
    <xf numFmtId="0" fontId="27" fillId="0" borderId="41" xfId="0" applyFont="1" applyFill="1" applyBorder="1" applyAlignment="1">
      <alignment vertical="center" wrapText="1"/>
    </xf>
    <xf numFmtId="0" fontId="7" fillId="0" borderId="0" xfId="549" applyFont="1"/>
    <xf numFmtId="0" fontId="13" fillId="2" borderId="0" xfId="553" applyFont="1" applyFill="1"/>
    <xf numFmtId="0" fontId="26" fillId="2" borderId="0" xfId="553" applyFont="1" applyFill="1"/>
    <xf numFmtId="0" fontId="26" fillId="5" borderId="7" xfId="553" applyFont="1" applyFill="1" applyBorder="1"/>
    <xf numFmtId="0" fontId="26" fillId="5" borderId="40" xfId="553" applyFont="1" applyFill="1" applyBorder="1"/>
    <xf numFmtId="0" fontId="26" fillId="5" borderId="12" xfId="553" applyFont="1" applyFill="1" applyBorder="1"/>
    <xf numFmtId="0" fontId="13" fillId="5" borderId="13" xfId="553" applyFont="1" applyFill="1" applyBorder="1"/>
    <xf numFmtId="172" fontId="13" fillId="5" borderId="14" xfId="555" applyNumberFormat="1" applyFont="1" applyFill="1" applyBorder="1"/>
    <xf numFmtId="0" fontId="13" fillId="5" borderId="9" xfId="553" applyFont="1" applyFill="1" applyBorder="1"/>
    <xf numFmtId="172" fontId="13" fillId="5" borderId="15" xfId="555" applyNumberFormat="1" applyFont="1" applyFill="1" applyBorder="1"/>
    <xf numFmtId="43" fontId="13" fillId="2" borderId="0" xfId="553" applyNumberFormat="1" applyFont="1" applyFill="1"/>
    <xf numFmtId="166" fontId="13" fillId="5" borderId="0" xfId="554" applyNumberFormat="1" applyFont="1" applyFill="1" applyBorder="1"/>
    <xf numFmtId="166" fontId="13" fillId="5" borderId="41" xfId="554" applyNumberFormat="1" applyFont="1" applyFill="1" applyBorder="1"/>
    <xf numFmtId="167" fontId="18" fillId="4" borderId="10" xfId="478" applyNumberFormat="1" applyFont="1" applyFill="1" applyBorder="1" applyAlignment="1">
      <alignment horizontal="center"/>
    </xf>
    <xf numFmtId="167" fontId="18" fillId="4" borderId="29" xfId="478" applyNumberFormat="1" applyFont="1" applyFill="1" applyBorder="1" applyAlignment="1">
      <alignment horizontal="center"/>
    </xf>
    <xf numFmtId="167" fontId="15" fillId="4" borderId="10" xfId="371" applyNumberFormat="1" applyFont="1" applyFill="1" applyBorder="1" applyAlignment="1">
      <alignment horizontal="center"/>
    </xf>
    <xf numFmtId="0" fontId="13" fillId="0" borderId="0" xfId="0" applyFont="1"/>
    <xf numFmtId="167" fontId="13" fillId="0" borderId="0" xfId="0" applyNumberFormat="1" applyFont="1"/>
    <xf numFmtId="0" fontId="26" fillId="0" borderId="0" xfId="549" applyFont="1" applyFill="1"/>
    <xf numFmtId="1" fontId="26" fillId="6" borderId="10" xfId="549" applyNumberFormat="1" applyFont="1" applyFill="1" applyBorder="1"/>
    <xf numFmtId="1" fontId="26" fillId="6" borderId="48" xfId="549" applyNumberFormat="1" applyFont="1" applyFill="1" applyBorder="1" applyAlignment="1">
      <alignment horizontal="center"/>
    </xf>
    <xf numFmtId="1" fontId="26" fillId="6" borderId="51" xfId="549" applyNumberFormat="1" applyFont="1" applyFill="1" applyBorder="1" applyAlignment="1">
      <alignment horizontal="center"/>
    </xf>
    <xf numFmtId="0" fontId="13" fillId="2" borderId="43" xfId="549" applyFont="1" applyFill="1" applyBorder="1"/>
    <xf numFmtId="167" fontId="13" fillId="2" borderId="0" xfId="549" applyNumberFormat="1" applyFont="1" applyFill="1" applyBorder="1" applyAlignment="1">
      <alignment horizontal="center"/>
    </xf>
    <xf numFmtId="167" fontId="13" fillId="2" borderId="5" xfId="549" applyNumberFormat="1" applyFont="1" applyFill="1" applyBorder="1" applyAlignment="1">
      <alignment horizontal="center"/>
    </xf>
    <xf numFmtId="0" fontId="13" fillId="6" borderId="43" xfId="549" applyFont="1" applyFill="1" applyBorder="1"/>
    <xf numFmtId="167" fontId="13" fillId="6" borderId="0" xfId="549" applyNumberFormat="1" applyFont="1" applyFill="1" applyBorder="1" applyAlignment="1">
      <alignment horizontal="center"/>
    </xf>
    <xf numFmtId="167" fontId="13" fillId="6" borderId="5" xfId="549" applyNumberFormat="1" applyFont="1" applyFill="1" applyBorder="1" applyAlignment="1">
      <alignment horizontal="center"/>
    </xf>
    <xf numFmtId="0" fontId="26" fillId="2" borderId="10" xfId="549" applyFont="1" applyFill="1" applyBorder="1"/>
    <xf numFmtId="0" fontId="13" fillId="0" borderId="0" xfId="549" applyFont="1" applyFill="1"/>
    <xf numFmtId="0" fontId="13" fillId="0" borderId="0" xfId="0" applyFont="1" applyFill="1"/>
    <xf numFmtId="167" fontId="26" fillId="2" borderId="48" xfId="549" applyNumberFormat="1" applyFont="1" applyFill="1" applyBorder="1" applyAlignment="1">
      <alignment horizontal="center"/>
    </xf>
    <xf numFmtId="167" fontId="26" fillId="2" borderId="51" xfId="549" applyNumberFormat="1" applyFont="1" applyFill="1" applyBorder="1" applyAlignment="1">
      <alignment horizontal="center"/>
    </xf>
    <xf numFmtId="0" fontId="13" fillId="2" borderId="0" xfId="549" applyFont="1" applyFill="1"/>
    <xf numFmtId="1" fontId="26" fillId="6" borderId="49" xfId="549" applyNumberFormat="1" applyFont="1" applyFill="1" applyBorder="1"/>
    <xf numFmtId="0" fontId="13" fillId="2" borderId="46" xfId="549" applyFont="1" applyFill="1" applyBorder="1"/>
    <xf numFmtId="169" fontId="13" fillId="2" borderId="0" xfId="549" applyNumberFormat="1" applyFont="1" applyFill="1" applyBorder="1" applyAlignment="1">
      <alignment horizontal="center"/>
    </xf>
    <xf numFmtId="169" fontId="13" fillId="2" borderId="5" xfId="549" applyNumberFormat="1" applyFont="1" applyFill="1" applyBorder="1" applyAlignment="1">
      <alignment horizontal="center"/>
    </xf>
    <xf numFmtId="0" fontId="13" fillId="6" borderId="46" xfId="549" applyFont="1" applyFill="1" applyBorder="1"/>
    <xf numFmtId="169" fontId="13" fillId="6" borderId="0" xfId="549" applyNumberFormat="1" applyFont="1" applyFill="1" applyBorder="1" applyAlignment="1">
      <alignment horizontal="center"/>
    </xf>
    <xf numFmtId="169" fontId="13" fillId="6" borderId="5" xfId="549" applyNumberFormat="1" applyFont="1" applyFill="1" applyBorder="1" applyAlignment="1">
      <alignment horizontal="center"/>
    </xf>
    <xf numFmtId="0" fontId="26" fillId="2" borderId="49" xfId="549" applyFont="1" applyFill="1" applyBorder="1"/>
    <xf numFmtId="169" fontId="26" fillId="2" borderId="48" xfId="549" applyNumberFormat="1" applyFont="1" applyFill="1" applyBorder="1" applyAlignment="1">
      <alignment horizontal="center"/>
    </xf>
    <xf numFmtId="169" fontId="26" fillId="2" borderId="51" xfId="549" applyNumberFormat="1" applyFont="1" applyFill="1" applyBorder="1" applyAlignment="1">
      <alignment horizontal="center"/>
    </xf>
    <xf numFmtId="0" fontId="26" fillId="2" borderId="0" xfId="549" applyFont="1" applyFill="1"/>
    <xf numFmtId="0" fontId="13" fillId="2" borderId="45" xfId="549" applyFont="1" applyFill="1" applyBorder="1"/>
    <xf numFmtId="0" fontId="13" fillId="2" borderId="39" xfId="549" applyFont="1" applyFill="1" applyBorder="1"/>
    <xf numFmtId="0" fontId="26" fillId="2" borderId="47" xfId="549" applyFont="1" applyFill="1" applyBorder="1"/>
    <xf numFmtId="0" fontId="26" fillId="2" borderId="47" xfId="549" applyFont="1" applyFill="1" applyBorder="1" applyAlignment="1">
      <alignment horizontal="center"/>
    </xf>
    <xf numFmtId="0" fontId="13" fillId="2" borderId="41" xfId="549" applyFont="1" applyFill="1" applyBorder="1" applyAlignment="1">
      <alignment horizontal="center"/>
    </xf>
    <xf numFmtId="0" fontId="13" fillId="2" borderId="58" xfId="549" applyFont="1" applyFill="1" applyBorder="1" applyAlignment="1">
      <alignment horizontal="center"/>
    </xf>
    <xf numFmtId="0" fontId="13" fillId="2" borderId="15" xfId="549" applyFont="1" applyFill="1" applyBorder="1" applyAlignment="1">
      <alignment horizontal="center"/>
    </xf>
    <xf numFmtId="0" fontId="13" fillId="2" borderId="9" xfId="549" applyFont="1" applyFill="1" applyBorder="1" applyAlignment="1">
      <alignment horizontal="center"/>
    </xf>
    <xf numFmtId="0" fontId="13" fillId="6" borderId="39" xfId="549" applyFont="1" applyFill="1" applyBorder="1"/>
    <xf numFmtId="164" fontId="13" fillId="6" borderId="13" xfId="550" applyNumberFormat="1" applyFont="1" applyFill="1" applyBorder="1" applyAlignment="1"/>
    <xf numFmtId="164" fontId="13" fillId="6" borderId="0" xfId="550" applyNumberFormat="1" applyFont="1" applyFill="1" applyBorder="1" applyAlignment="1"/>
    <xf numFmtId="164" fontId="13" fillId="6" borderId="54" xfId="550" applyNumberFormat="1" applyFont="1" applyFill="1" applyBorder="1" applyAlignment="1"/>
    <xf numFmtId="164" fontId="13" fillId="6" borderId="14" xfId="550" applyNumberFormat="1" applyFont="1" applyFill="1" applyBorder="1" applyAlignment="1"/>
    <xf numFmtId="164" fontId="13" fillId="2" borderId="39" xfId="550" applyNumberFormat="1" applyFont="1" applyFill="1" applyBorder="1" applyAlignment="1"/>
    <xf numFmtId="164" fontId="13" fillId="2" borderId="0" xfId="550" applyNumberFormat="1" applyFont="1" applyFill="1" applyBorder="1" applyAlignment="1"/>
    <xf numFmtId="164" fontId="13" fillId="2" borderId="0" xfId="550" applyNumberFormat="1" applyFont="1" applyFill="1" applyBorder="1" applyAlignment="1">
      <alignment horizontal="center"/>
    </xf>
    <xf numFmtId="164" fontId="13" fillId="2" borderId="54" xfId="550" applyNumberFormat="1" applyFont="1" applyFill="1" applyBorder="1" applyAlignment="1"/>
    <xf numFmtId="164" fontId="13" fillId="2" borderId="14" xfId="550" applyNumberFormat="1" applyFont="1" applyFill="1" applyBorder="1" applyAlignment="1">
      <alignment horizontal="center"/>
    </xf>
    <xf numFmtId="164" fontId="13" fillId="2" borderId="13" xfId="550" applyNumberFormat="1" applyFont="1" applyFill="1" applyBorder="1" applyAlignment="1"/>
    <xf numFmtId="164" fontId="13" fillId="2" borderId="14" xfId="550" applyNumberFormat="1" applyFont="1" applyFill="1" applyBorder="1" applyAlignment="1"/>
    <xf numFmtId="164" fontId="13" fillId="6" borderId="39" xfId="550" applyNumberFormat="1" applyFont="1" applyFill="1" applyBorder="1" applyAlignment="1"/>
    <xf numFmtId="164" fontId="13" fillId="6" borderId="0" xfId="550" applyNumberFormat="1" applyFont="1" applyFill="1" applyBorder="1" applyAlignment="1">
      <alignment horizontal="center"/>
    </xf>
    <xf numFmtId="164" fontId="13" fillId="6" borderId="14" xfId="550" applyNumberFormat="1" applyFont="1" applyFill="1" applyBorder="1" applyAlignment="1">
      <alignment horizontal="center"/>
    </xf>
    <xf numFmtId="0" fontId="26" fillId="2" borderId="18" xfId="549" applyFont="1" applyFill="1" applyBorder="1"/>
    <xf numFmtId="164" fontId="26" fillId="2" borderId="18" xfId="550" applyNumberFormat="1" applyFont="1" applyFill="1" applyBorder="1" applyAlignment="1"/>
    <xf numFmtId="164" fontId="26" fillId="2" borderId="59" xfId="550" applyNumberFormat="1" applyFont="1" applyFill="1" applyBorder="1" applyAlignment="1"/>
    <xf numFmtId="0" fontId="26" fillId="0" borderId="0" xfId="549" applyFont="1"/>
    <xf numFmtId="0" fontId="13" fillId="2" borderId="6" xfId="549" applyFont="1" applyFill="1" applyBorder="1"/>
    <xf numFmtId="0" fontId="13" fillId="2" borderId="3" xfId="549" applyFont="1" applyFill="1" applyBorder="1"/>
    <xf numFmtId="0" fontId="13" fillId="2" borderId="3" xfId="549" applyFont="1" applyFill="1" applyBorder="1" applyAlignment="1">
      <alignment horizontal="center" wrapText="1"/>
    </xf>
    <xf numFmtId="167" fontId="13" fillId="2" borderId="0" xfId="549" applyNumberFormat="1" applyFont="1" applyFill="1"/>
    <xf numFmtId="0" fontId="13" fillId="6" borderId="0" xfId="549" applyFont="1" applyFill="1"/>
    <xf numFmtId="167" fontId="13" fillId="6" borderId="0" xfId="549" applyNumberFormat="1" applyFont="1" applyFill="1"/>
    <xf numFmtId="0" fontId="13" fillId="2" borderId="0" xfId="549" applyFont="1" applyFill="1" applyAlignment="1"/>
    <xf numFmtId="0" fontId="26" fillId="2" borderId="48" xfId="549" applyFont="1" applyFill="1" applyBorder="1"/>
    <xf numFmtId="167" fontId="26" fillId="2" borderId="48" xfId="549" applyNumberFormat="1" applyFont="1" applyFill="1" applyBorder="1"/>
    <xf numFmtId="49" fontId="27" fillId="3" borderId="7" xfId="0" applyNumberFormat="1" applyFont="1" applyFill="1" applyBorder="1" applyAlignment="1">
      <alignment horizontal="center" vertical="center" wrapText="1"/>
    </xf>
    <xf numFmtId="49" fontId="27" fillId="3" borderId="40" xfId="0" applyNumberFormat="1" applyFont="1" applyFill="1" applyBorder="1" applyAlignment="1">
      <alignment horizontal="center" vertical="center" wrapText="1"/>
    </xf>
    <xf numFmtId="2" fontId="27" fillId="3" borderId="40" xfId="0" applyNumberFormat="1" applyFont="1" applyFill="1" applyBorder="1" applyAlignment="1">
      <alignment horizontal="center" vertical="center" wrapText="1"/>
    </xf>
    <xf numFmtId="3" fontId="23" fillId="0" borderId="14" xfId="0" applyNumberFormat="1" applyFont="1" applyFill="1" applyBorder="1" applyAlignment="1">
      <alignment horizontal="right" vertical="center" wrapText="1"/>
    </xf>
    <xf numFmtId="0" fontId="0" fillId="0" borderId="13" xfId="0" applyFont="1" applyBorder="1" applyAlignment="1">
      <alignment vertical="center"/>
    </xf>
    <xf numFmtId="0" fontId="0" fillId="0" borderId="14" xfId="0" applyFont="1" applyBorder="1" applyAlignment="1">
      <alignment vertical="center"/>
    </xf>
    <xf numFmtId="171" fontId="0" fillId="0" borderId="0" xfId="0" applyNumberFormat="1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41" xfId="0" applyFont="1" applyBorder="1" applyAlignment="1">
      <alignment vertical="center"/>
    </xf>
    <xf numFmtId="171" fontId="0" fillId="0" borderId="41" xfId="0" applyNumberFormat="1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20" fillId="0" borderId="0" xfId="549" applyFont="1" applyAlignment="1"/>
    <xf numFmtId="0" fontId="4" fillId="0" borderId="0" xfId="549" applyFont="1"/>
    <xf numFmtId="0" fontId="0" fillId="6" borderId="39" xfId="549" applyFont="1" applyFill="1" applyBorder="1"/>
    <xf numFmtId="0" fontId="0" fillId="2" borderId="0" xfId="549" applyFont="1" applyFill="1"/>
    <xf numFmtId="167" fontId="10" fillId="0" borderId="0" xfId="549" applyNumberFormat="1" applyFill="1" applyBorder="1"/>
    <xf numFmtId="0" fontId="3" fillId="2" borderId="0" xfId="549" applyFont="1" applyFill="1"/>
    <xf numFmtId="3" fontId="23" fillId="0" borderId="15" xfId="0" applyNumberFormat="1" applyFont="1" applyFill="1" applyBorder="1" applyAlignment="1">
      <alignment horizontal="right" vertical="center" wrapText="1"/>
    </xf>
    <xf numFmtId="49" fontId="38" fillId="3" borderId="60" xfId="0" applyNumberFormat="1" applyFont="1" applyFill="1" applyBorder="1" applyAlignment="1">
      <alignment horizontal="center" vertical="center" wrapText="1"/>
    </xf>
    <xf numFmtId="0" fontId="13" fillId="0" borderId="39" xfId="549" applyFont="1" applyFill="1" applyBorder="1"/>
    <xf numFmtId="172" fontId="2" fillId="0" borderId="0" xfId="548" applyNumberFormat="1" applyFont="1"/>
    <xf numFmtId="0" fontId="0" fillId="0" borderId="0" xfId="0" applyFont="1"/>
    <xf numFmtId="164" fontId="0" fillId="6" borderId="39" xfId="550" applyNumberFormat="1" applyFont="1" applyFill="1" applyBorder="1" applyAlignment="1"/>
    <xf numFmtId="0" fontId="0" fillId="2" borderId="39" xfId="549" applyFont="1" applyFill="1" applyBorder="1"/>
    <xf numFmtId="164" fontId="0" fillId="2" borderId="39" xfId="550" applyNumberFormat="1" applyFont="1" applyFill="1" applyBorder="1" applyAlignment="1"/>
    <xf numFmtId="2" fontId="13" fillId="2" borderId="0" xfId="549" applyNumberFormat="1" applyFont="1" applyFill="1" applyBorder="1" applyAlignment="1">
      <alignment horizontal="center"/>
    </xf>
    <xf numFmtId="2" fontId="13" fillId="2" borderId="5" xfId="549" applyNumberFormat="1" applyFont="1" applyFill="1" applyBorder="1" applyAlignment="1">
      <alignment horizontal="center"/>
    </xf>
    <xf numFmtId="2" fontId="13" fillId="6" borderId="0" xfId="549" applyNumberFormat="1" applyFont="1" applyFill="1" applyBorder="1" applyAlignment="1">
      <alignment horizontal="center"/>
    </xf>
    <xf numFmtId="2" fontId="13" fillId="6" borderId="5" xfId="549" applyNumberFormat="1" applyFont="1" applyFill="1" applyBorder="1" applyAlignment="1">
      <alignment horizontal="center"/>
    </xf>
    <xf numFmtId="2" fontId="26" fillId="2" borderId="48" xfId="549" applyNumberFormat="1" applyFont="1" applyFill="1" applyBorder="1" applyAlignment="1">
      <alignment horizontal="center"/>
    </xf>
    <xf numFmtId="2" fontId="26" fillId="2" borderId="51" xfId="549" applyNumberFormat="1" applyFont="1" applyFill="1" applyBorder="1" applyAlignment="1">
      <alignment horizontal="center"/>
    </xf>
    <xf numFmtId="0" fontId="1" fillId="0" borderId="0" xfId="549" applyFont="1"/>
    <xf numFmtId="0" fontId="17" fillId="0" borderId="19" xfId="549" applyFont="1" applyBorder="1" applyAlignment="1">
      <alignment horizontal="center" vertical="center" wrapText="1"/>
    </xf>
    <xf numFmtId="0" fontId="17" fillId="0" borderId="20" xfId="549" applyFont="1" applyBorder="1" applyAlignment="1">
      <alignment horizontal="center" vertical="center" wrapText="1"/>
    </xf>
    <xf numFmtId="0" fontId="17" fillId="0" borderId="21" xfId="549" applyFont="1" applyBorder="1" applyAlignment="1">
      <alignment horizontal="center" vertical="center" wrapText="1"/>
    </xf>
    <xf numFmtId="0" fontId="17" fillId="0" borderId="24" xfId="549" applyFont="1" applyBorder="1" applyAlignment="1">
      <alignment horizontal="center" wrapText="1"/>
    </xf>
    <xf numFmtId="0" fontId="17" fillId="0" borderId="25" xfId="549" applyFont="1" applyBorder="1" applyAlignment="1">
      <alignment horizontal="center" wrapText="1"/>
    </xf>
    <xf numFmtId="0" fontId="17" fillId="0" borderId="23" xfId="549" applyFont="1" applyBorder="1" applyAlignment="1">
      <alignment horizontal="center" vertical="center" wrapText="1"/>
    </xf>
    <xf numFmtId="0" fontId="17" fillId="0" borderId="22" xfId="549" applyFont="1" applyBorder="1" applyAlignment="1">
      <alignment horizontal="center" vertical="center" wrapText="1"/>
    </xf>
    <xf numFmtId="0" fontId="17" fillId="0" borderId="8" xfId="549" applyFont="1" applyBorder="1" applyAlignment="1">
      <alignment horizontal="center" vertical="center" wrapText="1"/>
    </xf>
    <xf numFmtId="0" fontId="17" fillId="0" borderId="7" xfId="549" applyFont="1" applyBorder="1" applyAlignment="1">
      <alignment horizontal="center" wrapText="1"/>
    </xf>
    <xf numFmtId="0" fontId="17" fillId="0" borderId="9" xfId="549" applyFont="1" applyBorder="1" applyAlignment="1">
      <alignment horizontal="center" wrapText="1"/>
    </xf>
    <xf numFmtId="0" fontId="20" fillId="2" borderId="6" xfId="549" applyFont="1" applyFill="1" applyBorder="1" applyAlignment="1">
      <alignment horizontal="center"/>
    </xf>
    <xf numFmtId="0" fontId="20" fillId="2" borderId="52" xfId="549" applyFont="1" applyFill="1" applyBorder="1" applyAlignment="1">
      <alignment horizontal="center"/>
    </xf>
    <xf numFmtId="0" fontId="20" fillId="2" borderId="1" xfId="549" applyFont="1" applyFill="1" applyBorder="1" applyAlignment="1">
      <alignment horizontal="center"/>
    </xf>
    <xf numFmtId="0" fontId="26" fillId="2" borderId="6" xfId="549" applyFont="1" applyFill="1" applyBorder="1" applyAlignment="1">
      <alignment horizontal="center"/>
    </xf>
    <xf numFmtId="0" fontId="26" fillId="2" borderId="55" xfId="549" applyFont="1" applyFill="1" applyBorder="1" applyAlignment="1">
      <alignment horizontal="center" wrapText="1"/>
    </xf>
    <xf numFmtId="0" fontId="26" fillId="2" borderId="56" xfId="549" applyFont="1" applyFill="1" applyBorder="1" applyAlignment="1">
      <alignment horizontal="center" wrapText="1"/>
    </xf>
    <xf numFmtId="0" fontId="26" fillId="2" borderId="24" xfId="549" applyFont="1" applyFill="1" applyBorder="1" applyAlignment="1">
      <alignment horizontal="center"/>
    </xf>
    <xf numFmtId="0" fontId="26" fillId="2" borderId="55" xfId="549" applyFont="1" applyFill="1" applyBorder="1" applyAlignment="1">
      <alignment horizontal="center"/>
    </xf>
    <xf numFmtId="0" fontId="26" fillId="2" borderId="56" xfId="549" applyFont="1" applyFill="1" applyBorder="1" applyAlignment="1">
      <alignment horizontal="center"/>
    </xf>
    <xf numFmtId="0" fontId="26" fillId="2" borderId="53" xfId="549" applyFont="1" applyFill="1" applyBorder="1" applyAlignment="1">
      <alignment horizontal="center"/>
    </xf>
    <xf numFmtId="0" fontId="26" fillId="2" borderId="57" xfId="549" applyFont="1" applyFill="1" applyBorder="1" applyAlignment="1">
      <alignment horizontal="center"/>
    </xf>
    <xf numFmtId="0" fontId="26" fillId="2" borderId="25" xfId="549" applyFont="1" applyFill="1" applyBorder="1" applyAlignment="1">
      <alignment horizontal="center"/>
    </xf>
  </cellXfs>
  <cellStyles count="587">
    <cellStyle name="Comma 2" xfId="2" xr:uid="{00000000-0005-0000-0000-000000000000}"/>
    <cellStyle name="Comma 2 2" xfId="11" xr:uid="{00000000-0005-0000-0000-000001000000}"/>
    <cellStyle name="Comma 2 2 2" xfId="416" xr:uid="{00000000-0005-0000-0000-000002000000}"/>
    <cellStyle name="Comma 2 2 3" xfId="461" xr:uid="{00000000-0005-0000-0000-000003000000}"/>
    <cellStyle name="Comma 2 2 4" xfId="503" xr:uid="{00000000-0005-0000-0000-000004000000}"/>
    <cellStyle name="Comma 2 3" xfId="415" xr:uid="{00000000-0005-0000-0000-000005000000}"/>
    <cellStyle name="Comma 2 4" xfId="460" xr:uid="{00000000-0005-0000-0000-000006000000}"/>
    <cellStyle name="Comma 2 5" xfId="502" xr:uid="{00000000-0005-0000-0000-000007000000}"/>
    <cellStyle name="Comma 2 6" xfId="10" xr:uid="{00000000-0005-0000-0000-000008000000}"/>
    <cellStyle name="Comma 2 7" xfId="557" xr:uid="{00000000-0005-0000-0000-000009000000}"/>
    <cellStyle name="Comma 2 8" xfId="571" xr:uid="{00000000-0005-0000-0000-00000A000000}"/>
    <cellStyle name="Comma 3" xfId="12" xr:uid="{00000000-0005-0000-0000-00000B000000}"/>
    <cellStyle name="Comma 3 2" xfId="417" xr:uid="{00000000-0005-0000-0000-00000C000000}"/>
    <cellStyle name="Comma 3 3" xfId="462" xr:uid="{00000000-0005-0000-0000-00000D000000}"/>
    <cellStyle name="Comma 3 4" xfId="504" xr:uid="{00000000-0005-0000-0000-00000E000000}"/>
    <cellStyle name="Comma 4" xfId="543" xr:uid="{00000000-0005-0000-0000-00000F000000}"/>
    <cellStyle name="Comma 4 2" xfId="560" xr:uid="{00000000-0005-0000-0000-000010000000}"/>
    <cellStyle name="Comma 4 3" xfId="577" xr:uid="{00000000-0005-0000-0000-000011000000}"/>
    <cellStyle name="Comma 5" xfId="550" xr:uid="{00000000-0005-0000-0000-000012000000}"/>
    <cellStyle name="Comma 5 2" xfId="565" xr:uid="{00000000-0005-0000-0000-000013000000}"/>
    <cellStyle name="Comma 5 3" xfId="582" xr:uid="{00000000-0005-0000-0000-000014000000}"/>
    <cellStyle name="Comma 6" xfId="554" xr:uid="{00000000-0005-0000-0000-000015000000}"/>
    <cellStyle name="Comma 6 2" xfId="568" xr:uid="{00000000-0005-0000-0000-000016000000}"/>
    <cellStyle name="Comma 6 3" xfId="585" xr:uid="{00000000-0005-0000-0000-000017000000}"/>
    <cellStyle name="Hyperlink" xfId="551" builtinId="8"/>
    <cellStyle name="Normal" xfId="0" builtinId="0"/>
    <cellStyle name="Normal 10" xfId="13" xr:uid="{00000000-0005-0000-0000-00001A000000}"/>
    <cellStyle name="Normal 100" xfId="14" xr:uid="{00000000-0005-0000-0000-00001B000000}"/>
    <cellStyle name="Normal 101" xfId="15" xr:uid="{00000000-0005-0000-0000-00001C000000}"/>
    <cellStyle name="Normal 102" xfId="16" xr:uid="{00000000-0005-0000-0000-00001D000000}"/>
    <cellStyle name="Normal 103" xfId="17" xr:uid="{00000000-0005-0000-0000-00001E000000}"/>
    <cellStyle name="Normal 104" xfId="18" xr:uid="{00000000-0005-0000-0000-00001F000000}"/>
    <cellStyle name="Normal 105" xfId="19" xr:uid="{00000000-0005-0000-0000-000020000000}"/>
    <cellStyle name="Normal 106" xfId="20" xr:uid="{00000000-0005-0000-0000-000021000000}"/>
    <cellStyle name="Normal 107" xfId="21" xr:uid="{00000000-0005-0000-0000-000022000000}"/>
    <cellStyle name="Normal 108" xfId="22" xr:uid="{00000000-0005-0000-0000-000023000000}"/>
    <cellStyle name="Normal 109" xfId="23" xr:uid="{00000000-0005-0000-0000-000024000000}"/>
    <cellStyle name="Normal 11" xfId="24" xr:uid="{00000000-0005-0000-0000-000025000000}"/>
    <cellStyle name="Normal 110" xfId="25" xr:uid="{00000000-0005-0000-0000-000026000000}"/>
    <cellStyle name="Normal 111" xfId="26" xr:uid="{00000000-0005-0000-0000-000027000000}"/>
    <cellStyle name="Normal 112" xfId="27" xr:uid="{00000000-0005-0000-0000-000028000000}"/>
    <cellStyle name="Normal 113" xfId="28" xr:uid="{00000000-0005-0000-0000-000029000000}"/>
    <cellStyle name="Normal 114" xfId="29" xr:uid="{00000000-0005-0000-0000-00002A000000}"/>
    <cellStyle name="Normal 115" xfId="30" xr:uid="{00000000-0005-0000-0000-00002B000000}"/>
    <cellStyle name="Normal 116" xfId="31" xr:uid="{00000000-0005-0000-0000-00002C000000}"/>
    <cellStyle name="Normal 117" xfId="32" xr:uid="{00000000-0005-0000-0000-00002D000000}"/>
    <cellStyle name="Normal 118" xfId="33" xr:uid="{00000000-0005-0000-0000-00002E000000}"/>
    <cellStyle name="Normal 119" xfId="34" xr:uid="{00000000-0005-0000-0000-00002F000000}"/>
    <cellStyle name="Normal 12" xfId="35" xr:uid="{00000000-0005-0000-0000-000030000000}"/>
    <cellStyle name="Normal 120" xfId="36" xr:uid="{00000000-0005-0000-0000-000031000000}"/>
    <cellStyle name="Normal 121" xfId="37" xr:uid="{00000000-0005-0000-0000-000032000000}"/>
    <cellStyle name="Normal 122" xfId="38" xr:uid="{00000000-0005-0000-0000-000033000000}"/>
    <cellStyle name="Normal 123" xfId="39" xr:uid="{00000000-0005-0000-0000-000034000000}"/>
    <cellStyle name="Normal 123 2" xfId="40" xr:uid="{00000000-0005-0000-0000-000035000000}"/>
    <cellStyle name="Normal 123_OENZ Onshore 2P" xfId="41" xr:uid="{00000000-0005-0000-0000-000036000000}"/>
    <cellStyle name="Normal 124" xfId="42" xr:uid="{00000000-0005-0000-0000-000037000000}"/>
    <cellStyle name="Normal 125" xfId="43" xr:uid="{00000000-0005-0000-0000-000038000000}"/>
    <cellStyle name="Normal 126" xfId="44" xr:uid="{00000000-0005-0000-0000-000039000000}"/>
    <cellStyle name="Normal 127" xfId="45" xr:uid="{00000000-0005-0000-0000-00003A000000}"/>
    <cellStyle name="Normal 128" xfId="46" xr:uid="{00000000-0005-0000-0000-00003B000000}"/>
    <cellStyle name="Normal 129" xfId="47" xr:uid="{00000000-0005-0000-0000-00003C000000}"/>
    <cellStyle name="Normal 13" xfId="48" xr:uid="{00000000-0005-0000-0000-00003D000000}"/>
    <cellStyle name="Normal 130" xfId="49" xr:uid="{00000000-0005-0000-0000-00003E000000}"/>
    <cellStyle name="Normal 131" xfId="50" xr:uid="{00000000-0005-0000-0000-00003F000000}"/>
    <cellStyle name="Normal 132" xfId="51" xr:uid="{00000000-0005-0000-0000-000040000000}"/>
    <cellStyle name="Normal 133" xfId="52" xr:uid="{00000000-0005-0000-0000-000041000000}"/>
    <cellStyle name="Normal 134" xfId="53" xr:uid="{00000000-0005-0000-0000-000042000000}"/>
    <cellStyle name="Normal 135" xfId="54" xr:uid="{00000000-0005-0000-0000-000043000000}"/>
    <cellStyle name="Normal 136" xfId="55" xr:uid="{00000000-0005-0000-0000-000044000000}"/>
    <cellStyle name="Normal 137" xfId="56" xr:uid="{00000000-0005-0000-0000-000045000000}"/>
    <cellStyle name="Normal 138" xfId="57" xr:uid="{00000000-0005-0000-0000-000046000000}"/>
    <cellStyle name="Normal 139" xfId="58" xr:uid="{00000000-0005-0000-0000-000047000000}"/>
    <cellStyle name="Normal 14" xfId="59" xr:uid="{00000000-0005-0000-0000-000048000000}"/>
    <cellStyle name="Normal 140" xfId="60" xr:uid="{00000000-0005-0000-0000-000049000000}"/>
    <cellStyle name="Normal 141" xfId="61" xr:uid="{00000000-0005-0000-0000-00004A000000}"/>
    <cellStyle name="Normal 142" xfId="62" xr:uid="{00000000-0005-0000-0000-00004B000000}"/>
    <cellStyle name="Normal 143" xfId="63" xr:uid="{00000000-0005-0000-0000-00004C000000}"/>
    <cellStyle name="Normal 144" xfId="64" xr:uid="{00000000-0005-0000-0000-00004D000000}"/>
    <cellStyle name="Normal 145" xfId="65" xr:uid="{00000000-0005-0000-0000-00004E000000}"/>
    <cellStyle name="Normal 146" xfId="66" xr:uid="{00000000-0005-0000-0000-00004F000000}"/>
    <cellStyle name="Normal 147" xfId="67" xr:uid="{00000000-0005-0000-0000-000050000000}"/>
    <cellStyle name="Normal 147 2" xfId="68" xr:uid="{00000000-0005-0000-0000-000051000000}"/>
    <cellStyle name="Normal 148" xfId="69" xr:uid="{00000000-0005-0000-0000-000052000000}"/>
    <cellStyle name="Normal 149" xfId="70" xr:uid="{00000000-0005-0000-0000-000053000000}"/>
    <cellStyle name="Normal 15" xfId="71" xr:uid="{00000000-0005-0000-0000-000054000000}"/>
    <cellStyle name="Normal 150" xfId="72" xr:uid="{00000000-0005-0000-0000-000055000000}"/>
    <cellStyle name="Normal 151" xfId="73" xr:uid="{00000000-0005-0000-0000-000056000000}"/>
    <cellStyle name="Normal 152" xfId="74" xr:uid="{00000000-0005-0000-0000-000057000000}"/>
    <cellStyle name="Normal 153" xfId="75" xr:uid="{00000000-0005-0000-0000-000058000000}"/>
    <cellStyle name="Normal 154" xfId="76" xr:uid="{00000000-0005-0000-0000-000059000000}"/>
    <cellStyle name="Normal 155" xfId="77" xr:uid="{00000000-0005-0000-0000-00005A000000}"/>
    <cellStyle name="Normal 155 2" xfId="78" xr:uid="{00000000-0005-0000-0000-00005B000000}"/>
    <cellStyle name="Normal 156" xfId="79" xr:uid="{00000000-0005-0000-0000-00005C000000}"/>
    <cellStyle name="Normal 157" xfId="80" xr:uid="{00000000-0005-0000-0000-00005D000000}"/>
    <cellStyle name="Normal 158" xfId="81" xr:uid="{00000000-0005-0000-0000-00005E000000}"/>
    <cellStyle name="Normal 159" xfId="82" xr:uid="{00000000-0005-0000-0000-00005F000000}"/>
    <cellStyle name="Normal 16" xfId="83" xr:uid="{00000000-0005-0000-0000-000060000000}"/>
    <cellStyle name="Normal 16 2" xfId="84" xr:uid="{00000000-0005-0000-0000-000061000000}"/>
    <cellStyle name="Normal 16_OENZ Onshore 2P" xfId="85" xr:uid="{00000000-0005-0000-0000-000062000000}"/>
    <cellStyle name="Normal 160" xfId="86" xr:uid="{00000000-0005-0000-0000-000063000000}"/>
    <cellStyle name="Normal 161" xfId="87" xr:uid="{00000000-0005-0000-0000-000064000000}"/>
    <cellStyle name="Normal 162" xfId="88" xr:uid="{00000000-0005-0000-0000-000065000000}"/>
    <cellStyle name="Normal 163" xfId="89" xr:uid="{00000000-0005-0000-0000-000066000000}"/>
    <cellStyle name="Normal 164" xfId="90" xr:uid="{00000000-0005-0000-0000-000067000000}"/>
    <cellStyle name="Normal 164 2" xfId="91" xr:uid="{00000000-0005-0000-0000-000068000000}"/>
    <cellStyle name="Normal 165" xfId="92" xr:uid="{00000000-0005-0000-0000-000069000000}"/>
    <cellStyle name="Normal 165 2" xfId="93" xr:uid="{00000000-0005-0000-0000-00006A000000}"/>
    <cellStyle name="Normal 166" xfId="94" xr:uid="{00000000-0005-0000-0000-00006B000000}"/>
    <cellStyle name="Normal 167" xfId="95" xr:uid="{00000000-0005-0000-0000-00006C000000}"/>
    <cellStyle name="Normal 168" xfId="96" xr:uid="{00000000-0005-0000-0000-00006D000000}"/>
    <cellStyle name="Normal 169" xfId="97" xr:uid="{00000000-0005-0000-0000-00006E000000}"/>
    <cellStyle name="Normal 17" xfId="98" xr:uid="{00000000-0005-0000-0000-00006F000000}"/>
    <cellStyle name="Normal 17 2" xfId="99" xr:uid="{00000000-0005-0000-0000-000070000000}"/>
    <cellStyle name="Normal 17_OENZ Onshore 2P" xfId="100" xr:uid="{00000000-0005-0000-0000-000071000000}"/>
    <cellStyle name="Normal 170" xfId="101" xr:uid="{00000000-0005-0000-0000-000072000000}"/>
    <cellStyle name="Normal 171" xfId="102" xr:uid="{00000000-0005-0000-0000-000073000000}"/>
    <cellStyle name="Normal 172" xfId="103" xr:uid="{00000000-0005-0000-0000-000074000000}"/>
    <cellStyle name="Normal 173" xfId="9" xr:uid="{00000000-0005-0000-0000-000075000000}"/>
    <cellStyle name="Normal 174" xfId="104" xr:uid="{00000000-0005-0000-0000-000076000000}"/>
    <cellStyle name="Normal 175" xfId="105" xr:uid="{00000000-0005-0000-0000-000077000000}"/>
    <cellStyle name="Normal 176" xfId="106" xr:uid="{00000000-0005-0000-0000-000078000000}"/>
    <cellStyle name="Normal 176 2" xfId="107" xr:uid="{00000000-0005-0000-0000-000079000000}"/>
    <cellStyle name="Normal 177" xfId="108" xr:uid="{00000000-0005-0000-0000-00007A000000}"/>
    <cellStyle name="Normal 177 2" xfId="109" xr:uid="{00000000-0005-0000-0000-00007B000000}"/>
    <cellStyle name="Normal 178" xfId="110" xr:uid="{00000000-0005-0000-0000-00007C000000}"/>
    <cellStyle name="Normal 178 2" xfId="111" xr:uid="{00000000-0005-0000-0000-00007D000000}"/>
    <cellStyle name="Normal 179" xfId="112" xr:uid="{00000000-0005-0000-0000-00007E000000}"/>
    <cellStyle name="Normal 179 2" xfId="113" xr:uid="{00000000-0005-0000-0000-00007F000000}"/>
    <cellStyle name="Normal 18" xfId="114" xr:uid="{00000000-0005-0000-0000-000080000000}"/>
    <cellStyle name="Normal 18 2" xfId="115" xr:uid="{00000000-0005-0000-0000-000081000000}"/>
    <cellStyle name="Normal 18_OENZ Onshore 2P" xfId="116" xr:uid="{00000000-0005-0000-0000-000082000000}"/>
    <cellStyle name="Normal 180" xfId="117" xr:uid="{00000000-0005-0000-0000-000083000000}"/>
    <cellStyle name="Normal 180 2" xfId="118" xr:uid="{00000000-0005-0000-0000-000084000000}"/>
    <cellStyle name="Normal 181" xfId="119" xr:uid="{00000000-0005-0000-0000-000085000000}"/>
    <cellStyle name="Normal 181 2" xfId="120" xr:uid="{00000000-0005-0000-0000-000086000000}"/>
    <cellStyle name="Normal 182" xfId="121" xr:uid="{00000000-0005-0000-0000-000087000000}"/>
    <cellStyle name="Normal 182 2" xfId="122" xr:uid="{00000000-0005-0000-0000-000088000000}"/>
    <cellStyle name="Normal 183" xfId="123" xr:uid="{00000000-0005-0000-0000-000089000000}"/>
    <cellStyle name="Normal 184" xfId="124" xr:uid="{00000000-0005-0000-0000-00008A000000}"/>
    <cellStyle name="Normal 185" xfId="125" xr:uid="{00000000-0005-0000-0000-00008B000000}"/>
    <cellStyle name="Normal 186" xfId="126" xr:uid="{00000000-0005-0000-0000-00008C000000}"/>
    <cellStyle name="Normal 187" xfId="127" xr:uid="{00000000-0005-0000-0000-00008D000000}"/>
    <cellStyle name="Normal 188" xfId="128" xr:uid="{00000000-0005-0000-0000-00008E000000}"/>
    <cellStyle name="Normal 189" xfId="129" xr:uid="{00000000-0005-0000-0000-00008F000000}"/>
    <cellStyle name="Normal 19" xfId="130" xr:uid="{00000000-0005-0000-0000-000090000000}"/>
    <cellStyle name="Normal 190" xfId="131" xr:uid="{00000000-0005-0000-0000-000091000000}"/>
    <cellStyle name="Normal 191" xfId="132" xr:uid="{00000000-0005-0000-0000-000092000000}"/>
    <cellStyle name="Normal 192" xfId="133" xr:uid="{00000000-0005-0000-0000-000093000000}"/>
    <cellStyle name="Normal 193" xfId="134" xr:uid="{00000000-0005-0000-0000-000094000000}"/>
    <cellStyle name="Normal 194" xfId="135" xr:uid="{00000000-0005-0000-0000-000095000000}"/>
    <cellStyle name="Normal 195" xfId="136" xr:uid="{00000000-0005-0000-0000-000096000000}"/>
    <cellStyle name="Normal 196" xfId="137" xr:uid="{00000000-0005-0000-0000-000097000000}"/>
    <cellStyle name="Normal 197" xfId="138" xr:uid="{00000000-0005-0000-0000-000098000000}"/>
    <cellStyle name="Normal 198" xfId="7" xr:uid="{00000000-0005-0000-0000-000099000000}"/>
    <cellStyle name="Normal 198 2" xfId="413" xr:uid="{00000000-0005-0000-0000-00009A000000}"/>
    <cellStyle name="Normal 199" xfId="8" xr:uid="{00000000-0005-0000-0000-00009B000000}"/>
    <cellStyle name="Normal 199 2" xfId="414" xr:uid="{00000000-0005-0000-0000-00009C000000}"/>
    <cellStyle name="Normal 2" xfId="1" xr:uid="{00000000-0005-0000-0000-00009D000000}"/>
    <cellStyle name="Normal 2 2" xfId="139" xr:uid="{00000000-0005-0000-0000-00009E000000}"/>
    <cellStyle name="Normal 2 3" xfId="371" xr:uid="{00000000-0005-0000-0000-00009F000000}"/>
    <cellStyle name="Normal 2 4" xfId="6" xr:uid="{00000000-0005-0000-0000-0000A0000000}"/>
    <cellStyle name="Normal 2 5" xfId="556" xr:uid="{00000000-0005-0000-0000-0000A1000000}"/>
    <cellStyle name="Normal 2 6" xfId="570" xr:uid="{00000000-0005-0000-0000-0000A2000000}"/>
    <cellStyle name="Normal 20" xfId="140" xr:uid="{00000000-0005-0000-0000-0000A3000000}"/>
    <cellStyle name="Normal 200" xfId="403" xr:uid="{00000000-0005-0000-0000-0000A4000000}"/>
    <cellStyle name="Normal 200 2" xfId="449" xr:uid="{00000000-0005-0000-0000-0000A5000000}"/>
    <cellStyle name="Normal 201" xfId="372" xr:uid="{00000000-0005-0000-0000-0000A6000000}"/>
    <cellStyle name="Normal 201 2" xfId="418" xr:uid="{00000000-0005-0000-0000-0000A7000000}"/>
    <cellStyle name="Normal 202" xfId="402" xr:uid="{00000000-0005-0000-0000-0000A8000000}"/>
    <cellStyle name="Normal 202 2" xfId="448" xr:uid="{00000000-0005-0000-0000-0000A9000000}"/>
    <cellStyle name="Normal 203" xfId="373" xr:uid="{00000000-0005-0000-0000-0000AA000000}"/>
    <cellStyle name="Normal 203 2" xfId="419" xr:uid="{00000000-0005-0000-0000-0000AB000000}"/>
    <cellStyle name="Normal 204" xfId="401" xr:uid="{00000000-0005-0000-0000-0000AC000000}"/>
    <cellStyle name="Normal 204 2" xfId="447" xr:uid="{00000000-0005-0000-0000-0000AD000000}"/>
    <cellStyle name="Normal 205" xfId="374" xr:uid="{00000000-0005-0000-0000-0000AE000000}"/>
    <cellStyle name="Normal 205 2" xfId="420" xr:uid="{00000000-0005-0000-0000-0000AF000000}"/>
    <cellStyle name="Normal 206" xfId="400" xr:uid="{00000000-0005-0000-0000-0000B0000000}"/>
    <cellStyle name="Normal 206 2" xfId="446" xr:uid="{00000000-0005-0000-0000-0000B1000000}"/>
    <cellStyle name="Normal 207" xfId="375" xr:uid="{00000000-0005-0000-0000-0000B2000000}"/>
    <cellStyle name="Normal 207 2" xfId="421" xr:uid="{00000000-0005-0000-0000-0000B3000000}"/>
    <cellStyle name="Normal 208" xfId="399" xr:uid="{00000000-0005-0000-0000-0000B4000000}"/>
    <cellStyle name="Normal 208 2" xfId="445" xr:uid="{00000000-0005-0000-0000-0000B5000000}"/>
    <cellStyle name="Normal 209" xfId="376" xr:uid="{00000000-0005-0000-0000-0000B6000000}"/>
    <cellStyle name="Normal 209 2" xfId="422" xr:uid="{00000000-0005-0000-0000-0000B7000000}"/>
    <cellStyle name="Normal 21" xfId="141" xr:uid="{00000000-0005-0000-0000-0000B8000000}"/>
    <cellStyle name="Normal 21 2" xfId="142" xr:uid="{00000000-0005-0000-0000-0000B9000000}"/>
    <cellStyle name="Normal 21_OENZ Onshore 2P" xfId="143" xr:uid="{00000000-0005-0000-0000-0000BA000000}"/>
    <cellStyle name="Normal 210" xfId="398" xr:uid="{00000000-0005-0000-0000-0000BB000000}"/>
    <cellStyle name="Normal 210 2" xfId="444" xr:uid="{00000000-0005-0000-0000-0000BC000000}"/>
    <cellStyle name="Normal 211" xfId="404" xr:uid="{00000000-0005-0000-0000-0000BD000000}"/>
    <cellStyle name="Normal 211 2" xfId="450" xr:uid="{00000000-0005-0000-0000-0000BE000000}"/>
    <cellStyle name="Normal 212" xfId="397" xr:uid="{00000000-0005-0000-0000-0000BF000000}"/>
    <cellStyle name="Normal 212 2" xfId="443" xr:uid="{00000000-0005-0000-0000-0000C0000000}"/>
    <cellStyle name="Normal 213" xfId="377" xr:uid="{00000000-0005-0000-0000-0000C1000000}"/>
    <cellStyle name="Normal 213 2" xfId="423" xr:uid="{00000000-0005-0000-0000-0000C2000000}"/>
    <cellStyle name="Normal 214" xfId="396" xr:uid="{00000000-0005-0000-0000-0000C3000000}"/>
    <cellStyle name="Normal 214 2" xfId="442" xr:uid="{00000000-0005-0000-0000-0000C4000000}"/>
    <cellStyle name="Normal 215" xfId="406" xr:uid="{00000000-0005-0000-0000-0000C5000000}"/>
    <cellStyle name="Normal 215 2" xfId="452" xr:uid="{00000000-0005-0000-0000-0000C6000000}"/>
    <cellStyle name="Normal 216" xfId="395" xr:uid="{00000000-0005-0000-0000-0000C7000000}"/>
    <cellStyle name="Normal 216 2" xfId="441" xr:uid="{00000000-0005-0000-0000-0000C8000000}"/>
    <cellStyle name="Normal 217" xfId="405" xr:uid="{00000000-0005-0000-0000-0000C9000000}"/>
    <cellStyle name="Normal 217 2" xfId="451" xr:uid="{00000000-0005-0000-0000-0000CA000000}"/>
    <cellStyle name="Normal 218" xfId="394" xr:uid="{00000000-0005-0000-0000-0000CB000000}"/>
    <cellStyle name="Normal 218 2" xfId="440" xr:uid="{00000000-0005-0000-0000-0000CC000000}"/>
    <cellStyle name="Normal 219" xfId="409" xr:uid="{00000000-0005-0000-0000-0000CD000000}"/>
    <cellStyle name="Normal 219 2" xfId="455" xr:uid="{00000000-0005-0000-0000-0000CE000000}"/>
    <cellStyle name="Normal 22" xfId="144" xr:uid="{00000000-0005-0000-0000-0000CF000000}"/>
    <cellStyle name="Normal 22 2" xfId="145" xr:uid="{00000000-0005-0000-0000-0000D0000000}"/>
    <cellStyle name="Normal 22_OENZ Onshore 2P" xfId="146" xr:uid="{00000000-0005-0000-0000-0000D1000000}"/>
    <cellStyle name="Normal 220" xfId="393" xr:uid="{00000000-0005-0000-0000-0000D2000000}"/>
    <cellStyle name="Normal 220 2" xfId="439" xr:uid="{00000000-0005-0000-0000-0000D3000000}"/>
    <cellStyle name="Normal 221" xfId="408" xr:uid="{00000000-0005-0000-0000-0000D4000000}"/>
    <cellStyle name="Normal 221 2" xfId="454" xr:uid="{00000000-0005-0000-0000-0000D5000000}"/>
    <cellStyle name="Normal 222" xfId="392" xr:uid="{00000000-0005-0000-0000-0000D6000000}"/>
    <cellStyle name="Normal 222 2" xfId="438" xr:uid="{00000000-0005-0000-0000-0000D7000000}"/>
    <cellStyle name="Normal 223" xfId="407" xr:uid="{00000000-0005-0000-0000-0000D8000000}"/>
    <cellStyle name="Normal 223 2" xfId="453" xr:uid="{00000000-0005-0000-0000-0000D9000000}"/>
    <cellStyle name="Normal 224" xfId="391" xr:uid="{00000000-0005-0000-0000-0000DA000000}"/>
    <cellStyle name="Normal 224 2" xfId="437" xr:uid="{00000000-0005-0000-0000-0000DB000000}"/>
    <cellStyle name="Normal 225" xfId="378" xr:uid="{00000000-0005-0000-0000-0000DC000000}"/>
    <cellStyle name="Normal 225 2" xfId="424" xr:uid="{00000000-0005-0000-0000-0000DD000000}"/>
    <cellStyle name="Normal 226" xfId="412" xr:uid="{00000000-0005-0000-0000-0000DE000000}"/>
    <cellStyle name="Normal 226 2" xfId="458" xr:uid="{00000000-0005-0000-0000-0000DF000000}"/>
    <cellStyle name="Normal 227" xfId="379" xr:uid="{00000000-0005-0000-0000-0000E0000000}"/>
    <cellStyle name="Normal 227 2" xfId="425" xr:uid="{00000000-0005-0000-0000-0000E1000000}"/>
    <cellStyle name="Normal 228" xfId="411" xr:uid="{00000000-0005-0000-0000-0000E2000000}"/>
    <cellStyle name="Normal 228 2" xfId="457" xr:uid="{00000000-0005-0000-0000-0000E3000000}"/>
    <cellStyle name="Normal 229" xfId="380" xr:uid="{00000000-0005-0000-0000-0000E4000000}"/>
    <cellStyle name="Normal 229 2" xfId="426" xr:uid="{00000000-0005-0000-0000-0000E5000000}"/>
    <cellStyle name="Normal 23" xfId="147" xr:uid="{00000000-0005-0000-0000-0000E6000000}"/>
    <cellStyle name="Normal 23 2" xfId="148" xr:uid="{00000000-0005-0000-0000-0000E7000000}"/>
    <cellStyle name="Normal 23_OENZ Onshore 2P" xfId="149" xr:uid="{00000000-0005-0000-0000-0000E8000000}"/>
    <cellStyle name="Normal 230" xfId="410" xr:uid="{00000000-0005-0000-0000-0000E9000000}"/>
    <cellStyle name="Normal 230 2" xfId="456" xr:uid="{00000000-0005-0000-0000-0000EA000000}"/>
    <cellStyle name="Normal 231" xfId="381" xr:uid="{00000000-0005-0000-0000-0000EB000000}"/>
    <cellStyle name="Normal 231 2" xfId="427" xr:uid="{00000000-0005-0000-0000-0000EC000000}"/>
    <cellStyle name="Normal 232" xfId="390" xr:uid="{00000000-0005-0000-0000-0000ED000000}"/>
    <cellStyle name="Normal 232 2" xfId="436" xr:uid="{00000000-0005-0000-0000-0000EE000000}"/>
    <cellStyle name="Normal 233" xfId="382" xr:uid="{00000000-0005-0000-0000-0000EF000000}"/>
    <cellStyle name="Normal 233 2" xfId="428" xr:uid="{00000000-0005-0000-0000-0000F0000000}"/>
    <cellStyle name="Normal 234" xfId="389" xr:uid="{00000000-0005-0000-0000-0000F1000000}"/>
    <cellStyle name="Normal 234 2" xfId="435" xr:uid="{00000000-0005-0000-0000-0000F2000000}"/>
    <cellStyle name="Normal 235" xfId="383" xr:uid="{00000000-0005-0000-0000-0000F3000000}"/>
    <cellStyle name="Normal 235 2" xfId="429" xr:uid="{00000000-0005-0000-0000-0000F4000000}"/>
    <cellStyle name="Normal 236" xfId="388" xr:uid="{00000000-0005-0000-0000-0000F5000000}"/>
    <cellStyle name="Normal 236 2" xfId="434" xr:uid="{00000000-0005-0000-0000-0000F6000000}"/>
    <cellStyle name="Normal 237" xfId="384" xr:uid="{00000000-0005-0000-0000-0000F7000000}"/>
    <cellStyle name="Normal 237 2" xfId="430" xr:uid="{00000000-0005-0000-0000-0000F8000000}"/>
    <cellStyle name="Normal 238" xfId="387" xr:uid="{00000000-0005-0000-0000-0000F9000000}"/>
    <cellStyle name="Normal 238 2" xfId="433" xr:uid="{00000000-0005-0000-0000-0000FA000000}"/>
    <cellStyle name="Normal 239" xfId="385" xr:uid="{00000000-0005-0000-0000-0000FB000000}"/>
    <cellStyle name="Normal 239 2" xfId="431" xr:uid="{00000000-0005-0000-0000-0000FC000000}"/>
    <cellStyle name="Normal 24" xfId="150" xr:uid="{00000000-0005-0000-0000-0000FD000000}"/>
    <cellStyle name="Normal 24 2" xfId="151" xr:uid="{00000000-0005-0000-0000-0000FE000000}"/>
    <cellStyle name="Normal 24_OENZ Onshore 2P" xfId="152" xr:uid="{00000000-0005-0000-0000-0000FF000000}"/>
    <cellStyle name="Normal 240" xfId="386" xr:uid="{00000000-0005-0000-0000-000000010000}"/>
    <cellStyle name="Normal 240 2" xfId="432" xr:uid="{00000000-0005-0000-0000-000001010000}"/>
    <cellStyle name="Normal 241" xfId="459" xr:uid="{00000000-0005-0000-0000-000002010000}"/>
    <cellStyle name="Normal 241 2" xfId="505" xr:uid="{00000000-0005-0000-0000-000003010000}"/>
    <cellStyle name="Normal 242" xfId="486" xr:uid="{00000000-0005-0000-0000-000004010000}"/>
    <cellStyle name="Normal 242 2" xfId="528" xr:uid="{00000000-0005-0000-0000-000005010000}"/>
    <cellStyle name="Normal 243" xfId="487" xr:uid="{00000000-0005-0000-0000-000006010000}"/>
    <cellStyle name="Normal 243 2" xfId="529" xr:uid="{00000000-0005-0000-0000-000007010000}"/>
    <cellStyle name="Normal 244" xfId="484" xr:uid="{00000000-0005-0000-0000-000008010000}"/>
    <cellStyle name="Normal 244 2" xfId="526" xr:uid="{00000000-0005-0000-0000-000009010000}"/>
    <cellStyle name="Normal 245" xfId="463" xr:uid="{00000000-0005-0000-0000-00000A010000}"/>
    <cellStyle name="Normal 245 2" xfId="506" xr:uid="{00000000-0005-0000-0000-00000B010000}"/>
    <cellStyle name="Normal 246" xfId="483" xr:uid="{00000000-0005-0000-0000-00000C010000}"/>
    <cellStyle name="Normal 246 2" xfId="525" xr:uid="{00000000-0005-0000-0000-00000D010000}"/>
    <cellStyle name="Normal 247" xfId="464" xr:uid="{00000000-0005-0000-0000-00000E010000}"/>
    <cellStyle name="Normal 247 2" xfId="507" xr:uid="{00000000-0005-0000-0000-00000F010000}"/>
    <cellStyle name="Normal 248" xfId="482" xr:uid="{00000000-0005-0000-0000-000010010000}"/>
    <cellStyle name="Normal 248 2" xfId="524" xr:uid="{00000000-0005-0000-0000-000011010000}"/>
    <cellStyle name="Normal 249" xfId="465" xr:uid="{00000000-0005-0000-0000-000012010000}"/>
    <cellStyle name="Normal 249 2" xfId="508" xr:uid="{00000000-0005-0000-0000-000013010000}"/>
    <cellStyle name="Normal 25" xfId="153" xr:uid="{00000000-0005-0000-0000-000014010000}"/>
    <cellStyle name="Normal 25 2" xfId="154" xr:uid="{00000000-0005-0000-0000-000015010000}"/>
    <cellStyle name="Normal 25_OENZ Onshore 2P" xfId="155" xr:uid="{00000000-0005-0000-0000-000016010000}"/>
    <cellStyle name="Normal 250" xfId="481" xr:uid="{00000000-0005-0000-0000-000017010000}"/>
    <cellStyle name="Normal 250 2" xfId="523" xr:uid="{00000000-0005-0000-0000-000018010000}"/>
    <cellStyle name="Normal 251" xfId="466" xr:uid="{00000000-0005-0000-0000-000019010000}"/>
    <cellStyle name="Normal 251 2" xfId="509" xr:uid="{00000000-0005-0000-0000-00001A010000}"/>
    <cellStyle name="Normal 252" xfId="480" xr:uid="{00000000-0005-0000-0000-00001B010000}"/>
    <cellStyle name="Normal 252 2" xfId="522" xr:uid="{00000000-0005-0000-0000-00001C010000}"/>
    <cellStyle name="Normal 253" xfId="467" xr:uid="{00000000-0005-0000-0000-00001D010000}"/>
    <cellStyle name="Normal 253 2" xfId="510" xr:uid="{00000000-0005-0000-0000-00001E010000}"/>
    <cellStyle name="Normal 254" xfId="479" xr:uid="{00000000-0005-0000-0000-00001F010000}"/>
    <cellStyle name="Normal 254 2" xfId="521" xr:uid="{00000000-0005-0000-0000-000020010000}"/>
    <cellStyle name="Normal 255" xfId="468" xr:uid="{00000000-0005-0000-0000-000021010000}"/>
    <cellStyle name="Normal 255 2" xfId="511" xr:uid="{00000000-0005-0000-0000-000022010000}"/>
    <cellStyle name="Normal 256" xfId="478" xr:uid="{00000000-0005-0000-0000-000023010000}"/>
    <cellStyle name="Normal 256 2" xfId="520" xr:uid="{00000000-0005-0000-0000-000024010000}"/>
    <cellStyle name="Normal 257" xfId="496" xr:uid="{00000000-0005-0000-0000-000025010000}"/>
    <cellStyle name="Normal 257 2" xfId="538" xr:uid="{00000000-0005-0000-0000-000026010000}"/>
    <cellStyle name="Normal 258" xfId="477" xr:uid="{00000000-0005-0000-0000-000027010000}"/>
    <cellStyle name="Normal 258 2" xfId="519" xr:uid="{00000000-0005-0000-0000-000028010000}"/>
    <cellStyle name="Normal 259" xfId="495" xr:uid="{00000000-0005-0000-0000-000029010000}"/>
    <cellStyle name="Normal 259 2" xfId="537" xr:uid="{00000000-0005-0000-0000-00002A010000}"/>
    <cellStyle name="Normal 26" xfId="156" xr:uid="{00000000-0005-0000-0000-00002B010000}"/>
    <cellStyle name="Normal 26 2" xfId="157" xr:uid="{00000000-0005-0000-0000-00002C010000}"/>
    <cellStyle name="Normal 26 2 2" xfId="158" xr:uid="{00000000-0005-0000-0000-00002D010000}"/>
    <cellStyle name="Normal 26_OENZ Onshore 2P" xfId="159" xr:uid="{00000000-0005-0000-0000-00002E010000}"/>
    <cellStyle name="Normal 260" xfId="476" xr:uid="{00000000-0005-0000-0000-00002F010000}"/>
    <cellStyle name="Normal 260 2" xfId="518" xr:uid="{00000000-0005-0000-0000-000030010000}"/>
    <cellStyle name="Normal 261" xfId="494" xr:uid="{00000000-0005-0000-0000-000031010000}"/>
    <cellStyle name="Normal 261 2" xfId="536" xr:uid="{00000000-0005-0000-0000-000032010000}"/>
    <cellStyle name="Normal 262" xfId="475" xr:uid="{00000000-0005-0000-0000-000033010000}"/>
    <cellStyle name="Normal 262 2" xfId="517" xr:uid="{00000000-0005-0000-0000-000034010000}"/>
    <cellStyle name="Normal 263" xfId="493" xr:uid="{00000000-0005-0000-0000-000035010000}"/>
    <cellStyle name="Normal 263 2" xfId="535" xr:uid="{00000000-0005-0000-0000-000036010000}"/>
    <cellStyle name="Normal 264" xfId="474" xr:uid="{00000000-0005-0000-0000-000037010000}"/>
    <cellStyle name="Normal 264 2" xfId="516" xr:uid="{00000000-0005-0000-0000-000038010000}"/>
    <cellStyle name="Normal 265" xfId="492" xr:uid="{00000000-0005-0000-0000-000039010000}"/>
    <cellStyle name="Normal 265 2" xfId="534" xr:uid="{00000000-0005-0000-0000-00003A010000}"/>
    <cellStyle name="Normal 266" xfId="473" xr:uid="{00000000-0005-0000-0000-00003B010000}"/>
    <cellStyle name="Normal 266 2" xfId="515" xr:uid="{00000000-0005-0000-0000-00003C010000}"/>
    <cellStyle name="Normal 267" xfId="491" xr:uid="{00000000-0005-0000-0000-00003D010000}"/>
    <cellStyle name="Normal 267 2" xfId="533" xr:uid="{00000000-0005-0000-0000-00003E010000}"/>
    <cellStyle name="Normal 268" xfId="485" xr:uid="{00000000-0005-0000-0000-00003F010000}"/>
    <cellStyle name="Normal 268 2" xfId="527" xr:uid="{00000000-0005-0000-0000-000040010000}"/>
    <cellStyle name="Normal 269" xfId="490" xr:uid="{00000000-0005-0000-0000-000041010000}"/>
    <cellStyle name="Normal 269 2" xfId="532" xr:uid="{00000000-0005-0000-0000-000042010000}"/>
    <cellStyle name="Normal 27" xfId="160" xr:uid="{00000000-0005-0000-0000-000043010000}"/>
    <cellStyle name="Normal 27 2" xfId="161" xr:uid="{00000000-0005-0000-0000-000044010000}"/>
    <cellStyle name="Normal 27_OENZ Onshore 2P" xfId="162" xr:uid="{00000000-0005-0000-0000-000045010000}"/>
    <cellStyle name="Normal 270" xfId="488" xr:uid="{00000000-0005-0000-0000-000046010000}"/>
    <cellStyle name="Normal 270 2" xfId="530" xr:uid="{00000000-0005-0000-0000-000047010000}"/>
    <cellStyle name="Normal 271" xfId="489" xr:uid="{00000000-0005-0000-0000-000048010000}"/>
    <cellStyle name="Normal 271 2" xfId="531" xr:uid="{00000000-0005-0000-0000-000049010000}"/>
    <cellStyle name="Normal 272" xfId="500" xr:uid="{00000000-0005-0000-0000-00004A010000}"/>
    <cellStyle name="Normal 272 2" xfId="542" xr:uid="{00000000-0005-0000-0000-00004B010000}"/>
    <cellStyle name="Normal 273" xfId="469" xr:uid="{00000000-0005-0000-0000-00004C010000}"/>
    <cellStyle name="Normal 273 2" xfId="512" xr:uid="{00000000-0005-0000-0000-00004D010000}"/>
    <cellStyle name="Normal 274" xfId="499" xr:uid="{00000000-0005-0000-0000-00004E010000}"/>
    <cellStyle name="Normal 274 2" xfId="541" xr:uid="{00000000-0005-0000-0000-00004F010000}"/>
    <cellStyle name="Normal 275" xfId="470" xr:uid="{00000000-0005-0000-0000-000050010000}"/>
    <cellStyle name="Normal 275 2" xfId="513" xr:uid="{00000000-0005-0000-0000-000051010000}"/>
    <cellStyle name="Normal 276" xfId="498" xr:uid="{00000000-0005-0000-0000-000052010000}"/>
    <cellStyle name="Normal 276 2" xfId="540" xr:uid="{00000000-0005-0000-0000-000053010000}"/>
    <cellStyle name="Normal 277" xfId="471" xr:uid="{00000000-0005-0000-0000-000054010000}"/>
    <cellStyle name="Normal 277 2" xfId="514" xr:uid="{00000000-0005-0000-0000-000055010000}"/>
    <cellStyle name="Normal 278" xfId="497" xr:uid="{00000000-0005-0000-0000-000056010000}"/>
    <cellStyle name="Normal 278 2" xfId="539" xr:uid="{00000000-0005-0000-0000-000057010000}"/>
    <cellStyle name="Normal 279" xfId="472" xr:uid="{00000000-0005-0000-0000-000058010000}"/>
    <cellStyle name="Normal 28" xfId="163" xr:uid="{00000000-0005-0000-0000-000059010000}"/>
    <cellStyle name="Normal 28 2" xfId="164" xr:uid="{00000000-0005-0000-0000-00005A010000}"/>
    <cellStyle name="Normal 28_OENZ Onshore 2P" xfId="165" xr:uid="{00000000-0005-0000-0000-00005B010000}"/>
    <cellStyle name="Normal 280" xfId="501" xr:uid="{00000000-0005-0000-0000-00005C010000}"/>
    <cellStyle name="Normal 281" xfId="5" xr:uid="{00000000-0005-0000-0000-00005D010000}"/>
    <cellStyle name="Normal 281 2" xfId="559" xr:uid="{00000000-0005-0000-0000-00005E010000}"/>
    <cellStyle name="Normal 281 3" xfId="573" xr:uid="{00000000-0005-0000-0000-00005F010000}"/>
    <cellStyle name="Normal 282" xfId="545" xr:uid="{00000000-0005-0000-0000-000060010000}"/>
    <cellStyle name="Normal 282 2" xfId="561" xr:uid="{00000000-0005-0000-0000-000061010000}"/>
    <cellStyle name="Normal 282 3" xfId="578" xr:uid="{00000000-0005-0000-0000-000062010000}"/>
    <cellStyle name="Normal 283" xfId="546" xr:uid="{00000000-0005-0000-0000-000063010000}"/>
    <cellStyle name="Normal 283 2" xfId="562" xr:uid="{00000000-0005-0000-0000-000064010000}"/>
    <cellStyle name="Normal 283 3" xfId="579" xr:uid="{00000000-0005-0000-0000-000065010000}"/>
    <cellStyle name="Normal 284" xfId="547" xr:uid="{00000000-0005-0000-0000-000066010000}"/>
    <cellStyle name="Normal 284 2" xfId="563" xr:uid="{00000000-0005-0000-0000-000067010000}"/>
    <cellStyle name="Normal 284 3" xfId="580" xr:uid="{00000000-0005-0000-0000-000068010000}"/>
    <cellStyle name="Normal 285" xfId="549" xr:uid="{00000000-0005-0000-0000-000069010000}"/>
    <cellStyle name="Normal 285 2" xfId="564" xr:uid="{00000000-0005-0000-0000-00006A010000}"/>
    <cellStyle name="Normal 285 3" xfId="581" xr:uid="{00000000-0005-0000-0000-00006B010000}"/>
    <cellStyle name="Normal 286" xfId="552" xr:uid="{00000000-0005-0000-0000-00006C010000}"/>
    <cellStyle name="Normal 286 2" xfId="566" xr:uid="{00000000-0005-0000-0000-00006D010000}"/>
    <cellStyle name="Normal 286 3" xfId="583" xr:uid="{00000000-0005-0000-0000-00006E010000}"/>
    <cellStyle name="Normal 287" xfId="553" xr:uid="{00000000-0005-0000-0000-00006F010000}"/>
    <cellStyle name="Normal 287 2" xfId="567" xr:uid="{00000000-0005-0000-0000-000070010000}"/>
    <cellStyle name="Normal 287 3" xfId="584" xr:uid="{00000000-0005-0000-0000-000071010000}"/>
    <cellStyle name="Normal 288" xfId="576" xr:uid="{00000000-0005-0000-0000-000072010000}"/>
    <cellStyle name="Normal 289" xfId="575" xr:uid="{00000000-0005-0000-0000-000073010000}"/>
    <cellStyle name="Normal 29" xfId="166" xr:uid="{00000000-0005-0000-0000-000074010000}"/>
    <cellStyle name="Normal 29 2" xfId="167" xr:uid="{00000000-0005-0000-0000-000075010000}"/>
    <cellStyle name="Normal 29_OENZ Onshore 2P" xfId="168" xr:uid="{00000000-0005-0000-0000-000076010000}"/>
    <cellStyle name="Normal 290" xfId="574" xr:uid="{00000000-0005-0000-0000-000077010000}"/>
    <cellStyle name="Normal 3" xfId="169" xr:uid="{00000000-0005-0000-0000-000078010000}"/>
    <cellStyle name="Normal 3 2" xfId="544" xr:uid="{00000000-0005-0000-0000-000079010000}"/>
    <cellStyle name="Normal 30" xfId="170" xr:uid="{00000000-0005-0000-0000-00007A010000}"/>
    <cellStyle name="Normal 30 2" xfId="171" xr:uid="{00000000-0005-0000-0000-00007B010000}"/>
    <cellStyle name="Normal 30_OENZ Onshore 2P" xfId="172" xr:uid="{00000000-0005-0000-0000-00007C010000}"/>
    <cellStyle name="Normal 31" xfId="173" xr:uid="{00000000-0005-0000-0000-00007D010000}"/>
    <cellStyle name="Normal 31 2" xfId="174" xr:uid="{00000000-0005-0000-0000-00007E010000}"/>
    <cellStyle name="Normal 31_OENZ Onshore 2P" xfId="175" xr:uid="{00000000-0005-0000-0000-00007F010000}"/>
    <cellStyle name="Normal 32" xfId="176" xr:uid="{00000000-0005-0000-0000-000080010000}"/>
    <cellStyle name="Normal 32 2" xfId="177" xr:uid="{00000000-0005-0000-0000-000081010000}"/>
    <cellStyle name="Normal 32_OENZ Onshore 2P" xfId="178" xr:uid="{00000000-0005-0000-0000-000082010000}"/>
    <cellStyle name="Normal 33" xfId="179" xr:uid="{00000000-0005-0000-0000-000083010000}"/>
    <cellStyle name="Normal 33 2" xfId="180" xr:uid="{00000000-0005-0000-0000-000084010000}"/>
    <cellStyle name="Normal 33_OENZ Onshore 2P" xfId="181" xr:uid="{00000000-0005-0000-0000-000085010000}"/>
    <cellStyle name="Normal 34" xfId="182" xr:uid="{00000000-0005-0000-0000-000086010000}"/>
    <cellStyle name="Normal 34 2" xfId="183" xr:uid="{00000000-0005-0000-0000-000087010000}"/>
    <cellStyle name="Normal 34_OENZ Onshore 2P" xfId="184" xr:uid="{00000000-0005-0000-0000-000088010000}"/>
    <cellStyle name="Normal 35" xfId="185" xr:uid="{00000000-0005-0000-0000-000089010000}"/>
    <cellStyle name="Normal 35 2" xfId="186" xr:uid="{00000000-0005-0000-0000-00008A010000}"/>
    <cellStyle name="Normal 35_OENZ Onshore 2P" xfId="187" xr:uid="{00000000-0005-0000-0000-00008B010000}"/>
    <cellStyle name="Normal 36" xfId="188" xr:uid="{00000000-0005-0000-0000-00008C010000}"/>
    <cellStyle name="Normal 36 2" xfId="189" xr:uid="{00000000-0005-0000-0000-00008D010000}"/>
    <cellStyle name="Normal 36_OENZ Onshore 2P" xfId="190" xr:uid="{00000000-0005-0000-0000-00008E010000}"/>
    <cellStyle name="Normal 37" xfId="191" xr:uid="{00000000-0005-0000-0000-00008F010000}"/>
    <cellStyle name="Normal 37 2" xfId="192" xr:uid="{00000000-0005-0000-0000-000090010000}"/>
    <cellStyle name="Normal 37_OENZ Onshore 2P" xfId="193" xr:uid="{00000000-0005-0000-0000-000091010000}"/>
    <cellStyle name="Normal 38" xfId="194" xr:uid="{00000000-0005-0000-0000-000092010000}"/>
    <cellStyle name="Normal 38 2" xfId="195" xr:uid="{00000000-0005-0000-0000-000093010000}"/>
    <cellStyle name="Normal 38_OENZ Onshore 2P" xfId="196" xr:uid="{00000000-0005-0000-0000-000094010000}"/>
    <cellStyle name="Normal 39" xfId="197" xr:uid="{00000000-0005-0000-0000-000095010000}"/>
    <cellStyle name="Normal 39 2" xfId="198" xr:uid="{00000000-0005-0000-0000-000096010000}"/>
    <cellStyle name="Normal 39_OENZ Onshore 2P" xfId="199" xr:uid="{00000000-0005-0000-0000-000097010000}"/>
    <cellStyle name="Normal 4" xfId="200" xr:uid="{00000000-0005-0000-0000-000098010000}"/>
    <cellStyle name="Normal 40" xfId="201" xr:uid="{00000000-0005-0000-0000-000099010000}"/>
    <cellStyle name="Normal 40 2" xfId="202" xr:uid="{00000000-0005-0000-0000-00009A010000}"/>
    <cellStyle name="Normal 40_OENZ Onshore 2P" xfId="203" xr:uid="{00000000-0005-0000-0000-00009B010000}"/>
    <cellStyle name="Normal 41" xfId="204" xr:uid="{00000000-0005-0000-0000-00009C010000}"/>
    <cellStyle name="Normal 42" xfId="205" xr:uid="{00000000-0005-0000-0000-00009D010000}"/>
    <cellStyle name="Normal 42 2" xfId="206" xr:uid="{00000000-0005-0000-0000-00009E010000}"/>
    <cellStyle name="Normal 42_OENZ Onshore 2P" xfId="207" xr:uid="{00000000-0005-0000-0000-00009F010000}"/>
    <cellStyle name="Normal 43" xfId="208" xr:uid="{00000000-0005-0000-0000-0000A0010000}"/>
    <cellStyle name="Normal 43 2" xfId="209" xr:uid="{00000000-0005-0000-0000-0000A1010000}"/>
    <cellStyle name="Normal 43_OENZ Onshore 2P" xfId="210" xr:uid="{00000000-0005-0000-0000-0000A2010000}"/>
    <cellStyle name="Normal 44" xfId="211" xr:uid="{00000000-0005-0000-0000-0000A3010000}"/>
    <cellStyle name="Normal 44 2" xfId="212" xr:uid="{00000000-0005-0000-0000-0000A4010000}"/>
    <cellStyle name="Normal 44_OENZ Onshore 2P" xfId="213" xr:uid="{00000000-0005-0000-0000-0000A5010000}"/>
    <cellStyle name="Normal 45" xfId="214" xr:uid="{00000000-0005-0000-0000-0000A6010000}"/>
    <cellStyle name="Normal 45 2" xfId="215" xr:uid="{00000000-0005-0000-0000-0000A7010000}"/>
    <cellStyle name="Normal 45_OENZ Onshore 2P" xfId="216" xr:uid="{00000000-0005-0000-0000-0000A8010000}"/>
    <cellStyle name="Normal 46" xfId="217" xr:uid="{00000000-0005-0000-0000-0000A9010000}"/>
    <cellStyle name="Normal 46 2" xfId="218" xr:uid="{00000000-0005-0000-0000-0000AA010000}"/>
    <cellStyle name="Normal 46_OENZ Onshore 2P" xfId="219" xr:uid="{00000000-0005-0000-0000-0000AB010000}"/>
    <cellStyle name="Normal 47" xfId="220" xr:uid="{00000000-0005-0000-0000-0000AC010000}"/>
    <cellStyle name="Normal 47 2" xfId="221" xr:uid="{00000000-0005-0000-0000-0000AD010000}"/>
    <cellStyle name="Normal 47_OENZ Onshore 2P" xfId="222" xr:uid="{00000000-0005-0000-0000-0000AE010000}"/>
    <cellStyle name="Normal 48" xfId="223" xr:uid="{00000000-0005-0000-0000-0000AF010000}"/>
    <cellStyle name="Normal 48 2" xfId="224" xr:uid="{00000000-0005-0000-0000-0000B0010000}"/>
    <cellStyle name="Normal 48_OENZ Onshore 2P" xfId="225" xr:uid="{00000000-0005-0000-0000-0000B1010000}"/>
    <cellStyle name="Normal 49" xfId="226" xr:uid="{00000000-0005-0000-0000-0000B2010000}"/>
    <cellStyle name="Normal 49 2" xfId="227" xr:uid="{00000000-0005-0000-0000-0000B3010000}"/>
    <cellStyle name="Normal 49_OENZ Onshore 2P" xfId="228" xr:uid="{00000000-0005-0000-0000-0000B4010000}"/>
    <cellStyle name="Normal 5" xfId="229" xr:uid="{00000000-0005-0000-0000-0000B5010000}"/>
    <cellStyle name="Normal 50" xfId="230" xr:uid="{00000000-0005-0000-0000-0000B6010000}"/>
    <cellStyle name="Normal 50 2" xfId="231" xr:uid="{00000000-0005-0000-0000-0000B7010000}"/>
    <cellStyle name="Normal 50_OENZ Onshore 2P" xfId="232" xr:uid="{00000000-0005-0000-0000-0000B8010000}"/>
    <cellStyle name="Normal 51" xfId="233" xr:uid="{00000000-0005-0000-0000-0000B9010000}"/>
    <cellStyle name="Normal 51 2" xfId="234" xr:uid="{00000000-0005-0000-0000-0000BA010000}"/>
    <cellStyle name="Normal 51_OENZ Onshore 2P" xfId="235" xr:uid="{00000000-0005-0000-0000-0000BB010000}"/>
    <cellStyle name="Normal 52" xfId="236" xr:uid="{00000000-0005-0000-0000-0000BC010000}"/>
    <cellStyle name="Normal 52 2" xfId="237" xr:uid="{00000000-0005-0000-0000-0000BD010000}"/>
    <cellStyle name="Normal 52_OENZ Onshore 2P" xfId="238" xr:uid="{00000000-0005-0000-0000-0000BE010000}"/>
    <cellStyle name="Normal 53" xfId="239" xr:uid="{00000000-0005-0000-0000-0000BF010000}"/>
    <cellStyle name="Normal 53 2" xfId="240" xr:uid="{00000000-0005-0000-0000-0000C0010000}"/>
    <cellStyle name="Normal 53_OENZ Onshore 2P" xfId="241" xr:uid="{00000000-0005-0000-0000-0000C1010000}"/>
    <cellStyle name="Normal 54" xfId="242" xr:uid="{00000000-0005-0000-0000-0000C2010000}"/>
    <cellStyle name="Normal 54 2" xfId="243" xr:uid="{00000000-0005-0000-0000-0000C3010000}"/>
    <cellStyle name="Normal 54_OENZ Onshore 2P" xfId="244" xr:uid="{00000000-0005-0000-0000-0000C4010000}"/>
    <cellStyle name="Normal 55" xfId="245" xr:uid="{00000000-0005-0000-0000-0000C5010000}"/>
    <cellStyle name="Normal 55 2" xfId="246" xr:uid="{00000000-0005-0000-0000-0000C6010000}"/>
    <cellStyle name="Normal 55_OENZ Onshore 2P" xfId="247" xr:uid="{00000000-0005-0000-0000-0000C7010000}"/>
    <cellStyle name="Normal 56" xfId="248" xr:uid="{00000000-0005-0000-0000-0000C8010000}"/>
    <cellStyle name="Normal 56 2" xfId="249" xr:uid="{00000000-0005-0000-0000-0000C9010000}"/>
    <cellStyle name="Normal 56_OENZ Onshore 2P" xfId="250" xr:uid="{00000000-0005-0000-0000-0000CA010000}"/>
    <cellStyle name="Normal 57" xfId="251" xr:uid="{00000000-0005-0000-0000-0000CB010000}"/>
    <cellStyle name="Normal 57 2" xfId="252" xr:uid="{00000000-0005-0000-0000-0000CC010000}"/>
    <cellStyle name="Normal 57_OENZ Onshore 2P" xfId="253" xr:uid="{00000000-0005-0000-0000-0000CD010000}"/>
    <cellStyle name="Normal 58" xfId="254" xr:uid="{00000000-0005-0000-0000-0000CE010000}"/>
    <cellStyle name="Normal 58 2" xfId="255" xr:uid="{00000000-0005-0000-0000-0000CF010000}"/>
    <cellStyle name="Normal 58_OENZ Onshore 2P" xfId="256" xr:uid="{00000000-0005-0000-0000-0000D0010000}"/>
    <cellStyle name="Normal 59" xfId="257" xr:uid="{00000000-0005-0000-0000-0000D1010000}"/>
    <cellStyle name="Normal 59 2" xfId="258" xr:uid="{00000000-0005-0000-0000-0000D2010000}"/>
    <cellStyle name="Normal 59_OENZ Onshore 2P" xfId="259" xr:uid="{00000000-0005-0000-0000-0000D3010000}"/>
    <cellStyle name="Normal 6" xfId="260" xr:uid="{00000000-0005-0000-0000-0000D4010000}"/>
    <cellStyle name="Normal 6 2" xfId="261" xr:uid="{00000000-0005-0000-0000-0000D5010000}"/>
    <cellStyle name="Normal 6_OENZ Onshore 2P" xfId="262" xr:uid="{00000000-0005-0000-0000-0000D6010000}"/>
    <cellStyle name="Normal 60" xfId="263" xr:uid="{00000000-0005-0000-0000-0000D7010000}"/>
    <cellStyle name="Normal 60 2" xfId="264" xr:uid="{00000000-0005-0000-0000-0000D8010000}"/>
    <cellStyle name="Normal 60_OENZ Onshore 2P" xfId="265" xr:uid="{00000000-0005-0000-0000-0000D9010000}"/>
    <cellStyle name="Normal 61" xfId="266" xr:uid="{00000000-0005-0000-0000-0000DA010000}"/>
    <cellStyle name="Normal 61 2" xfId="267" xr:uid="{00000000-0005-0000-0000-0000DB010000}"/>
    <cellStyle name="Normal 61_OENZ Onshore 2P" xfId="268" xr:uid="{00000000-0005-0000-0000-0000DC010000}"/>
    <cellStyle name="Normal 62" xfId="269" xr:uid="{00000000-0005-0000-0000-0000DD010000}"/>
    <cellStyle name="Normal 62 2" xfId="270" xr:uid="{00000000-0005-0000-0000-0000DE010000}"/>
    <cellStyle name="Normal 62_OENZ Onshore 2P" xfId="271" xr:uid="{00000000-0005-0000-0000-0000DF010000}"/>
    <cellStyle name="Normal 63" xfId="272" xr:uid="{00000000-0005-0000-0000-0000E0010000}"/>
    <cellStyle name="Normal 63 2" xfId="273" xr:uid="{00000000-0005-0000-0000-0000E1010000}"/>
    <cellStyle name="Normal 63_OENZ Onshore 2P" xfId="274" xr:uid="{00000000-0005-0000-0000-0000E2010000}"/>
    <cellStyle name="Normal 64" xfId="275" xr:uid="{00000000-0005-0000-0000-0000E3010000}"/>
    <cellStyle name="Normal 64 2" xfId="276" xr:uid="{00000000-0005-0000-0000-0000E4010000}"/>
    <cellStyle name="Normal 64_OENZ Onshore 2P" xfId="277" xr:uid="{00000000-0005-0000-0000-0000E5010000}"/>
    <cellStyle name="Normal 65" xfId="278" xr:uid="{00000000-0005-0000-0000-0000E6010000}"/>
    <cellStyle name="Normal 65 2" xfId="279" xr:uid="{00000000-0005-0000-0000-0000E7010000}"/>
    <cellStyle name="Normal 65_OENZ Onshore 2P" xfId="280" xr:uid="{00000000-0005-0000-0000-0000E8010000}"/>
    <cellStyle name="Normal 66" xfId="281" xr:uid="{00000000-0005-0000-0000-0000E9010000}"/>
    <cellStyle name="Normal 66 2" xfId="282" xr:uid="{00000000-0005-0000-0000-0000EA010000}"/>
    <cellStyle name="Normal 66_OENZ Onshore 2P" xfId="283" xr:uid="{00000000-0005-0000-0000-0000EB010000}"/>
    <cellStyle name="Normal 67" xfId="284" xr:uid="{00000000-0005-0000-0000-0000EC010000}"/>
    <cellStyle name="Normal 67 2" xfId="285" xr:uid="{00000000-0005-0000-0000-0000ED010000}"/>
    <cellStyle name="Normal 67_OENZ Onshore 2P" xfId="286" xr:uid="{00000000-0005-0000-0000-0000EE010000}"/>
    <cellStyle name="Normal 68" xfId="287" xr:uid="{00000000-0005-0000-0000-0000EF010000}"/>
    <cellStyle name="Normal 68 2" xfId="288" xr:uid="{00000000-0005-0000-0000-0000F0010000}"/>
    <cellStyle name="Normal 68_OENZ Onshore 2P" xfId="289" xr:uid="{00000000-0005-0000-0000-0000F1010000}"/>
    <cellStyle name="Normal 69" xfId="290" xr:uid="{00000000-0005-0000-0000-0000F2010000}"/>
    <cellStyle name="Normal 69 2" xfId="291" xr:uid="{00000000-0005-0000-0000-0000F3010000}"/>
    <cellStyle name="Normal 69_OENZ Onshore 2P" xfId="292" xr:uid="{00000000-0005-0000-0000-0000F4010000}"/>
    <cellStyle name="Normal 7" xfId="293" xr:uid="{00000000-0005-0000-0000-0000F5010000}"/>
    <cellStyle name="Normal 7 2" xfId="294" xr:uid="{00000000-0005-0000-0000-0000F6010000}"/>
    <cellStyle name="Normal 7_OENZ Onshore 2P" xfId="295" xr:uid="{00000000-0005-0000-0000-0000F7010000}"/>
    <cellStyle name="Normal 70" xfId="296" xr:uid="{00000000-0005-0000-0000-0000F8010000}"/>
    <cellStyle name="Normal 70 2" xfId="297" xr:uid="{00000000-0005-0000-0000-0000F9010000}"/>
    <cellStyle name="Normal 70_OENZ Onshore 2P" xfId="298" xr:uid="{00000000-0005-0000-0000-0000FA010000}"/>
    <cellStyle name="Normal 71" xfId="299" xr:uid="{00000000-0005-0000-0000-0000FB010000}"/>
    <cellStyle name="Normal 71 2" xfId="300" xr:uid="{00000000-0005-0000-0000-0000FC010000}"/>
    <cellStyle name="Normal 71_OENZ Onshore 2P" xfId="301" xr:uid="{00000000-0005-0000-0000-0000FD010000}"/>
    <cellStyle name="Normal 72" xfId="302" xr:uid="{00000000-0005-0000-0000-0000FE010000}"/>
    <cellStyle name="Normal 72 2" xfId="303" xr:uid="{00000000-0005-0000-0000-0000FF010000}"/>
    <cellStyle name="Normal 72_OENZ Onshore 2P" xfId="304" xr:uid="{00000000-0005-0000-0000-000000020000}"/>
    <cellStyle name="Normal 73" xfId="305" xr:uid="{00000000-0005-0000-0000-000001020000}"/>
    <cellStyle name="Normal 73 2" xfId="306" xr:uid="{00000000-0005-0000-0000-000002020000}"/>
    <cellStyle name="Normal 73_OENZ Onshore 2P" xfId="307" xr:uid="{00000000-0005-0000-0000-000003020000}"/>
    <cellStyle name="Normal 74" xfId="308" xr:uid="{00000000-0005-0000-0000-000004020000}"/>
    <cellStyle name="Normal 74 2" xfId="309" xr:uid="{00000000-0005-0000-0000-000005020000}"/>
    <cellStyle name="Normal 74_OENZ Onshore 2P" xfId="310" xr:uid="{00000000-0005-0000-0000-000006020000}"/>
    <cellStyle name="Normal 75" xfId="311" xr:uid="{00000000-0005-0000-0000-000007020000}"/>
    <cellStyle name="Normal 75 2" xfId="312" xr:uid="{00000000-0005-0000-0000-000008020000}"/>
    <cellStyle name="Normal 75_OENZ Onshore 2P" xfId="313" xr:uid="{00000000-0005-0000-0000-000009020000}"/>
    <cellStyle name="Normal 76" xfId="314" xr:uid="{00000000-0005-0000-0000-00000A020000}"/>
    <cellStyle name="Normal 76 2" xfId="315" xr:uid="{00000000-0005-0000-0000-00000B020000}"/>
    <cellStyle name="Normal 76_OENZ Onshore 2P" xfId="316" xr:uid="{00000000-0005-0000-0000-00000C020000}"/>
    <cellStyle name="Normal 77" xfId="317" xr:uid="{00000000-0005-0000-0000-00000D020000}"/>
    <cellStyle name="Normal 77 2" xfId="318" xr:uid="{00000000-0005-0000-0000-00000E020000}"/>
    <cellStyle name="Normal 77_OENZ Onshore 2P" xfId="319" xr:uid="{00000000-0005-0000-0000-00000F020000}"/>
    <cellStyle name="Normal 78" xfId="320" xr:uid="{00000000-0005-0000-0000-000010020000}"/>
    <cellStyle name="Normal 78 2" xfId="321" xr:uid="{00000000-0005-0000-0000-000011020000}"/>
    <cellStyle name="Normal 78_OENZ Onshore 2P" xfId="322" xr:uid="{00000000-0005-0000-0000-000012020000}"/>
    <cellStyle name="Normal 79" xfId="323" xr:uid="{00000000-0005-0000-0000-000013020000}"/>
    <cellStyle name="Normal 79 2" xfId="324" xr:uid="{00000000-0005-0000-0000-000014020000}"/>
    <cellStyle name="Normal 79_OENZ Onshore 2P" xfId="325" xr:uid="{00000000-0005-0000-0000-000015020000}"/>
    <cellStyle name="Normal 8" xfId="326" xr:uid="{00000000-0005-0000-0000-000016020000}"/>
    <cellStyle name="Normal 8 2" xfId="327" xr:uid="{00000000-0005-0000-0000-000017020000}"/>
    <cellStyle name="Normal 8_OENZ Onshore 2P" xfId="328" xr:uid="{00000000-0005-0000-0000-000018020000}"/>
    <cellStyle name="Normal 80" xfId="329" xr:uid="{00000000-0005-0000-0000-000019020000}"/>
    <cellStyle name="Normal 80 2" xfId="330" xr:uid="{00000000-0005-0000-0000-00001A020000}"/>
    <cellStyle name="Normal 80_OENZ Onshore 2P" xfId="331" xr:uid="{00000000-0005-0000-0000-00001B020000}"/>
    <cellStyle name="Normal 81" xfId="332" xr:uid="{00000000-0005-0000-0000-00001C020000}"/>
    <cellStyle name="Normal 81 2" xfId="333" xr:uid="{00000000-0005-0000-0000-00001D020000}"/>
    <cellStyle name="Normal 81_OENZ Onshore 2P" xfId="334" xr:uid="{00000000-0005-0000-0000-00001E020000}"/>
    <cellStyle name="Normal 82" xfId="335" xr:uid="{00000000-0005-0000-0000-00001F020000}"/>
    <cellStyle name="Normal 82 2" xfId="336" xr:uid="{00000000-0005-0000-0000-000020020000}"/>
    <cellStyle name="Normal 82_OENZ Onshore 2P" xfId="337" xr:uid="{00000000-0005-0000-0000-000021020000}"/>
    <cellStyle name="Normal 83" xfId="338" xr:uid="{00000000-0005-0000-0000-000022020000}"/>
    <cellStyle name="Normal 83 2" xfId="339" xr:uid="{00000000-0005-0000-0000-000023020000}"/>
    <cellStyle name="Normal 83_OENZ Onshore 2P" xfId="340" xr:uid="{00000000-0005-0000-0000-000024020000}"/>
    <cellStyle name="Normal 84" xfId="341" xr:uid="{00000000-0005-0000-0000-000025020000}"/>
    <cellStyle name="Normal 84 2" xfId="342" xr:uid="{00000000-0005-0000-0000-000026020000}"/>
    <cellStyle name="Normal 84_OENZ Onshore 2P" xfId="343" xr:uid="{00000000-0005-0000-0000-000027020000}"/>
    <cellStyle name="Normal 85" xfId="344" xr:uid="{00000000-0005-0000-0000-000028020000}"/>
    <cellStyle name="Normal 85 2" xfId="345" xr:uid="{00000000-0005-0000-0000-000029020000}"/>
    <cellStyle name="Normal 85_OENZ Onshore 2P" xfId="346" xr:uid="{00000000-0005-0000-0000-00002A020000}"/>
    <cellStyle name="Normal 86" xfId="347" xr:uid="{00000000-0005-0000-0000-00002B020000}"/>
    <cellStyle name="Normal 86 2" xfId="348" xr:uid="{00000000-0005-0000-0000-00002C020000}"/>
    <cellStyle name="Normal 86_OENZ Onshore 2P" xfId="349" xr:uid="{00000000-0005-0000-0000-00002D020000}"/>
    <cellStyle name="Normal 87" xfId="350" xr:uid="{00000000-0005-0000-0000-00002E020000}"/>
    <cellStyle name="Normal 88" xfId="351" xr:uid="{00000000-0005-0000-0000-00002F020000}"/>
    <cellStyle name="Normal 88 2" xfId="352" xr:uid="{00000000-0005-0000-0000-000030020000}"/>
    <cellStyle name="Normal 88_OENZ Onshore 2P" xfId="353" xr:uid="{00000000-0005-0000-0000-000031020000}"/>
    <cellStyle name="Normal 89" xfId="354" xr:uid="{00000000-0005-0000-0000-000032020000}"/>
    <cellStyle name="Normal 9" xfId="355" xr:uid="{00000000-0005-0000-0000-000033020000}"/>
    <cellStyle name="Normal 9 2" xfId="356" xr:uid="{00000000-0005-0000-0000-000034020000}"/>
    <cellStyle name="Normal 9_OENZ Onshore 2P" xfId="357" xr:uid="{00000000-0005-0000-0000-000035020000}"/>
    <cellStyle name="Normal 90" xfId="358" xr:uid="{00000000-0005-0000-0000-000036020000}"/>
    <cellStyle name="Normal 91" xfId="359" xr:uid="{00000000-0005-0000-0000-000037020000}"/>
    <cellStyle name="Normal 92" xfId="360" xr:uid="{00000000-0005-0000-0000-000038020000}"/>
    <cellStyle name="Normal 93" xfId="361" xr:uid="{00000000-0005-0000-0000-000039020000}"/>
    <cellStyle name="Normal 94" xfId="362" xr:uid="{00000000-0005-0000-0000-00003A020000}"/>
    <cellStyle name="Normal 95" xfId="363" xr:uid="{00000000-0005-0000-0000-00003B020000}"/>
    <cellStyle name="Normal 96" xfId="364" xr:uid="{00000000-0005-0000-0000-00003C020000}"/>
    <cellStyle name="Normal 97" xfId="365" xr:uid="{00000000-0005-0000-0000-00003D020000}"/>
    <cellStyle name="Normal 98" xfId="366" xr:uid="{00000000-0005-0000-0000-00003E020000}"/>
    <cellStyle name="Normal 98 2" xfId="367" xr:uid="{00000000-0005-0000-0000-00003F020000}"/>
    <cellStyle name="Normal 98_OENZ Onshore 2P" xfId="368" xr:uid="{00000000-0005-0000-0000-000040020000}"/>
    <cellStyle name="Normal 99" xfId="369" xr:uid="{00000000-0005-0000-0000-000041020000}"/>
    <cellStyle name="Percent" xfId="548" builtinId="5"/>
    <cellStyle name="Percent 2" xfId="3" xr:uid="{00000000-0005-0000-0000-000043020000}"/>
    <cellStyle name="Percent 2 2" xfId="370" xr:uid="{00000000-0005-0000-0000-000044020000}"/>
    <cellStyle name="Percent 2 3" xfId="558" xr:uid="{00000000-0005-0000-0000-000045020000}"/>
    <cellStyle name="Percent 2 4" xfId="572" xr:uid="{00000000-0005-0000-0000-000046020000}"/>
    <cellStyle name="Percent 3" xfId="555" xr:uid="{00000000-0005-0000-0000-000047020000}"/>
    <cellStyle name="Percent 3 2" xfId="569" xr:uid="{00000000-0005-0000-0000-000048020000}"/>
    <cellStyle name="Percent 3 3" xfId="586" xr:uid="{00000000-0005-0000-0000-000049020000}"/>
    <cellStyle name="Style 1" xfId="4" xr:uid="{00000000-0005-0000-0000-00004A020000}"/>
  </cellStyles>
  <dxfs count="3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/>
        <right style="medium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/>
        <right style="medium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rial"/>
        <scheme val="none"/>
      </font>
      <fill>
        <patternFill patternType="none">
          <fgColor indexed="64"/>
          <bgColor auto="1"/>
        </patternFill>
      </fill>
      <alignment horizontal="right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rial"/>
        <scheme val="none"/>
      </font>
      <fill>
        <patternFill patternType="none">
          <fgColor indexed="64"/>
          <bgColor auto="1"/>
        </patternFill>
      </fill>
      <alignment horizontal="right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rial"/>
        <scheme val="none"/>
      </font>
      <fill>
        <patternFill patternType="none">
          <fgColor indexed="64"/>
          <bgColor auto="1"/>
        </patternFill>
      </fill>
      <alignment horizontal="right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rial"/>
        <scheme val="none"/>
      </font>
      <fill>
        <patternFill patternType="none">
          <fgColor indexed="64"/>
          <bgColor auto="1"/>
        </patternFill>
      </fill>
      <alignment horizontal="right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rial"/>
        <scheme val="none"/>
      </font>
      <fill>
        <patternFill patternType="none">
          <fgColor indexed="64"/>
          <bgColor auto="1"/>
        </patternFill>
      </fill>
      <alignment horizontal="right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rial"/>
        <scheme val="none"/>
      </font>
      <fill>
        <patternFill patternType="none">
          <fgColor indexed="64"/>
          <bgColor auto="1"/>
        </patternFill>
      </fill>
      <alignment horizontal="right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rial"/>
        <scheme val="none"/>
      </font>
      <fill>
        <patternFill patternType="none">
          <fgColor indexed="64"/>
          <bgColor auto="1"/>
        </patternFill>
      </fill>
      <alignment horizontal="right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rial"/>
        <scheme val="none"/>
      </font>
      <fill>
        <patternFill patternType="none">
          <fgColor indexed="64"/>
          <bgColor auto="1"/>
        </patternFill>
      </fill>
      <alignment horizontal="right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rial"/>
        <scheme val="none"/>
      </font>
      <fill>
        <patternFill patternType="none">
          <fgColor indexed="64"/>
          <bgColor auto="1"/>
        </patternFill>
      </fill>
      <alignment horizontal="right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rial"/>
        <scheme val="none"/>
      </font>
      <fill>
        <patternFill patternType="none">
          <fgColor indexed="64"/>
          <bgColor auto="1"/>
        </patternFill>
      </fill>
      <alignment horizontal="right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rial"/>
        <scheme val="none"/>
      </font>
      <fill>
        <patternFill patternType="none">
          <fgColor indexed="64"/>
          <bgColor auto="1"/>
        </patternFill>
      </fill>
      <alignment horizontal="right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rial"/>
        <scheme val="none"/>
      </font>
      <fill>
        <patternFill patternType="none">
          <fgColor indexed="64"/>
          <bgColor auto="1"/>
        </patternFill>
      </fill>
      <alignment horizontal="right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Arial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>
        <left style="medium">
          <color indexed="64"/>
        </left>
        <right/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1"/>
        <name val="Arial"/>
        <scheme val="none"/>
      </font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0" formatCode="@"/>
      <fill>
        <patternFill patternType="solid">
          <fgColor indexed="64"/>
          <bgColor theme="9" tint="0.39997558519241921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indexed="19"/>
        </left>
        <right style="medium">
          <color indexed="19"/>
        </right>
        <top/>
        <bottom/>
      </border>
    </dxf>
  </dxfs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en-US"/>
              <a:t>Oil and Condensate Remaining Reserves (mmbbl)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7642413884310973"/>
          <c:y val="0.11115544472152951"/>
          <c:w val="0.78205131335327271"/>
          <c:h val="0.71508996537527569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Charts!$B$3</c:f>
              <c:strCache>
                <c:ptCount val="1"/>
                <c:pt idx="0">
                  <c:v>Remaining Reserves (mmbbl)</c:v>
                </c:pt>
              </c:strCache>
            </c:strRef>
          </c:tx>
          <c:invertIfNegative val="0"/>
          <c:dLbls>
            <c:dLbl>
              <c:idx val="0"/>
              <c:tx>
                <c:strRef>
                  <c:f>Charts!$D$4</c:f>
                  <c:strCache>
                    <c:ptCount val="1"/>
                    <c:pt idx="0">
                      <c:v>0.1%</c:v>
                    </c:pt>
                  </c:strCache>
                </c:strRef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{4732A834-4849-4B34-9CB8-F21FD8C6464D}</c15:txfldGUID>
                      <c15:f>Charts!$D$4</c15:f>
                      <c15:dlblFieldTableCache>
                        <c:ptCount val="1"/>
                        <c:pt idx="0">
                          <c:v>0.1%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0-E66E-4227-BDC8-B384A6FC3A20}"/>
                </c:ext>
              </c:extLst>
            </c:dLbl>
            <c:dLbl>
              <c:idx val="1"/>
              <c:tx>
                <c:strRef>
                  <c:f>Charts!$D$5</c:f>
                  <c:strCache>
                    <c:ptCount val="1"/>
                    <c:pt idx="0">
                      <c:v>0.4%</c:v>
                    </c:pt>
                  </c:strCache>
                </c:strRef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{B8272F65-1BC6-4907-9714-957E85CE1382}</c15:txfldGUID>
                      <c15:f>Charts!$D$5</c15:f>
                      <c15:dlblFieldTableCache>
                        <c:ptCount val="1"/>
                        <c:pt idx="0">
                          <c:v>0.4%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1-E66E-4227-BDC8-B384A6FC3A20}"/>
                </c:ext>
              </c:extLst>
            </c:dLbl>
            <c:dLbl>
              <c:idx val="2"/>
              <c:tx>
                <c:strRef>
                  <c:f>Charts!$D$6</c:f>
                  <c:strCache>
                    <c:ptCount val="1"/>
                    <c:pt idx="0">
                      <c:v>0.4%</c:v>
                    </c:pt>
                  </c:strCache>
                </c:strRef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{C87826ED-D8ED-4924-924A-DB5352674B4B}</c15:txfldGUID>
                      <c15:f>Charts!$D$6</c15:f>
                      <c15:dlblFieldTableCache>
                        <c:ptCount val="1"/>
                        <c:pt idx="0">
                          <c:v>0.4%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2-E66E-4227-BDC8-B384A6FC3A20}"/>
                </c:ext>
              </c:extLst>
            </c:dLbl>
            <c:dLbl>
              <c:idx val="3"/>
              <c:layout>
                <c:manualLayout>
                  <c:x val="0"/>
                  <c:y val="-4.6579330422125184E-2"/>
                </c:manualLayout>
              </c:layout>
              <c:tx>
                <c:strRef>
                  <c:f>Charts!$D$8</c:f>
                  <c:strCache>
                    <c:ptCount val="1"/>
                    <c:pt idx="0">
                      <c:v>0.7%</c:v>
                    </c:pt>
                  </c:strCache>
                </c:strRef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{85599C78-A74C-45F4-B6F7-A3A0B99911A0}</c15:txfldGUID>
                      <c15:f>Charts!$D$8</c15:f>
                      <c15:dlblFieldTableCache>
                        <c:ptCount val="1"/>
                        <c:pt idx="0">
                          <c:v>0.7%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3-E66E-4227-BDC8-B384A6FC3A20}"/>
                </c:ext>
              </c:extLst>
            </c:dLbl>
            <c:dLbl>
              <c:idx val="4"/>
              <c:layout>
                <c:manualLayout>
                  <c:x val="3.825136612021858E-2"/>
                  <c:y val="-9.3158660844250368E-2"/>
                </c:manualLayout>
              </c:layout>
              <c:tx>
                <c:strRef>
                  <c:f>Charts!$D$10</c:f>
                  <c:strCache>
                    <c:ptCount val="1"/>
                    <c:pt idx="0">
                      <c:v>2.1%</c:v>
                    </c:pt>
                  </c:strCache>
                </c:strRef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{EF73A37F-EC48-4C4B-B2D0-8955AC3B26B5}</c15:txfldGUID>
                      <c15:f>Charts!$D$10</c15:f>
                      <c15:dlblFieldTableCache>
                        <c:ptCount val="1"/>
                        <c:pt idx="0">
                          <c:v>2.1%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4-E66E-4227-BDC8-B384A6FC3A20}"/>
                </c:ext>
              </c:extLst>
            </c:dLbl>
            <c:dLbl>
              <c:idx val="5"/>
              <c:tx>
                <c:strRef>
                  <c:f>Charts!$D$9</c:f>
                  <c:strCache>
                    <c:ptCount val="1"/>
                    <c:pt idx="0">
                      <c:v>2.0%</c:v>
                    </c:pt>
                  </c:strCache>
                </c:strRef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{83A47A37-FACA-42DA-AE55-AAD17D82D5C4}</c15:txfldGUID>
                      <c15:f>Charts!$D$9</c15:f>
                      <c15:dlblFieldTableCache>
                        <c:ptCount val="1"/>
                        <c:pt idx="0">
                          <c:v>2.0%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5-E66E-4227-BDC8-B384A6FC3A20}"/>
                </c:ext>
              </c:extLst>
            </c:dLbl>
            <c:dLbl>
              <c:idx val="6"/>
              <c:layout>
                <c:manualLayout>
                  <c:x val="-4.6448087431693992E-2"/>
                  <c:y val="0.13100436681222707"/>
                </c:manualLayout>
              </c:layout>
              <c:tx>
                <c:strRef>
                  <c:f>Charts!$D$7</c:f>
                  <c:strCache>
                    <c:ptCount val="1"/>
                    <c:pt idx="0">
                      <c:v>0.7%</c:v>
                    </c:pt>
                  </c:strCache>
                </c:strRef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{77B7D0CB-6794-420C-8573-1AB6281D3C39}</c15:txfldGUID>
                      <c15:f>Charts!$D$7</c15:f>
                      <c15:dlblFieldTableCache>
                        <c:ptCount val="1"/>
                        <c:pt idx="0">
                          <c:v>0.7%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6-E66E-4227-BDC8-B384A6FC3A20}"/>
                </c:ext>
              </c:extLst>
            </c:dLbl>
            <c:dLbl>
              <c:idx val="7"/>
              <c:layout>
                <c:manualLayout>
                  <c:x val="5.4644808743169399E-3"/>
                  <c:y val="-4.6579559651113482E-2"/>
                </c:manualLayout>
              </c:layout>
              <c:tx>
                <c:strRef>
                  <c:f>Charts!$D$12</c:f>
                  <c:strCache>
                    <c:ptCount val="1"/>
                    <c:pt idx="0">
                      <c:v>2.6%</c:v>
                    </c:pt>
                  </c:strCache>
                </c:strRef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{D5AB023E-F16E-42AD-BE81-4F7D5F43D5B9}</c15:txfldGUID>
                      <c15:f>Charts!$D$12</c15:f>
                      <c15:dlblFieldTableCache>
                        <c:ptCount val="1"/>
                        <c:pt idx="0">
                          <c:v>2.6%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7-E66E-4227-BDC8-B384A6FC3A20}"/>
                </c:ext>
              </c:extLst>
            </c:dLbl>
            <c:dLbl>
              <c:idx val="8"/>
              <c:layout>
                <c:manualLayout>
                  <c:x val="5.4644808743169399E-3"/>
                  <c:y val="4.9490538573508006E-2"/>
                </c:manualLayout>
              </c:layout>
              <c:tx>
                <c:strRef>
                  <c:f>Charts!$D$11</c:f>
                  <c:strCache>
                    <c:ptCount val="1"/>
                    <c:pt idx="0">
                      <c:v>2.3%</c:v>
                    </c:pt>
                  </c:strCache>
                </c:strRef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{89C73EB6-998D-45EF-AA34-721821E25453}</c15:txfldGUID>
                      <c15:f>Charts!$D$11</c15:f>
                      <c15:dlblFieldTableCache>
                        <c:ptCount val="1"/>
                        <c:pt idx="0">
                          <c:v>2.3%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8-E66E-4227-BDC8-B384A6FC3A20}"/>
                </c:ext>
              </c:extLst>
            </c:dLbl>
            <c:dLbl>
              <c:idx val="9"/>
              <c:tx>
                <c:strRef>
                  <c:f>Charts!$D$13</c:f>
                  <c:strCache>
                    <c:ptCount val="1"/>
                    <c:pt idx="0">
                      <c:v>4.6%</c:v>
                    </c:pt>
                  </c:strCache>
                </c:strRef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{4D015E05-E5A3-481A-BAEA-D0BD45999C25}</c15:txfldGUID>
                      <c15:f>Charts!$D$13</c15:f>
                      <c15:dlblFieldTableCache>
                        <c:ptCount val="1"/>
                        <c:pt idx="0">
                          <c:v>4.6%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9-E66E-4227-BDC8-B384A6FC3A20}"/>
                </c:ext>
              </c:extLst>
            </c:dLbl>
            <c:dLbl>
              <c:idx val="10"/>
              <c:tx>
                <c:strRef>
                  <c:f>Charts!$D$14</c:f>
                  <c:strCache>
                    <c:ptCount val="1"/>
                    <c:pt idx="0">
                      <c:v>7.2%</c:v>
                    </c:pt>
                  </c:strCache>
                </c:strRef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{50543EC5-2246-4F89-A881-BD8F922FF8A3}</c15:txfldGUID>
                      <c15:f>Charts!$D$14</c15:f>
                      <c15:dlblFieldTableCache>
                        <c:ptCount val="1"/>
                        <c:pt idx="0">
                          <c:v>7.2%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A-E66E-4227-BDC8-B384A6FC3A20}"/>
                </c:ext>
              </c:extLst>
            </c:dLbl>
            <c:dLbl>
              <c:idx val="11"/>
              <c:layout>
                <c:manualLayout>
                  <c:x val="9.2896174863387984E-2"/>
                  <c:y val="-4.6579330422125184E-2"/>
                </c:manualLayout>
              </c:layout>
              <c:tx>
                <c:strRef>
                  <c:f>Charts!$D$16</c:f>
                  <c:strCache>
                    <c:ptCount val="1"/>
                    <c:pt idx="0">
                      <c:v>12.5%</c:v>
                    </c:pt>
                  </c:strCache>
                </c:strRef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{1E1542F3-8DD4-412F-97FE-17CBD5AB2662}</c15:txfldGUID>
                      <c15:f>Charts!$D$16</c15:f>
                      <c15:dlblFieldTableCache>
                        <c:ptCount val="1"/>
                        <c:pt idx="0">
                          <c:v>12.5%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B-E66E-4227-BDC8-B384A6FC3A20}"/>
                </c:ext>
              </c:extLst>
            </c:dLbl>
            <c:dLbl>
              <c:idx val="12"/>
              <c:layout>
                <c:manualLayout>
                  <c:x val="-6.8306010928961755E-2"/>
                  <c:y val="4.0756914119359534E-2"/>
                </c:manualLayout>
              </c:layout>
              <c:tx>
                <c:strRef>
                  <c:f>Charts!$D$15</c:f>
                  <c:strCache>
                    <c:ptCount val="1"/>
                    <c:pt idx="0">
                      <c:v>10.5%</c:v>
                    </c:pt>
                  </c:strCache>
                </c:strRef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{05CB5909-B3A1-4E3F-93DA-5176FD436AF3}</c15:txfldGUID>
                      <c15:f>Charts!$D$15</c15:f>
                      <c15:dlblFieldTableCache>
                        <c:ptCount val="1"/>
                        <c:pt idx="0">
                          <c:v>10.5%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C-E66E-4227-BDC8-B384A6FC3A20}"/>
                </c:ext>
              </c:extLst>
            </c:dLbl>
            <c:dLbl>
              <c:idx val="13"/>
              <c:tx>
                <c:strRef>
                  <c:f>Charts!$D$17</c:f>
                  <c:strCache>
                    <c:ptCount val="1"/>
                    <c:pt idx="0">
                      <c:v>12.5%</c:v>
                    </c:pt>
                  </c:strCache>
                </c:strRef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{28B2FC58-2596-490F-A4DE-12BA828CD320}</c15:txfldGUID>
                      <c15:f>Charts!$D$17</c15:f>
                      <c15:dlblFieldTableCache>
                        <c:ptCount val="1"/>
                        <c:pt idx="0">
                          <c:v>12.5%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D-E66E-4227-BDC8-B384A6FC3A20}"/>
                </c:ext>
              </c:extLst>
            </c:dLbl>
            <c:dLbl>
              <c:idx val="14"/>
              <c:tx>
                <c:strRef>
                  <c:f>Charts!$D$18</c:f>
                  <c:strCache>
                    <c:ptCount val="1"/>
                    <c:pt idx="0">
                      <c:v>15.7%</c:v>
                    </c:pt>
                  </c:strCache>
                </c:strRef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{626BEAEE-F287-4B64-8A7C-4232542342E6}</c15:txfldGUID>
                      <c15:f>Charts!$D$18</c15:f>
                      <c15:dlblFieldTableCache>
                        <c:ptCount val="1"/>
                        <c:pt idx="0">
                          <c:v>15.7%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E-E66E-4227-BDC8-B384A6FC3A20}"/>
                </c:ext>
              </c:extLst>
            </c:dLbl>
            <c:dLbl>
              <c:idx val="15"/>
              <c:tx>
                <c:strRef>
                  <c:f>Charts!$D$19</c:f>
                  <c:strCache>
                    <c:ptCount val="1"/>
                    <c:pt idx="0">
                      <c:v>25.7%</c:v>
                    </c:pt>
                  </c:strCache>
                </c:strRef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{73105339-E440-430F-BADA-0C7F53E86567}</c15:txfldGUID>
                      <c15:f>Charts!$D$19</c15:f>
                      <c15:dlblFieldTableCache>
                        <c:ptCount val="1"/>
                        <c:pt idx="0">
                          <c:v>25.7%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F-E66E-4227-BDC8-B384A6FC3A20}"/>
                </c:ext>
              </c:extLst>
            </c:dLbl>
            <c:dLbl>
              <c:idx val="16"/>
              <c:tx>
                <c:strRef>
                  <c:f>Charts!$D$20</c:f>
                  <c:strCache>
                    <c:ptCount val="1"/>
                  </c:strCache>
                </c:strRef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{15489EE8-0E8D-40D7-8DD4-1B188664048E}</c15:txfldGUID>
                      <c15:f>Charts!$D$20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0-E66E-4227-BDC8-B384A6FC3A20}"/>
                </c:ext>
              </c:extLst>
            </c:dLbl>
            <c:dLbl>
              <c:idx val="17"/>
              <c:tx>
                <c:strRef>
                  <c:f>Charts!$D$21</c:f>
                  <c:strCache>
                    <c:ptCount val="1"/>
                  </c:strCache>
                </c:strRef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{31910EC5-153C-4205-A2A4-E693962D9D63}</c15:txfldGUID>
                      <c15:f>Charts!$D$21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1-E66E-4227-BDC8-B384A6FC3A20}"/>
                </c:ext>
              </c:extLst>
            </c:dLbl>
            <c:dLbl>
              <c:idx val="18"/>
              <c:tx>
                <c:strRef>
                  <c:f>Charts!$D$22</c:f>
                  <c:strCache>
                    <c:ptCount val="1"/>
                  </c:strCache>
                </c:strRef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{42755445-C868-4907-A514-7A4A20B562F1}</c15:txfldGUID>
                      <c15:f>Charts!$D$22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2-E66E-4227-BDC8-B384A6FC3A20}"/>
                </c:ext>
              </c:extLst>
            </c:dLbl>
            <c:dLbl>
              <c:idx val="19"/>
              <c:tx>
                <c:strRef>
                  <c:f>Charts!$D$23</c:f>
                  <c:strCache>
                    <c:ptCount val="1"/>
                  </c:strCache>
                </c:strRef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{9CAE55F6-FF3A-4008-A19C-A332EEC9495F}</c15:txfldGUID>
                      <c15:f>Charts!$D$23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3-E66E-4227-BDC8-B384A6FC3A20}"/>
                </c:ext>
              </c:extLst>
            </c:dLbl>
            <c:dLbl>
              <c:idx val="20"/>
              <c:tx>
                <c:strRef>
                  <c:f>Charts!$D$24</c:f>
                  <c:strCache>
                    <c:ptCount val="1"/>
                  </c:strCache>
                </c:strRef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{D079947C-24CA-42CD-8AEA-8A7382C3306E}</c15:txfldGUID>
                      <c15:f>Charts!$D$24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4-E66E-4227-BDC8-B384A6FC3A20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Charts!$A$4:$A$19</c:f>
              <c:strCache>
                <c:ptCount val="16"/>
                <c:pt idx="0">
                  <c:v>Surrey</c:v>
                </c:pt>
                <c:pt idx="1">
                  <c:v>Copper Moki</c:v>
                </c:pt>
                <c:pt idx="2">
                  <c:v>Radnor</c:v>
                </c:pt>
                <c:pt idx="3">
                  <c:v>McKee</c:v>
                </c:pt>
                <c:pt idx="4">
                  <c:v>Kapuni</c:v>
                </c:pt>
                <c:pt idx="5">
                  <c:v>Waihapa/Ngaere</c:v>
                </c:pt>
                <c:pt idx="6">
                  <c:v>Ngatoro</c:v>
                </c:pt>
                <c:pt idx="7">
                  <c:v>Tui</c:v>
                </c:pt>
                <c:pt idx="8">
                  <c:v>Kowhai</c:v>
                </c:pt>
                <c:pt idx="9">
                  <c:v>Cheal</c:v>
                </c:pt>
                <c:pt idx="10">
                  <c:v>Maui</c:v>
                </c:pt>
                <c:pt idx="11">
                  <c:v>Mangahewa</c:v>
                </c:pt>
                <c:pt idx="12">
                  <c:v>Kupe</c:v>
                </c:pt>
                <c:pt idx="13">
                  <c:v>Turangi</c:v>
                </c:pt>
                <c:pt idx="14">
                  <c:v>Maari</c:v>
                </c:pt>
                <c:pt idx="15">
                  <c:v>Pohokura</c:v>
                </c:pt>
              </c:strCache>
            </c:strRef>
          </c:cat>
          <c:val>
            <c:numRef>
              <c:f>Charts!$B$4:$B$19</c:f>
              <c:numCache>
                <c:formatCode>_(* #,##0.0_);_(* \(#,##0.0\);_(* "-"??_);_(@_)</c:formatCode>
                <c:ptCount val="16"/>
                <c:pt idx="0">
                  <c:v>5.9182410744507051E-2</c:v>
                </c:pt>
                <c:pt idx="1">
                  <c:v>0.28599999999999998</c:v>
                </c:pt>
                <c:pt idx="2">
                  <c:v>0.35559136368766792</c:v>
                </c:pt>
                <c:pt idx="3">
                  <c:v>0.47</c:v>
                </c:pt>
                <c:pt idx="4">
                  <c:v>0.52710396843118201</c:v>
                </c:pt>
                <c:pt idx="5">
                  <c:v>1.476</c:v>
                </c:pt>
                <c:pt idx="6">
                  <c:v>1.9193893922420437</c:v>
                </c:pt>
                <c:pt idx="7">
                  <c:v>1.8590582701992167</c:v>
                </c:pt>
                <c:pt idx="8">
                  <c:v>1.8571340650162855</c:v>
                </c:pt>
                <c:pt idx="9">
                  <c:v>3.3899999999999997</c:v>
                </c:pt>
                <c:pt idx="10">
                  <c:v>5.5192804708300862</c:v>
                </c:pt>
                <c:pt idx="11">
                  <c:v>7.19</c:v>
                </c:pt>
                <c:pt idx="12">
                  <c:v>9.9489999999999998</c:v>
                </c:pt>
                <c:pt idx="13">
                  <c:v>10.89904512355899</c:v>
                </c:pt>
                <c:pt idx="14">
                  <c:v>11.607173687391736</c:v>
                </c:pt>
                <c:pt idx="15">
                  <c:v>20.215279851252877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E66E-4227-BDC8-B384A6FC3A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6731520"/>
        <c:axId val="186761984"/>
      </c:barChart>
      <c:catAx>
        <c:axId val="18673152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186761984"/>
        <c:crosses val="autoZero"/>
        <c:auto val="1"/>
        <c:lblAlgn val="ctr"/>
        <c:lblOffset val="100"/>
        <c:tickLblSkip val="1"/>
        <c:noMultiLvlLbl val="0"/>
      </c:catAx>
      <c:valAx>
        <c:axId val="186761984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mmbbl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186731520"/>
        <c:crosses val="autoZero"/>
        <c:crossBetween val="between"/>
      </c:valAx>
    </c:plotArea>
    <c:plotVisOnly val="1"/>
    <c:dispBlanksAs val="gap"/>
    <c:showDLblsOverMax val="0"/>
  </c:chart>
  <c:spPr>
    <a:solidFill>
      <a:schemeClr val="bg1">
        <a:lumMod val="85000"/>
      </a:schemeClr>
    </a:solidFill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en-US"/>
              <a:t>Natural Gas and LPG Remaining Reserves (PJ)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7642413884310973"/>
          <c:y val="0.11115544472152951"/>
          <c:w val="0.78205131335327271"/>
          <c:h val="0.71508996537527569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Charts!$B$3</c:f>
              <c:strCache>
                <c:ptCount val="1"/>
                <c:pt idx="0">
                  <c:v>Remaining Reserves (mmbbl)</c:v>
                </c:pt>
              </c:strCache>
            </c:strRef>
          </c:tx>
          <c:invertIfNegative val="0"/>
          <c:dLbls>
            <c:dLbl>
              <c:idx val="0"/>
              <c:tx>
                <c:strRef>
                  <c:f>Charts!$C$28</c:f>
                  <c:strCache>
                    <c:ptCount val="1"/>
                    <c:pt idx="0">
                      <c:v>0.0%</c:v>
                    </c:pt>
                  </c:strCache>
                </c:strRef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{950E84B7-F4E3-41E9-80F9-D3C9C4E5B6AD}</c15:txfldGUID>
                      <c15:f>Charts!$C$28</c15:f>
                      <c15:dlblFieldTableCache>
                        <c:ptCount val="1"/>
                        <c:pt idx="0">
                          <c:v>0.0%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0-6CE1-4AB4-94D5-B76047DF4836}"/>
                </c:ext>
              </c:extLst>
            </c:dLbl>
            <c:dLbl>
              <c:idx val="1"/>
              <c:tx>
                <c:strRef>
                  <c:f>Charts!$C$29</c:f>
                  <c:strCache>
                    <c:ptCount val="1"/>
                    <c:pt idx="0">
                      <c:v>0.1%</c:v>
                    </c:pt>
                  </c:strCache>
                </c:strRef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{95D633C3-DF21-4D3A-A8C7-F44F3E7D654A}</c15:txfldGUID>
                      <c15:f>Charts!$C$29</c15:f>
                      <c15:dlblFieldTableCache>
                        <c:ptCount val="1"/>
                        <c:pt idx="0">
                          <c:v>0.1%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1-6CE1-4AB4-94D5-B76047DF4836}"/>
                </c:ext>
              </c:extLst>
            </c:dLbl>
            <c:dLbl>
              <c:idx val="2"/>
              <c:tx>
                <c:strRef>
                  <c:f>Charts!$C$30</c:f>
                  <c:strCache>
                    <c:ptCount val="1"/>
                    <c:pt idx="0">
                      <c:v>0.1%</c:v>
                    </c:pt>
                  </c:strCache>
                </c:strRef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{E9D9E9D9-52FF-409D-AD86-7D5205BA58B8}</c15:txfldGUID>
                      <c15:f>Charts!$C$30</c15:f>
                      <c15:dlblFieldTableCache>
                        <c:ptCount val="1"/>
                        <c:pt idx="0">
                          <c:v>0.1%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2-6CE1-4AB4-94D5-B76047DF4836}"/>
                </c:ext>
              </c:extLst>
            </c:dLbl>
            <c:dLbl>
              <c:idx val="3"/>
              <c:tx>
                <c:strRef>
                  <c:f>Charts!$C$31</c:f>
                  <c:strCache>
                    <c:ptCount val="1"/>
                    <c:pt idx="0">
                      <c:v>0.5%</c:v>
                    </c:pt>
                  </c:strCache>
                </c:strRef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{A22EEE19-AD71-4A83-8083-004185AC5815}</c15:txfldGUID>
                      <c15:f>Charts!$C$31</c15:f>
                      <c15:dlblFieldTableCache>
                        <c:ptCount val="1"/>
                        <c:pt idx="0">
                          <c:v>0.5%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3-6CE1-4AB4-94D5-B76047DF4836}"/>
                </c:ext>
              </c:extLst>
            </c:dLbl>
            <c:dLbl>
              <c:idx val="4"/>
              <c:tx>
                <c:strRef>
                  <c:f>Charts!$C$32</c:f>
                  <c:strCache>
                    <c:ptCount val="1"/>
                    <c:pt idx="0">
                      <c:v>0.8%</c:v>
                    </c:pt>
                  </c:strCache>
                </c:strRef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{5F51B043-9A2D-4FF2-9EA7-3C53F87D82A4}</c15:txfldGUID>
                      <c15:f>Charts!$C$32</c15:f>
                      <c15:dlblFieldTableCache>
                        <c:ptCount val="1"/>
                        <c:pt idx="0">
                          <c:v>0.8%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4-6CE1-4AB4-94D5-B76047DF4836}"/>
                </c:ext>
              </c:extLst>
            </c:dLbl>
            <c:dLbl>
              <c:idx val="5"/>
              <c:tx>
                <c:strRef>
                  <c:f>Charts!$C$33</c:f>
                  <c:strCache>
                    <c:ptCount val="1"/>
                    <c:pt idx="0">
                      <c:v>1.2%</c:v>
                    </c:pt>
                  </c:strCache>
                </c:strRef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{3C7172F5-889F-40B5-81D9-BDCBE8EBD6F4}</c15:txfldGUID>
                      <c15:f>Charts!$C$33</c15:f>
                      <c15:dlblFieldTableCache>
                        <c:ptCount val="1"/>
                        <c:pt idx="0">
                          <c:v>1.2%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5-6CE1-4AB4-94D5-B76047DF4836}"/>
                </c:ext>
              </c:extLst>
            </c:dLbl>
            <c:dLbl>
              <c:idx val="6"/>
              <c:layout>
                <c:manualLayout>
                  <c:x val="2.7322404371584699E-3"/>
                  <c:y val="-5.7279236276849645E-2"/>
                </c:manualLayout>
              </c:layout>
              <c:tx>
                <c:strRef>
                  <c:f>Charts!$C$35</c:f>
                  <c:strCache>
                    <c:ptCount val="1"/>
                    <c:pt idx="0">
                      <c:v>2.9%</c:v>
                    </c:pt>
                  </c:strCache>
                </c:strRef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{1D76BB15-4DFF-47A8-98EE-0C20266BD088}</c15:txfldGUID>
                      <c15:f>Charts!$C$35</c15:f>
                      <c15:dlblFieldTableCache>
                        <c:ptCount val="1"/>
                        <c:pt idx="0">
                          <c:v>2.9%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6-6CE1-4AB4-94D5-B76047DF4836}"/>
                </c:ext>
              </c:extLst>
            </c:dLbl>
            <c:dLbl>
              <c:idx val="7"/>
              <c:layout>
                <c:manualLayout>
                  <c:x val="-1.092896174863388E-2"/>
                  <c:y val="5.4097056483691328E-2"/>
                </c:manualLayout>
              </c:layout>
              <c:tx>
                <c:strRef>
                  <c:f>Charts!$C$34</c:f>
                  <c:strCache>
                    <c:ptCount val="1"/>
                    <c:pt idx="0">
                      <c:v>2.5%</c:v>
                    </c:pt>
                  </c:strCache>
                </c:strRef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{7471BC87-B481-4442-B203-A2619B04D7F9}</c15:txfldGUID>
                      <c15:f>Charts!$C$34</c15:f>
                      <c15:dlblFieldTableCache>
                        <c:ptCount val="1"/>
                        <c:pt idx="0">
                          <c:v>2.5%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7-6CE1-4AB4-94D5-B76047DF4836}"/>
                </c:ext>
              </c:extLst>
            </c:dLbl>
            <c:dLbl>
              <c:idx val="8"/>
              <c:tx>
                <c:strRef>
                  <c:f>Charts!$C$36</c:f>
                  <c:strCache>
                    <c:ptCount val="1"/>
                    <c:pt idx="0">
                      <c:v>8.3%</c:v>
                    </c:pt>
                  </c:strCache>
                </c:strRef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{023F2B60-54D5-4E84-AB39-D0D4A5B13AF3}</c15:txfldGUID>
                      <c15:f>Charts!$C$36</c15:f>
                      <c15:dlblFieldTableCache>
                        <c:ptCount val="1"/>
                        <c:pt idx="0">
                          <c:v>8.3%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8-6CE1-4AB4-94D5-B76047DF4836}"/>
                </c:ext>
              </c:extLst>
            </c:dLbl>
            <c:dLbl>
              <c:idx val="9"/>
              <c:layout>
                <c:manualLayout>
                  <c:x val="0"/>
                  <c:y val="-5.727923627684961E-2"/>
                </c:manualLayout>
              </c:layout>
              <c:tx>
                <c:strRef>
                  <c:f>Charts!$C$38</c:f>
                  <c:strCache>
                    <c:ptCount val="1"/>
                    <c:pt idx="0">
                      <c:v>14.7%</c:v>
                    </c:pt>
                  </c:strCache>
                </c:strRef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{A5D2AA9D-ADC6-4E78-B88C-F00768D921EB}</c15:txfldGUID>
                      <c15:f>Charts!$C$38</c15:f>
                      <c15:dlblFieldTableCache>
                        <c:ptCount val="1"/>
                        <c:pt idx="0">
                          <c:v>14.7%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9-6CE1-4AB4-94D5-B76047DF4836}"/>
                </c:ext>
              </c:extLst>
            </c:dLbl>
            <c:dLbl>
              <c:idx val="10"/>
              <c:layout>
                <c:manualLayout>
                  <c:x val="4.3715846994535519E-2"/>
                  <c:y val="-5.7279236276849672E-2"/>
                </c:manualLayout>
              </c:layout>
              <c:tx>
                <c:strRef>
                  <c:f>Charts!$C$39</c:f>
                  <c:strCache>
                    <c:ptCount val="1"/>
                    <c:pt idx="0">
                      <c:v>16.8%</c:v>
                    </c:pt>
                  </c:strCache>
                </c:strRef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{91231CD6-039D-4C18-BF8F-759090F21455}</c15:txfldGUID>
                      <c15:f>Charts!$C$39</c15:f>
                      <c15:dlblFieldTableCache>
                        <c:ptCount val="1"/>
                        <c:pt idx="0">
                          <c:v>16.8%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A-6CE1-4AB4-94D5-B76047DF4836}"/>
                </c:ext>
              </c:extLst>
            </c:dLbl>
            <c:dLbl>
              <c:idx val="11"/>
              <c:layout>
                <c:manualLayout>
                  <c:x val="-4.9180327868852458E-2"/>
                  <c:y val="0.10819411296738266"/>
                </c:manualLayout>
              </c:layout>
              <c:tx>
                <c:strRef>
                  <c:f>Charts!$C$37</c:f>
                  <c:strCache>
                    <c:ptCount val="1"/>
                    <c:pt idx="0">
                      <c:v>14.4%</c:v>
                    </c:pt>
                  </c:strCache>
                </c:strRef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{E6F2EE93-1730-4FE5-A7CE-6D440193865F}</c15:txfldGUID>
                      <c15:f>Charts!$C$37</c15:f>
                      <c15:dlblFieldTableCache>
                        <c:ptCount val="1"/>
                        <c:pt idx="0">
                          <c:v>14.4%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B-6CE1-4AB4-94D5-B76047DF4836}"/>
                </c:ext>
              </c:extLst>
            </c:dLbl>
            <c:dLbl>
              <c:idx val="12"/>
              <c:tx>
                <c:strRef>
                  <c:f>Charts!$C$40</c:f>
                  <c:strCache>
                    <c:ptCount val="1"/>
                    <c:pt idx="0">
                      <c:v>37.6%</c:v>
                    </c:pt>
                  </c:strCache>
                </c:strRef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{042A0A97-2533-4A94-85C3-06E96C1EBBC6}</c15:txfldGUID>
                      <c15:f>Charts!$C$40</c15:f>
                      <c15:dlblFieldTableCache>
                        <c:ptCount val="1"/>
                        <c:pt idx="0">
                          <c:v>37.6%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C-6CE1-4AB4-94D5-B76047DF4836}"/>
                </c:ext>
              </c:extLst>
            </c:dLbl>
            <c:dLbl>
              <c:idx val="13"/>
              <c:tx>
                <c:strRef>
                  <c:f>Charts!$C$41</c:f>
                  <c:strCache>
                    <c:ptCount val="1"/>
                  </c:strCache>
                </c:strRef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{EE091CED-D2F6-426A-A716-AE46529019D6}</c15:txfldGUID>
                      <c15:f>Charts!$C$41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D-6CE1-4AB4-94D5-B76047DF4836}"/>
                </c:ext>
              </c:extLst>
            </c:dLbl>
            <c:dLbl>
              <c:idx val="14"/>
              <c:tx>
                <c:strRef>
                  <c:f>Charts!$C$42</c:f>
                  <c:strCache>
                    <c:ptCount val="1"/>
                  </c:strCache>
                </c:strRef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{C1027CC4-A2AE-4830-943C-EC6C48F6105A}</c15:txfldGUID>
                      <c15:f>Charts!$C$42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E-6CE1-4AB4-94D5-B76047DF4836}"/>
                </c:ext>
              </c:extLst>
            </c:dLbl>
            <c:dLbl>
              <c:idx val="15"/>
              <c:tx>
                <c:strRef>
                  <c:f>Charts!$C$43</c:f>
                  <c:strCache>
                    <c:ptCount val="1"/>
                  </c:strCache>
                </c:strRef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{85D4458A-B605-44BB-8074-3AD227F0CF74}</c15:txfldGUID>
                      <c15:f>Charts!$C$43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F-6CE1-4AB4-94D5-B76047DF4836}"/>
                </c:ext>
              </c:extLst>
            </c:dLbl>
            <c:dLbl>
              <c:idx val="16"/>
              <c:tx>
                <c:strRef>
                  <c:f>Charts!$C$44</c:f>
                  <c:strCache>
                    <c:ptCount val="1"/>
                  </c:strCache>
                </c:strRef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{63C0A47E-BD95-4E2A-A21A-19178FB0348C}</c15:txfldGUID>
                      <c15:f>Charts!$C$44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0-6CE1-4AB4-94D5-B76047DF4836}"/>
                </c:ext>
              </c:extLst>
            </c:dLbl>
            <c:dLbl>
              <c:idx val="17"/>
              <c:tx>
                <c:strRef>
                  <c:f>Charts!$C$41</c:f>
                  <c:strCache>
                    <c:ptCount val="1"/>
                  </c:strCache>
                </c:strRef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{C2C5F04F-139A-4A53-94D9-FB53FF7A446C}</c15:txfldGUID>
                      <c15:f>Charts!$C$41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1-6CE1-4AB4-94D5-B76047DF4836}"/>
                </c:ext>
              </c:extLst>
            </c:dLbl>
            <c:dLbl>
              <c:idx val="18"/>
              <c:tx>
                <c:strRef>
                  <c:f>Charts!$C$42</c:f>
                  <c:strCache>
                    <c:ptCount val="1"/>
                  </c:strCache>
                </c:strRef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{C8048FA8-9B73-4371-9383-2E3C430BAC56}</c15:txfldGUID>
                      <c15:f>Charts!$C$42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2-6CE1-4AB4-94D5-B76047DF4836}"/>
                </c:ext>
              </c:extLst>
            </c:dLbl>
            <c:dLbl>
              <c:idx val="19"/>
              <c:tx>
                <c:strRef>
                  <c:f>Charts!$C$43</c:f>
                  <c:strCache>
                    <c:ptCount val="1"/>
                  </c:strCache>
                </c:strRef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{55D7777D-EADE-4038-96C8-5DD512CF852B}</c15:txfldGUID>
                      <c15:f>Charts!$C$43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3-6CE1-4AB4-94D5-B76047DF4836}"/>
                </c:ext>
              </c:extLst>
            </c:dLbl>
            <c:dLbl>
              <c:idx val="20"/>
              <c:tx>
                <c:strRef>
                  <c:f>Charts!$C$44</c:f>
                  <c:strCache>
                    <c:ptCount val="1"/>
                  </c:strCache>
                </c:strRef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{AF3C9CC2-E727-4028-8592-24982A73B8D8}</c15:txfldGUID>
                      <c15:f>Charts!$C$44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4-6CE1-4AB4-94D5-B76047DF4836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Charts!$A$28:$A$40</c:f>
              <c:strCache>
                <c:ptCount val="13"/>
                <c:pt idx="0">
                  <c:v>Copper Moki</c:v>
                </c:pt>
                <c:pt idx="1">
                  <c:v>Waihapa/Ngaere</c:v>
                </c:pt>
                <c:pt idx="2">
                  <c:v>Cheal*</c:v>
                </c:pt>
                <c:pt idx="3">
                  <c:v>Radnor</c:v>
                </c:pt>
                <c:pt idx="4">
                  <c:v>Ngatoro</c:v>
                </c:pt>
                <c:pt idx="5">
                  <c:v>Kapuni</c:v>
                </c:pt>
                <c:pt idx="6">
                  <c:v>Kowhai</c:v>
                </c:pt>
                <c:pt idx="7">
                  <c:v>McKee</c:v>
                </c:pt>
                <c:pt idx="8">
                  <c:v>Maui*</c:v>
                </c:pt>
                <c:pt idx="9">
                  <c:v>Mangahewa*</c:v>
                </c:pt>
                <c:pt idx="10">
                  <c:v>Kupe*</c:v>
                </c:pt>
                <c:pt idx="11">
                  <c:v>Turangi</c:v>
                </c:pt>
                <c:pt idx="12">
                  <c:v>Pohokura</c:v>
                </c:pt>
              </c:strCache>
            </c:strRef>
          </c:cat>
          <c:val>
            <c:numRef>
              <c:f>Charts!$B$28:$B$40</c:f>
              <c:numCache>
                <c:formatCode>_(* #,##0.0_);_(* \(#,##0.0\);_(* "-"??_);_(@_)</c:formatCode>
                <c:ptCount val="13"/>
                <c:pt idx="0">
                  <c:v>0.26586120928296958</c:v>
                </c:pt>
                <c:pt idx="1">
                  <c:v>2.114751941140562</c:v>
                </c:pt>
                <c:pt idx="2">
                  <c:v>2.3648477460834352</c:v>
                </c:pt>
                <c:pt idx="3">
                  <c:v>10.429997049130371</c:v>
                </c:pt>
                <c:pt idx="4">
                  <c:v>16.583201876637752</c:v>
                </c:pt>
                <c:pt idx="5">
                  <c:v>24.259320475081434</c:v>
                </c:pt>
                <c:pt idx="6">
                  <c:v>49.578973546551495</c:v>
                </c:pt>
                <c:pt idx="7">
                  <c:v>58.928000000000004</c:v>
                </c:pt>
                <c:pt idx="8">
                  <c:v>167.38520550000001</c:v>
                </c:pt>
                <c:pt idx="9">
                  <c:v>288.98848328845929</c:v>
                </c:pt>
                <c:pt idx="10">
                  <c:v>293.89999999999998</c:v>
                </c:pt>
                <c:pt idx="11">
                  <c:v>337.22008739846393</c:v>
                </c:pt>
                <c:pt idx="12">
                  <c:v>753.0153397898905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6CE1-4AB4-94D5-B76047DF48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802944"/>
        <c:axId val="83202048"/>
      </c:barChart>
      <c:catAx>
        <c:axId val="8280294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83202048"/>
        <c:crosses val="autoZero"/>
        <c:auto val="1"/>
        <c:lblAlgn val="ctr"/>
        <c:lblOffset val="100"/>
        <c:tickLblSkip val="1"/>
        <c:noMultiLvlLbl val="0"/>
      </c:catAx>
      <c:valAx>
        <c:axId val="83202048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PJ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82802944"/>
        <c:crosses val="autoZero"/>
        <c:crossBetween val="between"/>
      </c:valAx>
    </c:plotArea>
    <c:plotVisOnly val="1"/>
    <c:dispBlanksAs val="gap"/>
    <c:showDLblsOverMax val="0"/>
  </c:chart>
  <c:spPr>
    <a:solidFill>
      <a:schemeClr val="bg1">
        <a:lumMod val="85000"/>
      </a:schemeClr>
    </a:solidFill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Oil and Condensate Production</a:t>
            </a:r>
            <a:r>
              <a:rPr lang="en-US" baseline="0"/>
              <a:t> Profile (Forecast) to 2050 - mmbbl</a:t>
            </a:r>
            <a:endParaRPr lang="en-US"/>
          </a:p>
        </c:rich>
      </c:tx>
      <c:layout>
        <c:manualLayout>
          <c:xMode val="edge"/>
          <c:yMode val="edge"/>
          <c:x val="0.15021002518655385"/>
          <c:y val="4.9149167918132192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5892241938657184E-2"/>
          <c:y val="0.12357579751870224"/>
          <c:w val="0.91071594519584576"/>
          <c:h val="0.52143050400638247"/>
        </c:manualLayout>
      </c:layout>
      <c:areaChart>
        <c:grouping val="stacked"/>
        <c:varyColors val="0"/>
        <c:ser>
          <c:idx val="2"/>
          <c:order val="0"/>
          <c:tx>
            <c:strRef>
              <c:f>'Oil Production Profile'!$A$4</c:f>
              <c:strCache>
                <c:ptCount val="1"/>
                <c:pt idx="0">
                  <c:v>Maari</c:v>
                </c:pt>
              </c:strCache>
            </c:strRef>
          </c:tx>
          <c:cat>
            <c:strRef>
              <c:f>'Oil Production Profile'!$C$3:$AK$3</c:f>
              <c:strCache>
                <c:ptCount val="3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  <c:pt idx="9">
                  <c:v>2026</c:v>
                </c:pt>
                <c:pt idx="10">
                  <c:v>2027</c:v>
                </c:pt>
                <c:pt idx="11">
                  <c:v>2028</c:v>
                </c:pt>
                <c:pt idx="12">
                  <c:v>2029</c:v>
                </c:pt>
                <c:pt idx="13">
                  <c:v>2030</c:v>
                </c:pt>
                <c:pt idx="14">
                  <c:v>2031</c:v>
                </c:pt>
                <c:pt idx="15">
                  <c:v>2032</c:v>
                </c:pt>
                <c:pt idx="16">
                  <c:v>2033</c:v>
                </c:pt>
                <c:pt idx="17">
                  <c:v>2034</c:v>
                </c:pt>
                <c:pt idx="18">
                  <c:v>2035</c:v>
                </c:pt>
                <c:pt idx="19">
                  <c:v>2036</c:v>
                </c:pt>
                <c:pt idx="20">
                  <c:v>2037</c:v>
                </c:pt>
                <c:pt idx="21">
                  <c:v>2038</c:v>
                </c:pt>
                <c:pt idx="22">
                  <c:v>2039</c:v>
                </c:pt>
                <c:pt idx="23">
                  <c:v>2040</c:v>
                </c:pt>
                <c:pt idx="24">
                  <c:v>2041</c:v>
                </c:pt>
                <c:pt idx="25">
                  <c:v>2042</c:v>
                </c:pt>
                <c:pt idx="26">
                  <c:v>2043</c:v>
                </c:pt>
                <c:pt idx="27">
                  <c:v>2044</c:v>
                </c:pt>
                <c:pt idx="28">
                  <c:v>2045</c:v>
                </c:pt>
                <c:pt idx="29">
                  <c:v>2046</c:v>
                </c:pt>
                <c:pt idx="30">
                  <c:v>2047</c:v>
                </c:pt>
                <c:pt idx="31">
                  <c:v>2048</c:v>
                </c:pt>
                <c:pt idx="32">
                  <c:v>2049</c:v>
                </c:pt>
                <c:pt idx="33">
                  <c:v>2050</c:v>
                </c:pt>
                <c:pt idx="34">
                  <c:v>2051</c:v>
                </c:pt>
              </c:strCache>
            </c:strRef>
          </c:cat>
          <c:val>
            <c:numRef>
              <c:f>'Oil Production Profile'!$C$4:$AK$4</c:f>
              <c:numCache>
                <c:formatCode>#,##0.0_ ;\-#,##0.0\ </c:formatCode>
                <c:ptCount val="35"/>
                <c:pt idx="0">
                  <c:v>2.9</c:v>
                </c:pt>
                <c:pt idx="1">
                  <c:v>2.2000000000000002</c:v>
                </c:pt>
                <c:pt idx="2">
                  <c:v>2</c:v>
                </c:pt>
                <c:pt idx="3">
                  <c:v>1.8</c:v>
                </c:pt>
                <c:pt idx="4">
                  <c:v>1.6</c:v>
                </c:pt>
                <c:pt idx="5">
                  <c:v>1.3</c:v>
                </c:pt>
                <c:pt idx="6">
                  <c:v>1.1000000000000001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D8-44F2-958A-9261BA36B94C}"/>
            </c:ext>
          </c:extLst>
        </c:ser>
        <c:ser>
          <c:idx val="3"/>
          <c:order val="1"/>
          <c:tx>
            <c:strRef>
              <c:f>'Oil Production Profile'!$A$5</c:f>
              <c:strCache>
                <c:ptCount val="1"/>
                <c:pt idx="0">
                  <c:v>Pohokura</c:v>
                </c:pt>
              </c:strCache>
            </c:strRef>
          </c:tx>
          <c:cat>
            <c:strRef>
              <c:f>'Oil Production Profile'!$C$3:$AK$3</c:f>
              <c:strCache>
                <c:ptCount val="3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  <c:pt idx="9">
                  <c:v>2026</c:v>
                </c:pt>
                <c:pt idx="10">
                  <c:v>2027</c:v>
                </c:pt>
                <c:pt idx="11">
                  <c:v>2028</c:v>
                </c:pt>
                <c:pt idx="12">
                  <c:v>2029</c:v>
                </c:pt>
                <c:pt idx="13">
                  <c:v>2030</c:v>
                </c:pt>
                <c:pt idx="14">
                  <c:v>2031</c:v>
                </c:pt>
                <c:pt idx="15">
                  <c:v>2032</c:v>
                </c:pt>
                <c:pt idx="16">
                  <c:v>2033</c:v>
                </c:pt>
                <c:pt idx="17">
                  <c:v>2034</c:v>
                </c:pt>
                <c:pt idx="18">
                  <c:v>2035</c:v>
                </c:pt>
                <c:pt idx="19">
                  <c:v>2036</c:v>
                </c:pt>
                <c:pt idx="20">
                  <c:v>2037</c:v>
                </c:pt>
                <c:pt idx="21">
                  <c:v>2038</c:v>
                </c:pt>
                <c:pt idx="22">
                  <c:v>2039</c:v>
                </c:pt>
                <c:pt idx="23">
                  <c:v>2040</c:v>
                </c:pt>
                <c:pt idx="24">
                  <c:v>2041</c:v>
                </c:pt>
                <c:pt idx="25">
                  <c:v>2042</c:v>
                </c:pt>
                <c:pt idx="26">
                  <c:v>2043</c:v>
                </c:pt>
                <c:pt idx="27">
                  <c:v>2044</c:v>
                </c:pt>
                <c:pt idx="28">
                  <c:v>2045</c:v>
                </c:pt>
                <c:pt idx="29">
                  <c:v>2046</c:v>
                </c:pt>
                <c:pt idx="30">
                  <c:v>2047</c:v>
                </c:pt>
                <c:pt idx="31">
                  <c:v>2048</c:v>
                </c:pt>
                <c:pt idx="32">
                  <c:v>2049</c:v>
                </c:pt>
                <c:pt idx="33">
                  <c:v>2050</c:v>
                </c:pt>
                <c:pt idx="34">
                  <c:v>2051</c:v>
                </c:pt>
              </c:strCache>
            </c:strRef>
          </c:cat>
          <c:val>
            <c:numRef>
              <c:f>'Oil Production Profile'!$C$5:$AK$5</c:f>
              <c:numCache>
                <c:formatCode>#,##0.0_ ;\-#,##0.0\ </c:formatCode>
                <c:ptCount val="35"/>
                <c:pt idx="0">
                  <c:v>2.9</c:v>
                </c:pt>
                <c:pt idx="1">
                  <c:v>2.1</c:v>
                </c:pt>
                <c:pt idx="2">
                  <c:v>2.5</c:v>
                </c:pt>
                <c:pt idx="3">
                  <c:v>2.1</c:v>
                </c:pt>
                <c:pt idx="4">
                  <c:v>1.8</c:v>
                </c:pt>
                <c:pt idx="5">
                  <c:v>1.6</c:v>
                </c:pt>
                <c:pt idx="6">
                  <c:v>1.4</c:v>
                </c:pt>
                <c:pt idx="7">
                  <c:v>1.2</c:v>
                </c:pt>
                <c:pt idx="8">
                  <c:v>1</c:v>
                </c:pt>
                <c:pt idx="9">
                  <c:v>0.8</c:v>
                </c:pt>
                <c:pt idx="10">
                  <c:v>0.7</c:v>
                </c:pt>
                <c:pt idx="11">
                  <c:v>0.6</c:v>
                </c:pt>
                <c:pt idx="12">
                  <c:v>0.3</c:v>
                </c:pt>
                <c:pt idx="13">
                  <c:v>0.2</c:v>
                </c:pt>
                <c:pt idx="14">
                  <c:v>0.2</c:v>
                </c:pt>
                <c:pt idx="15">
                  <c:v>0.2</c:v>
                </c:pt>
                <c:pt idx="16">
                  <c:v>0.2</c:v>
                </c:pt>
                <c:pt idx="17">
                  <c:v>0.2</c:v>
                </c:pt>
                <c:pt idx="18">
                  <c:v>0.2</c:v>
                </c:pt>
                <c:pt idx="19">
                  <c:v>0.1</c:v>
                </c:pt>
                <c:pt idx="20">
                  <c:v>0.1</c:v>
                </c:pt>
                <c:pt idx="21">
                  <c:v>0.1</c:v>
                </c:pt>
                <c:pt idx="22">
                  <c:v>0.1</c:v>
                </c:pt>
                <c:pt idx="23">
                  <c:v>0.1</c:v>
                </c:pt>
                <c:pt idx="24">
                  <c:v>0.1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7D8-44F2-958A-9261BA36B94C}"/>
            </c:ext>
          </c:extLst>
        </c:ser>
        <c:ser>
          <c:idx val="4"/>
          <c:order val="2"/>
          <c:tx>
            <c:strRef>
              <c:f>'Oil Production Profile'!$A$6</c:f>
              <c:strCache>
                <c:ptCount val="1"/>
                <c:pt idx="0">
                  <c:v>Tui</c:v>
                </c:pt>
              </c:strCache>
            </c:strRef>
          </c:tx>
          <c:cat>
            <c:strRef>
              <c:f>'Oil Production Profile'!$C$3:$AK$3</c:f>
              <c:strCache>
                <c:ptCount val="3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  <c:pt idx="9">
                  <c:v>2026</c:v>
                </c:pt>
                <c:pt idx="10">
                  <c:v>2027</c:v>
                </c:pt>
                <c:pt idx="11">
                  <c:v>2028</c:v>
                </c:pt>
                <c:pt idx="12">
                  <c:v>2029</c:v>
                </c:pt>
                <c:pt idx="13">
                  <c:v>2030</c:v>
                </c:pt>
                <c:pt idx="14">
                  <c:v>2031</c:v>
                </c:pt>
                <c:pt idx="15">
                  <c:v>2032</c:v>
                </c:pt>
                <c:pt idx="16">
                  <c:v>2033</c:v>
                </c:pt>
                <c:pt idx="17">
                  <c:v>2034</c:v>
                </c:pt>
                <c:pt idx="18">
                  <c:v>2035</c:v>
                </c:pt>
                <c:pt idx="19">
                  <c:v>2036</c:v>
                </c:pt>
                <c:pt idx="20">
                  <c:v>2037</c:v>
                </c:pt>
                <c:pt idx="21">
                  <c:v>2038</c:v>
                </c:pt>
                <c:pt idx="22">
                  <c:v>2039</c:v>
                </c:pt>
                <c:pt idx="23">
                  <c:v>2040</c:v>
                </c:pt>
                <c:pt idx="24">
                  <c:v>2041</c:v>
                </c:pt>
                <c:pt idx="25">
                  <c:v>2042</c:v>
                </c:pt>
                <c:pt idx="26">
                  <c:v>2043</c:v>
                </c:pt>
                <c:pt idx="27">
                  <c:v>2044</c:v>
                </c:pt>
                <c:pt idx="28">
                  <c:v>2045</c:v>
                </c:pt>
                <c:pt idx="29">
                  <c:v>2046</c:v>
                </c:pt>
                <c:pt idx="30">
                  <c:v>2047</c:v>
                </c:pt>
                <c:pt idx="31">
                  <c:v>2048</c:v>
                </c:pt>
                <c:pt idx="32">
                  <c:v>2049</c:v>
                </c:pt>
                <c:pt idx="33">
                  <c:v>2050</c:v>
                </c:pt>
                <c:pt idx="34">
                  <c:v>2051</c:v>
                </c:pt>
              </c:strCache>
            </c:strRef>
          </c:cat>
          <c:val>
            <c:numRef>
              <c:f>'Oil Production Profile'!$C$6:$AK$6</c:f>
              <c:numCache>
                <c:formatCode>#,##0.0_ ;\-#,##0.0\ </c:formatCode>
                <c:ptCount val="35"/>
                <c:pt idx="0">
                  <c:v>0.8</c:v>
                </c:pt>
                <c:pt idx="1">
                  <c:v>0.6</c:v>
                </c:pt>
                <c:pt idx="2">
                  <c:v>0.5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7D8-44F2-958A-9261BA36B94C}"/>
            </c:ext>
          </c:extLst>
        </c:ser>
        <c:ser>
          <c:idx val="5"/>
          <c:order val="3"/>
          <c:tx>
            <c:strRef>
              <c:f>'Oil Production Profile'!$A$7</c:f>
              <c:strCache>
                <c:ptCount val="1"/>
                <c:pt idx="0">
                  <c:v>Kupe</c:v>
                </c:pt>
              </c:strCache>
            </c:strRef>
          </c:tx>
          <c:cat>
            <c:strRef>
              <c:f>'Oil Production Profile'!$C$3:$AK$3</c:f>
              <c:strCache>
                <c:ptCount val="3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  <c:pt idx="9">
                  <c:v>2026</c:v>
                </c:pt>
                <c:pt idx="10">
                  <c:v>2027</c:v>
                </c:pt>
                <c:pt idx="11">
                  <c:v>2028</c:v>
                </c:pt>
                <c:pt idx="12">
                  <c:v>2029</c:v>
                </c:pt>
                <c:pt idx="13">
                  <c:v>2030</c:v>
                </c:pt>
                <c:pt idx="14">
                  <c:v>2031</c:v>
                </c:pt>
                <c:pt idx="15">
                  <c:v>2032</c:v>
                </c:pt>
                <c:pt idx="16">
                  <c:v>2033</c:v>
                </c:pt>
                <c:pt idx="17">
                  <c:v>2034</c:v>
                </c:pt>
                <c:pt idx="18">
                  <c:v>2035</c:v>
                </c:pt>
                <c:pt idx="19">
                  <c:v>2036</c:v>
                </c:pt>
                <c:pt idx="20">
                  <c:v>2037</c:v>
                </c:pt>
                <c:pt idx="21">
                  <c:v>2038</c:v>
                </c:pt>
                <c:pt idx="22">
                  <c:v>2039</c:v>
                </c:pt>
                <c:pt idx="23">
                  <c:v>2040</c:v>
                </c:pt>
                <c:pt idx="24">
                  <c:v>2041</c:v>
                </c:pt>
                <c:pt idx="25">
                  <c:v>2042</c:v>
                </c:pt>
                <c:pt idx="26">
                  <c:v>2043</c:v>
                </c:pt>
                <c:pt idx="27">
                  <c:v>2044</c:v>
                </c:pt>
                <c:pt idx="28">
                  <c:v>2045</c:v>
                </c:pt>
                <c:pt idx="29">
                  <c:v>2046</c:v>
                </c:pt>
                <c:pt idx="30">
                  <c:v>2047</c:v>
                </c:pt>
                <c:pt idx="31">
                  <c:v>2048</c:v>
                </c:pt>
                <c:pt idx="32">
                  <c:v>2049</c:v>
                </c:pt>
                <c:pt idx="33">
                  <c:v>2050</c:v>
                </c:pt>
                <c:pt idx="34">
                  <c:v>2051</c:v>
                </c:pt>
              </c:strCache>
            </c:strRef>
          </c:cat>
          <c:val>
            <c:numRef>
              <c:f>'Oil Production Profile'!$C$7:$AK$7</c:f>
              <c:numCache>
                <c:formatCode>#,##0.0_ ;\-#,##0.0\ </c:formatCode>
                <c:ptCount val="35"/>
                <c:pt idx="0">
                  <c:v>1.2</c:v>
                </c:pt>
                <c:pt idx="1">
                  <c:v>1</c:v>
                </c:pt>
                <c:pt idx="2">
                  <c:v>0.9</c:v>
                </c:pt>
                <c:pt idx="3">
                  <c:v>0.7</c:v>
                </c:pt>
                <c:pt idx="4">
                  <c:v>0.7</c:v>
                </c:pt>
                <c:pt idx="5">
                  <c:v>0.6</c:v>
                </c:pt>
                <c:pt idx="6">
                  <c:v>0.6</c:v>
                </c:pt>
                <c:pt idx="7">
                  <c:v>1.1000000000000001</c:v>
                </c:pt>
                <c:pt idx="8">
                  <c:v>0.8</c:v>
                </c:pt>
                <c:pt idx="9">
                  <c:v>0.6</c:v>
                </c:pt>
                <c:pt idx="10">
                  <c:v>0.5</c:v>
                </c:pt>
                <c:pt idx="11">
                  <c:v>0.3</c:v>
                </c:pt>
                <c:pt idx="12">
                  <c:v>0.3</c:v>
                </c:pt>
                <c:pt idx="13">
                  <c:v>0.2</c:v>
                </c:pt>
                <c:pt idx="14">
                  <c:v>0.2</c:v>
                </c:pt>
                <c:pt idx="15">
                  <c:v>0.2</c:v>
                </c:pt>
                <c:pt idx="16">
                  <c:v>0.1</c:v>
                </c:pt>
                <c:pt idx="17">
                  <c:v>0.1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7D8-44F2-958A-9261BA36B94C}"/>
            </c:ext>
          </c:extLst>
        </c:ser>
        <c:ser>
          <c:idx val="6"/>
          <c:order val="4"/>
          <c:tx>
            <c:strRef>
              <c:f>'Oil Production Profile'!$A$8</c:f>
              <c:strCache>
                <c:ptCount val="1"/>
                <c:pt idx="0">
                  <c:v>Maui</c:v>
                </c:pt>
              </c:strCache>
            </c:strRef>
          </c:tx>
          <c:cat>
            <c:strRef>
              <c:f>'Oil Production Profile'!$C$3:$AK$3</c:f>
              <c:strCache>
                <c:ptCount val="3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  <c:pt idx="9">
                  <c:v>2026</c:v>
                </c:pt>
                <c:pt idx="10">
                  <c:v>2027</c:v>
                </c:pt>
                <c:pt idx="11">
                  <c:v>2028</c:v>
                </c:pt>
                <c:pt idx="12">
                  <c:v>2029</c:v>
                </c:pt>
                <c:pt idx="13">
                  <c:v>2030</c:v>
                </c:pt>
                <c:pt idx="14">
                  <c:v>2031</c:v>
                </c:pt>
                <c:pt idx="15">
                  <c:v>2032</c:v>
                </c:pt>
                <c:pt idx="16">
                  <c:v>2033</c:v>
                </c:pt>
                <c:pt idx="17">
                  <c:v>2034</c:v>
                </c:pt>
                <c:pt idx="18">
                  <c:v>2035</c:v>
                </c:pt>
                <c:pt idx="19">
                  <c:v>2036</c:v>
                </c:pt>
                <c:pt idx="20">
                  <c:v>2037</c:v>
                </c:pt>
                <c:pt idx="21">
                  <c:v>2038</c:v>
                </c:pt>
                <c:pt idx="22">
                  <c:v>2039</c:v>
                </c:pt>
                <c:pt idx="23">
                  <c:v>2040</c:v>
                </c:pt>
                <c:pt idx="24">
                  <c:v>2041</c:v>
                </c:pt>
                <c:pt idx="25">
                  <c:v>2042</c:v>
                </c:pt>
                <c:pt idx="26">
                  <c:v>2043</c:v>
                </c:pt>
                <c:pt idx="27">
                  <c:v>2044</c:v>
                </c:pt>
                <c:pt idx="28">
                  <c:v>2045</c:v>
                </c:pt>
                <c:pt idx="29">
                  <c:v>2046</c:v>
                </c:pt>
                <c:pt idx="30">
                  <c:v>2047</c:v>
                </c:pt>
                <c:pt idx="31">
                  <c:v>2048</c:v>
                </c:pt>
                <c:pt idx="32">
                  <c:v>2049</c:v>
                </c:pt>
                <c:pt idx="33">
                  <c:v>2050</c:v>
                </c:pt>
                <c:pt idx="34">
                  <c:v>2051</c:v>
                </c:pt>
              </c:strCache>
            </c:strRef>
          </c:cat>
          <c:val>
            <c:numRef>
              <c:f>'Oil Production Profile'!$C$8:$AK$8</c:f>
              <c:numCache>
                <c:formatCode>#,##0.0_ ;\-#,##0.0\ </c:formatCode>
                <c:ptCount val="35"/>
                <c:pt idx="0">
                  <c:v>1.1000000000000001</c:v>
                </c:pt>
                <c:pt idx="1">
                  <c:v>1</c:v>
                </c:pt>
                <c:pt idx="2">
                  <c:v>1</c:v>
                </c:pt>
                <c:pt idx="3">
                  <c:v>0.8</c:v>
                </c:pt>
                <c:pt idx="4">
                  <c:v>0.8</c:v>
                </c:pt>
                <c:pt idx="5">
                  <c:v>0.8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7D8-44F2-958A-9261BA36B94C}"/>
            </c:ext>
          </c:extLst>
        </c:ser>
        <c:ser>
          <c:idx val="7"/>
          <c:order val="5"/>
          <c:tx>
            <c:strRef>
              <c:f>'Oil Production Profile'!$A$9</c:f>
              <c:strCache>
                <c:ptCount val="1"/>
                <c:pt idx="0">
                  <c:v>Mangahewa</c:v>
                </c:pt>
              </c:strCache>
            </c:strRef>
          </c:tx>
          <c:cat>
            <c:strRef>
              <c:f>'Oil Production Profile'!$C$3:$AK$3</c:f>
              <c:strCache>
                <c:ptCount val="3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  <c:pt idx="9">
                  <c:v>2026</c:v>
                </c:pt>
                <c:pt idx="10">
                  <c:v>2027</c:v>
                </c:pt>
                <c:pt idx="11">
                  <c:v>2028</c:v>
                </c:pt>
                <c:pt idx="12">
                  <c:v>2029</c:v>
                </c:pt>
                <c:pt idx="13">
                  <c:v>2030</c:v>
                </c:pt>
                <c:pt idx="14">
                  <c:v>2031</c:v>
                </c:pt>
                <c:pt idx="15">
                  <c:v>2032</c:v>
                </c:pt>
                <c:pt idx="16">
                  <c:v>2033</c:v>
                </c:pt>
                <c:pt idx="17">
                  <c:v>2034</c:v>
                </c:pt>
                <c:pt idx="18">
                  <c:v>2035</c:v>
                </c:pt>
                <c:pt idx="19">
                  <c:v>2036</c:v>
                </c:pt>
                <c:pt idx="20">
                  <c:v>2037</c:v>
                </c:pt>
                <c:pt idx="21">
                  <c:v>2038</c:v>
                </c:pt>
                <c:pt idx="22">
                  <c:v>2039</c:v>
                </c:pt>
                <c:pt idx="23">
                  <c:v>2040</c:v>
                </c:pt>
                <c:pt idx="24">
                  <c:v>2041</c:v>
                </c:pt>
                <c:pt idx="25">
                  <c:v>2042</c:v>
                </c:pt>
                <c:pt idx="26">
                  <c:v>2043</c:v>
                </c:pt>
                <c:pt idx="27">
                  <c:v>2044</c:v>
                </c:pt>
                <c:pt idx="28">
                  <c:v>2045</c:v>
                </c:pt>
                <c:pt idx="29">
                  <c:v>2046</c:v>
                </c:pt>
                <c:pt idx="30">
                  <c:v>2047</c:v>
                </c:pt>
                <c:pt idx="31">
                  <c:v>2048</c:v>
                </c:pt>
                <c:pt idx="32">
                  <c:v>2049</c:v>
                </c:pt>
                <c:pt idx="33">
                  <c:v>2050</c:v>
                </c:pt>
                <c:pt idx="34">
                  <c:v>2051</c:v>
                </c:pt>
              </c:strCache>
            </c:strRef>
          </c:cat>
          <c:val>
            <c:numRef>
              <c:f>'Oil Production Profile'!$C$9:$AK$9</c:f>
              <c:numCache>
                <c:formatCode>#,##0.0_ ;\-#,##0.0\ </c:formatCode>
                <c:ptCount val="35"/>
                <c:pt idx="0">
                  <c:v>0.8</c:v>
                </c:pt>
                <c:pt idx="1">
                  <c:v>0.7</c:v>
                </c:pt>
                <c:pt idx="2">
                  <c:v>0.9</c:v>
                </c:pt>
                <c:pt idx="3">
                  <c:v>0.8</c:v>
                </c:pt>
                <c:pt idx="4">
                  <c:v>0.6</c:v>
                </c:pt>
                <c:pt idx="5">
                  <c:v>0.5</c:v>
                </c:pt>
                <c:pt idx="6">
                  <c:v>0.4</c:v>
                </c:pt>
                <c:pt idx="7">
                  <c:v>0.3</c:v>
                </c:pt>
                <c:pt idx="8">
                  <c:v>0.3</c:v>
                </c:pt>
                <c:pt idx="9">
                  <c:v>0.3</c:v>
                </c:pt>
                <c:pt idx="10">
                  <c:v>0.2</c:v>
                </c:pt>
                <c:pt idx="11">
                  <c:v>0.2</c:v>
                </c:pt>
                <c:pt idx="12">
                  <c:v>0.2</c:v>
                </c:pt>
                <c:pt idx="13">
                  <c:v>0.1</c:v>
                </c:pt>
                <c:pt idx="14">
                  <c:v>0.1</c:v>
                </c:pt>
                <c:pt idx="15">
                  <c:v>0.1</c:v>
                </c:pt>
                <c:pt idx="16">
                  <c:v>0.1</c:v>
                </c:pt>
                <c:pt idx="17">
                  <c:v>0.1</c:v>
                </c:pt>
                <c:pt idx="18">
                  <c:v>0.1</c:v>
                </c:pt>
                <c:pt idx="19">
                  <c:v>0.1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7D8-44F2-958A-9261BA36B94C}"/>
            </c:ext>
          </c:extLst>
        </c:ser>
        <c:ser>
          <c:idx val="8"/>
          <c:order val="6"/>
          <c:tx>
            <c:strRef>
              <c:f>'Oil Production Profile'!$A$10</c:f>
              <c:strCache>
                <c:ptCount val="1"/>
                <c:pt idx="0">
                  <c:v>Turangi</c:v>
                </c:pt>
              </c:strCache>
            </c:strRef>
          </c:tx>
          <c:cat>
            <c:strRef>
              <c:f>'Oil Production Profile'!$C$3:$AK$3</c:f>
              <c:strCache>
                <c:ptCount val="3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  <c:pt idx="9">
                  <c:v>2026</c:v>
                </c:pt>
                <c:pt idx="10">
                  <c:v>2027</c:v>
                </c:pt>
                <c:pt idx="11">
                  <c:v>2028</c:v>
                </c:pt>
                <c:pt idx="12">
                  <c:v>2029</c:v>
                </c:pt>
                <c:pt idx="13">
                  <c:v>2030</c:v>
                </c:pt>
                <c:pt idx="14">
                  <c:v>2031</c:v>
                </c:pt>
                <c:pt idx="15">
                  <c:v>2032</c:v>
                </c:pt>
                <c:pt idx="16">
                  <c:v>2033</c:v>
                </c:pt>
                <c:pt idx="17">
                  <c:v>2034</c:v>
                </c:pt>
                <c:pt idx="18">
                  <c:v>2035</c:v>
                </c:pt>
                <c:pt idx="19">
                  <c:v>2036</c:v>
                </c:pt>
                <c:pt idx="20">
                  <c:v>2037</c:v>
                </c:pt>
                <c:pt idx="21">
                  <c:v>2038</c:v>
                </c:pt>
                <c:pt idx="22">
                  <c:v>2039</c:v>
                </c:pt>
                <c:pt idx="23">
                  <c:v>2040</c:v>
                </c:pt>
                <c:pt idx="24">
                  <c:v>2041</c:v>
                </c:pt>
                <c:pt idx="25">
                  <c:v>2042</c:v>
                </c:pt>
                <c:pt idx="26">
                  <c:v>2043</c:v>
                </c:pt>
                <c:pt idx="27">
                  <c:v>2044</c:v>
                </c:pt>
                <c:pt idx="28">
                  <c:v>2045</c:v>
                </c:pt>
                <c:pt idx="29">
                  <c:v>2046</c:v>
                </c:pt>
                <c:pt idx="30">
                  <c:v>2047</c:v>
                </c:pt>
                <c:pt idx="31">
                  <c:v>2048</c:v>
                </c:pt>
                <c:pt idx="32">
                  <c:v>2049</c:v>
                </c:pt>
                <c:pt idx="33">
                  <c:v>2050</c:v>
                </c:pt>
                <c:pt idx="34">
                  <c:v>2051</c:v>
                </c:pt>
              </c:strCache>
            </c:strRef>
          </c:cat>
          <c:val>
            <c:numRef>
              <c:f>'Oil Production Profile'!$C$10:$AK$10</c:f>
              <c:numCache>
                <c:formatCode>#,##0.0_ ;\-#,##0.0\ </c:formatCode>
                <c:ptCount val="35"/>
                <c:pt idx="0">
                  <c:v>0.4</c:v>
                </c:pt>
                <c:pt idx="1">
                  <c:v>0.7</c:v>
                </c:pt>
                <c:pt idx="2">
                  <c:v>0.7</c:v>
                </c:pt>
                <c:pt idx="3">
                  <c:v>0.7</c:v>
                </c:pt>
                <c:pt idx="4">
                  <c:v>0.7</c:v>
                </c:pt>
                <c:pt idx="5">
                  <c:v>0.7</c:v>
                </c:pt>
                <c:pt idx="6">
                  <c:v>0.7</c:v>
                </c:pt>
                <c:pt idx="7">
                  <c:v>0.7</c:v>
                </c:pt>
                <c:pt idx="8">
                  <c:v>0.6</c:v>
                </c:pt>
                <c:pt idx="9">
                  <c:v>0.5</c:v>
                </c:pt>
                <c:pt idx="10">
                  <c:v>0.4</c:v>
                </c:pt>
                <c:pt idx="11">
                  <c:v>0.4</c:v>
                </c:pt>
                <c:pt idx="12">
                  <c:v>0.3</c:v>
                </c:pt>
                <c:pt idx="13">
                  <c:v>0.3</c:v>
                </c:pt>
                <c:pt idx="14">
                  <c:v>0.3</c:v>
                </c:pt>
                <c:pt idx="15">
                  <c:v>0.2</c:v>
                </c:pt>
                <c:pt idx="16">
                  <c:v>0.2</c:v>
                </c:pt>
                <c:pt idx="17">
                  <c:v>0.2</c:v>
                </c:pt>
                <c:pt idx="18">
                  <c:v>0.2</c:v>
                </c:pt>
                <c:pt idx="19">
                  <c:v>0.2</c:v>
                </c:pt>
                <c:pt idx="20">
                  <c:v>0.2</c:v>
                </c:pt>
                <c:pt idx="21">
                  <c:v>0.1</c:v>
                </c:pt>
                <c:pt idx="22">
                  <c:v>0.1</c:v>
                </c:pt>
                <c:pt idx="23">
                  <c:v>0.1</c:v>
                </c:pt>
                <c:pt idx="24">
                  <c:v>0.1</c:v>
                </c:pt>
                <c:pt idx="25">
                  <c:v>0.1</c:v>
                </c:pt>
                <c:pt idx="26">
                  <c:v>0.1</c:v>
                </c:pt>
                <c:pt idx="27">
                  <c:v>0.1</c:v>
                </c:pt>
                <c:pt idx="28">
                  <c:v>0.1</c:v>
                </c:pt>
                <c:pt idx="29">
                  <c:v>0.1</c:v>
                </c:pt>
                <c:pt idx="30">
                  <c:v>0.1</c:v>
                </c:pt>
                <c:pt idx="31">
                  <c:v>0.1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7D8-44F2-958A-9261BA36B94C}"/>
            </c:ext>
          </c:extLst>
        </c:ser>
        <c:ser>
          <c:idx val="9"/>
          <c:order val="7"/>
          <c:tx>
            <c:strRef>
              <c:f>'Oil Production Profile'!$A$11</c:f>
              <c:strCache>
                <c:ptCount val="1"/>
                <c:pt idx="0">
                  <c:v>Kapuni</c:v>
                </c:pt>
              </c:strCache>
            </c:strRef>
          </c:tx>
          <c:cat>
            <c:strRef>
              <c:f>'Oil Production Profile'!$C$3:$AK$3</c:f>
              <c:strCache>
                <c:ptCount val="3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  <c:pt idx="9">
                  <c:v>2026</c:v>
                </c:pt>
                <c:pt idx="10">
                  <c:v>2027</c:v>
                </c:pt>
                <c:pt idx="11">
                  <c:v>2028</c:v>
                </c:pt>
                <c:pt idx="12">
                  <c:v>2029</c:v>
                </c:pt>
                <c:pt idx="13">
                  <c:v>2030</c:v>
                </c:pt>
                <c:pt idx="14">
                  <c:v>2031</c:v>
                </c:pt>
                <c:pt idx="15">
                  <c:v>2032</c:v>
                </c:pt>
                <c:pt idx="16">
                  <c:v>2033</c:v>
                </c:pt>
                <c:pt idx="17">
                  <c:v>2034</c:v>
                </c:pt>
                <c:pt idx="18">
                  <c:v>2035</c:v>
                </c:pt>
                <c:pt idx="19">
                  <c:v>2036</c:v>
                </c:pt>
                <c:pt idx="20">
                  <c:v>2037</c:v>
                </c:pt>
                <c:pt idx="21">
                  <c:v>2038</c:v>
                </c:pt>
                <c:pt idx="22">
                  <c:v>2039</c:v>
                </c:pt>
                <c:pt idx="23">
                  <c:v>2040</c:v>
                </c:pt>
                <c:pt idx="24">
                  <c:v>2041</c:v>
                </c:pt>
                <c:pt idx="25">
                  <c:v>2042</c:v>
                </c:pt>
                <c:pt idx="26">
                  <c:v>2043</c:v>
                </c:pt>
                <c:pt idx="27">
                  <c:v>2044</c:v>
                </c:pt>
                <c:pt idx="28">
                  <c:v>2045</c:v>
                </c:pt>
                <c:pt idx="29">
                  <c:v>2046</c:v>
                </c:pt>
                <c:pt idx="30">
                  <c:v>2047</c:v>
                </c:pt>
                <c:pt idx="31">
                  <c:v>2048</c:v>
                </c:pt>
                <c:pt idx="32">
                  <c:v>2049</c:v>
                </c:pt>
                <c:pt idx="33">
                  <c:v>2050</c:v>
                </c:pt>
                <c:pt idx="34">
                  <c:v>2051</c:v>
                </c:pt>
              </c:strCache>
            </c:strRef>
          </c:cat>
          <c:val>
            <c:numRef>
              <c:f>'Oil Production Profile'!$C$11:$AK$11</c:f>
              <c:numCache>
                <c:formatCode>#,##0.0_ ;\-#,##0.0\ </c:formatCode>
                <c:ptCount val="35"/>
                <c:pt idx="0">
                  <c:v>0.2</c:v>
                </c:pt>
                <c:pt idx="1">
                  <c:v>0.2</c:v>
                </c:pt>
                <c:pt idx="2">
                  <c:v>0.2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37D8-44F2-958A-9261BA36B94C}"/>
            </c:ext>
          </c:extLst>
        </c:ser>
        <c:ser>
          <c:idx val="10"/>
          <c:order val="8"/>
          <c:tx>
            <c:strRef>
              <c:f>'Oil Production Profile'!$A$12</c:f>
              <c:strCache>
                <c:ptCount val="1"/>
                <c:pt idx="0">
                  <c:v>Cheal</c:v>
                </c:pt>
              </c:strCache>
            </c:strRef>
          </c:tx>
          <c:cat>
            <c:strRef>
              <c:f>'Oil Production Profile'!$C$3:$AK$3</c:f>
              <c:strCache>
                <c:ptCount val="3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  <c:pt idx="9">
                  <c:v>2026</c:v>
                </c:pt>
                <c:pt idx="10">
                  <c:v>2027</c:v>
                </c:pt>
                <c:pt idx="11">
                  <c:v>2028</c:v>
                </c:pt>
                <c:pt idx="12">
                  <c:v>2029</c:v>
                </c:pt>
                <c:pt idx="13">
                  <c:v>2030</c:v>
                </c:pt>
                <c:pt idx="14">
                  <c:v>2031</c:v>
                </c:pt>
                <c:pt idx="15">
                  <c:v>2032</c:v>
                </c:pt>
                <c:pt idx="16">
                  <c:v>2033</c:v>
                </c:pt>
                <c:pt idx="17">
                  <c:v>2034</c:v>
                </c:pt>
                <c:pt idx="18">
                  <c:v>2035</c:v>
                </c:pt>
                <c:pt idx="19">
                  <c:v>2036</c:v>
                </c:pt>
                <c:pt idx="20">
                  <c:v>2037</c:v>
                </c:pt>
                <c:pt idx="21">
                  <c:v>2038</c:v>
                </c:pt>
                <c:pt idx="22">
                  <c:v>2039</c:v>
                </c:pt>
                <c:pt idx="23">
                  <c:v>2040</c:v>
                </c:pt>
                <c:pt idx="24">
                  <c:v>2041</c:v>
                </c:pt>
                <c:pt idx="25">
                  <c:v>2042</c:v>
                </c:pt>
                <c:pt idx="26">
                  <c:v>2043</c:v>
                </c:pt>
                <c:pt idx="27">
                  <c:v>2044</c:v>
                </c:pt>
                <c:pt idx="28">
                  <c:v>2045</c:v>
                </c:pt>
                <c:pt idx="29">
                  <c:v>2046</c:v>
                </c:pt>
                <c:pt idx="30">
                  <c:v>2047</c:v>
                </c:pt>
                <c:pt idx="31">
                  <c:v>2048</c:v>
                </c:pt>
                <c:pt idx="32">
                  <c:v>2049</c:v>
                </c:pt>
                <c:pt idx="33">
                  <c:v>2050</c:v>
                </c:pt>
                <c:pt idx="34">
                  <c:v>2051</c:v>
                </c:pt>
              </c:strCache>
            </c:strRef>
          </c:cat>
          <c:val>
            <c:numRef>
              <c:f>'Oil Production Profile'!$C$12:$AK$12</c:f>
              <c:numCache>
                <c:formatCode>#,##0.0_ ;\-#,##0.0\ </c:formatCode>
                <c:ptCount val="35"/>
                <c:pt idx="0">
                  <c:v>0.30000000000000004</c:v>
                </c:pt>
                <c:pt idx="1">
                  <c:v>0.4</c:v>
                </c:pt>
                <c:pt idx="2">
                  <c:v>0.4</c:v>
                </c:pt>
                <c:pt idx="3">
                  <c:v>0.5</c:v>
                </c:pt>
                <c:pt idx="4">
                  <c:v>0.4</c:v>
                </c:pt>
                <c:pt idx="5">
                  <c:v>0.4</c:v>
                </c:pt>
                <c:pt idx="6">
                  <c:v>0.3</c:v>
                </c:pt>
                <c:pt idx="7">
                  <c:v>0.2</c:v>
                </c:pt>
                <c:pt idx="8">
                  <c:v>0.1</c:v>
                </c:pt>
                <c:pt idx="9">
                  <c:v>0.1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7D8-44F2-958A-9261BA36B94C}"/>
            </c:ext>
          </c:extLst>
        </c:ser>
        <c:ser>
          <c:idx val="11"/>
          <c:order val="9"/>
          <c:tx>
            <c:strRef>
              <c:f>'Oil Production Profile'!$A$13</c:f>
              <c:strCache>
                <c:ptCount val="1"/>
                <c:pt idx="0">
                  <c:v>Kowhai</c:v>
                </c:pt>
              </c:strCache>
            </c:strRef>
          </c:tx>
          <c:spPr>
            <a:ln w="25400">
              <a:noFill/>
            </a:ln>
          </c:spPr>
          <c:cat>
            <c:strRef>
              <c:f>'Oil Production Profile'!$C$3:$AK$3</c:f>
              <c:strCache>
                <c:ptCount val="3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  <c:pt idx="9">
                  <c:v>2026</c:v>
                </c:pt>
                <c:pt idx="10">
                  <c:v>2027</c:v>
                </c:pt>
                <c:pt idx="11">
                  <c:v>2028</c:v>
                </c:pt>
                <c:pt idx="12">
                  <c:v>2029</c:v>
                </c:pt>
                <c:pt idx="13">
                  <c:v>2030</c:v>
                </c:pt>
                <c:pt idx="14">
                  <c:v>2031</c:v>
                </c:pt>
                <c:pt idx="15">
                  <c:v>2032</c:v>
                </c:pt>
                <c:pt idx="16">
                  <c:v>2033</c:v>
                </c:pt>
                <c:pt idx="17">
                  <c:v>2034</c:v>
                </c:pt>
                <c:pt idx="18">
                  <c:v>2035</c:v>
                </c:pt>
                <c:pt idx="19">
                  <c:v>2036</c:v>
                </c:pt>
                <c:pt idx="20">
                  <c:v>2037</c:v>
                </c:pt>
                <c:pt idx="21">
                  <c:v>2038</c:v>
                </c:pt>
                <c:pt idx="22">
                  <c:v>2039</c:v>
                </c:pt>
                <c:pt idx="23">
                  <c:v>2040</c:v>
                </c:pt>
                <c:pt idx="24">
                  <c:v>2041</c:v>
                </c:pt>
                <c:pt idx="25">
                  <c:v>2042</c:v>
                </c:pt>
                <c:pt idx="26">
                  <c:v>2043</c:v>
                </c:pt>
                <c:pt idx="27">
                  <c:v>2044</c:v>
                </c:pt>
                <c:pt idx="28">
                  <c:v>2045</c:v>
                </c:pt>
                <c:pt idx="29">
                  <c:v>2046</c:v>
                </c:pt>
                <c:pt idx="30">
                  <c:v>2047</c:v>
                </c:pt>
                <c:pt idx="31">
                  <c:v>2048</c:v>
                </c:pt>
                <c:pt idx="32">
                  <c:v>2049</c:v>
                </c:pt>
                <c:pt idx="33">
                  <c:v>2050</c:v>
                </c:pt>
                <c:pt idx="34">
                  <c:v>2051</c:v>
                </c:pt>
              </c:strCache>
            </c:strRef>
          </c:cat>
          <c:val>
            <c:numRef>
              <c:f>'Oil Production Profile'!$C$13:$AK$13</c:f>
              <c:numCache>
                <c:formatCode>#,##0.0_ ;\-#,##0.0\ </c:formatCode>
                <c:ptCount val="35"/>
                <c:pt idx="0">
                  <c:v>0.3</c:v>
                </c:pt>
                <c:pt idx="1">
                  <c:v>0.4</c:v>
                </c:pt>
                <c:pt idx="2">
                  <c:v>0.3</c:v>
                </c:pt>
                <c:pt idx="3">
                  <c:v>0.2</c:v>
                </c:pt>
                <c:pt idx="4">
                  <c:v>0.1</c:v>
                </c:pt>
                <c:pt idx="5">
                  <c:v>0.1</c:v>
                </c:pt>
                <c:pt idx="6">
                  <c:v>0.1</c:v>
                </c:pt>
                <c:pt idx="7">
                  <c:v>0.1</c:v>
                </c:pt>
                <c:pt idx="8">
                  <c:v>0.1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37D8-44F2-958A-9261BA36B94C}"/>
            </c:ext>
          </c:extLst>
        </c:ser>
        <c:ser>
          <c:idx val="0"/>
          <c:order val="10"/>
          <c:tx>
            <c:strRef>
              <c:f>'Oil Production Profile'!$A$14</c:f>
              <c:strCache>
                <c:ptCount val="1"/>
                <c:pt idx="0">
                  <c:v>Ngatoro</c:v>
                </c:pt>
              </c:strCache>
            </c:strRef>
          </c:tx>
          <c:spPr>
            <a:ln w="25400">
              <a:noFill/>
            </a:ln>
          </c:spPr>
          <c:cat>
            <c:strRef>
              <c:f>'Oil Production Profile'!$C$3:$AK$3</c:f>
              <c:strCache>
                <c:ptCount val="3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  <c:pt idx="9">
                  <c:v>2026</c:v>
                </c:pt>
                <c:pt idx="10">
                  <c:v>2027</c:v>
                </c:pt>
                <c:pt idx="11">
                  <c:v>2028</c:v>
                </c:pt>
                <c:pt idx="12">
                  <c:v>2029</c:v>
                </c:pt>
                <c:pt idx="13">
                  <c:v>2030</c:v>
                </c:pt>
                <c:pt idx="14">
                  <c:v>2031</c:v>
                </c:pt>
                <c:pt idx="15">
                  <c:v>2032</c:v>
                </c:pt>
                <c:pt idx="16">
                  <c:v>2033</c:v>
                </c:pt>
                <c:pt idx="17">
                  <c:v>2034</c:v>
                </c:pt>
                <c:pt idx="18">
                  <c:v>2035</c:v>
                </c:pt>
                <c:pt idx="19">
                  <c:v>2036</c:v>
                </c:pt>
                <c:pt idx="20">
                  <c:v>2037</c:v>
                </c:pt>
                <c:pt idx="21">
                  <c:v>2038</c:v>
                </c:pt>
                <c:pt idx="22">
                  <c:v>2039</c:v>
                </c:pt>
                <c:pt idx="23">
                  <c:v>2040</c:v>
                </c:pt>
                <c:pt idx="24">
                  <c:v>2041</c:v>
                </c:pt>
                <c:pt idx="25">
                  <c:v>2042</c:v>
                </c:pt>
                <c:pt idx="26">
                  <c:v>2043</c:v>
                </c:pt>
                <c:pt idx="27">
                  <c:v>2044</c:v>
                </c:pt>
                <c:pt idx="28">
                  <c:v>2045</c:v>
                </c:pt>
                <c:pt idx="29">
                  <c:v>2046</c:v>
                </c:pt>
                <c:pt idx="30">
                  <c:v>2047</c:v>
                </c:pt>
                <c:pt idx="31">
                  <c:v>2048</c:v>
                </c:pt>
                <c:pt idx="32">
                  <c:v>2049</c:v>
                </c:pt>
                <c:pt idx="33">
                  <c:v>2050</c:v>
                </c:pt>
                <c:pt idx="34">
                  <c:v>2051</c:v>
                </c:pt>
              </c:strCache>
            </c:strRef>
          </c:cat>
          <c:val>
            <c:numRef>
              <c:f>'Oil Production Profile'!$C$14:$AK$14</c:f>
              <c:numCache>
                <c:formatCode>#,##0.0_ ;\-#,##0.0\ </c:formatCode>
                <c:ptCount val="35"/>
                <c:pt idx="0">
                  <c:v>0.2</c:v>
                </c:pt>
                <c:pt idx="1">
                  <c:v>0.2</c:v>
                </c:pt>
                <c:pt idx="2">
                  <c:v>0.1</c:v>
                </c:pt>
                <c:pt idx="3">
                  <c:v>0.1</c:v>
                </c:pt>
                <c:pt idx="4">
                  <c:v>0.1</c:v>
                </c:pt>
                <c:pt idx="5">
                  <c:v>0.1</c:v>
                </c:pt>
                <c:pt idx="6">
                  <c:v>0.1</c:v>
                </c:pt>
                <c:pt idx="7">
                  <c:v>0.1</c:v>
                </c:pt>
                <c:pt idx="8">
                  <c:v>0.1</c:v>
                </c:pt>
                <c:pt idx="9">
                  <c:v>0.1</c:v>
                </c:pt>
                <c:pt idx="10">
                  <c:v>0.1</c:v>
                </c:pt>
                <c:pt idx="11">
                  <c:v>0.1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37D8-44F2-958A-9261BA36B94C}"/>
            </c:ext>
          </c:extLst>
        </c:ser>
        <c:ser>
          <c:idx val="12"/>
          <c:order val="11"/>
          <c:tx>
            <c:strRef>
              <c:f>'Oil Production Profile'!$A$15</c:f>
              <c:strCache>
                <c:ptCount val="1"/>
                <c:pt idx="0">
                  <c:v>Surrey</c:v>
                </c:pt>
              </c:strCache>
            </c:strRef>
          </c:tx>
          <c:spPr>
            <a:ln w="25400">
              <a:noFill/>
            </a:ln>
          </c:spPr>
          <c:cat>
            <c:strRef>
              <c:f>'Oil Production Profile'!$C$3:$AK$3</c:f>
              <c:strCache>
                <c:ptCount val="3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  <c:pt idx="9">
                  <c:v>2026</c:v>
                </c:pt>
                <c:pt idx="10">
                  <c:v>2027</c:v>
                </c:pt>
                <c:pt idx="11">
                  <c:v>2028</c:v>
                </c:pt>
                <c:pt idx="12">
                  <c:v>2029</c:v>
                </c:pt>
                <c:pt idx="13">
                  <c:v>2030</c:v>
                </c:pt>
                <c:pt idx="14">
                  <c:v>2031</c:v>
                </c:pt>
                <c:pt idx="15">
                  <c:v>2032</c:v>
                </c:pt>
                <c:pt idx="16">
                  <c:v>2033</c:v>
                </c:pt>
                <c:pt idx="17">
                  <c:v>2034</c:v>
                </c:pt>
                <c:pt idx="18">
                  <c:v>2035</c:v>
                </c:pt>
                <c:pt idx="19">
                  <c:v>2036</c:v>
                </c:pt>
                <c:pt idx="20">
                  <c:v>2037</c:v>
                </c:pt>
                <c:pt idx="21">
                  <c:v>2038</c:v>
                </c:pt>
                <c:pt idx="22">
                  <c:v>2039</c:v>
                </c:pt>
                <c:pt idx="23">
                  <c:v>2040</c:v>
                </c:pt>
                <c:pt idx="24">
                  <c:v>2041</c:v>
                </c:pt>
                <c:pt idx="25">
                  <c:v>2042</c:v>
                </c:pt>
                <c:pt idx="26">
                  <c:v>2043</c:v>
                </c:pt>
                <c:pt idx="27">
                  <c:v>2044</c:v>
                </c:pt>
                <c:pt idx="28">
                  <c:v>2045</c:v>
                </c:pt>
                <c:pt idx="29">
                  <c:v>2046</c:v>
                </c:pt>
                <c:pt idx="30">
                  <c:v>2047</c:v>
                </c:pt>
                <c:pt idx="31">
                  <c:v>2048</c:v>
                </c:pt>
                <c:pt idx="32">
                  <c:v>2049</c:v>
                </c:pt>
                <c:pt idx="33">
                  <c:v>2050</c:v>
                </c:pt>
                <c:pt idx="34">
                  <c:v>2051</c:v>
                </c:pt>
              </c:strCache>
            </c:strRef>
          </c:cat>
          <c:val>
            <c:numRef>
              <c:f>'Oil Production Profile'!$C$15:$AK$15</c:f>
              <c:numCache>
                <c:formatCode>#,##0.0_ ;\-#,##0.0\ </c:formatCode>
                <c:ptCount val="3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37D8-44F2-958A-9261BA36B94C}"/>
            </c:ext>
          </c:extLst>
        </c:ser>
        <c:ser>
          <c:idx val="13"/>
          <c:order val="12"/>
          <c:tx>
            <c:strRef>
              <c:f>'Oil Production Profile'!$A$16</c:f>
              <c:strCache>
                <c:ptCount val="1"/>
                <c:pt idx="0">
                  <c:v>Waihapa/Ngaere</c:v>
                </c:pt>
              </c:strCache>
            </c:strRef>
          </c:tx>
          <c:spPr>
            <a:ln w="25400">
              <a:noFill/>
            </a:ln>
          </c:spPr>
          <c:cat>
            <c:strRef>
              <c:f>'Oil Production Profile'!$C$3:$AK$3</c:f>
              <c:strCache>
                <c:ptCount val="3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  <c:pt idx="9">
                  <c:v>2026</c:v>
                </c:pt>
                <c:pt idx="10">
                  <c:v>2027</c:v>
                </c:pt>
                <c:pt idx="11">
                  <c:v>2028</c:v>
                </c:pt>
                <c:pt idx="12">
                  <c:v>2029</c:v>
                </c:pt>
                <c:pt idx="13">
                  <c:v>2030</c:v>
                </c:pt>
                <c:pt idx="14">
                  <c:v>2031</c:v>
                </c:pt>
                <c:pt idx="15">
                  <c:v>2032</c:v>
                </c:pt>
                <c:pt idx="16">
                  <c:v>2033</c:v>
                </c:pt>
                <c:pt idx="17">
                  <c:v>2034</c:v>
                </c:pt>
                <c:pt idx="18">
                  <c:v>2035</c:v>
                </c:pt>
                <c:pt idx="19">
                  <c:v>2036</c:v>
                </c:pt>
                <c:pt idx="20">
                  <c:v>2037</c:v>
                </c:pt>
                <c:pt idx="21">
                  <c:v>2038</c:v>
                </c:pt>
                <c:pt idx="22">
                  <c:v>2039</c:v>
                </c:pt>
                <c:pt idx="23">
                  <c:v>2040</c:v>
                </c:pt>
                <c:pt idx="24">
                  <c:v>2041</c:v>
                </c:pt>
                <c:pt idx="25">
                  <c:v>2042</c:v>
                </c:pt>
                <c:pt idx="26">
                  <c:v>2043</c:v>
                </c:pt>
                <c:pt idx="27">
                  <c:v>2044</c:v>
                </c:pt>
                <c:pt idx="28">
                  <c:v>2045</c:v>
                </c:pt>
                <c:pt idx="29">
                  <c:v>2046</c:v>
                </c:pt>
                <c:pt idx="30">
                  <c:v>2047</c:v>
                </c:pt>
                <c:pt idx="31">
                  <c:v>2048</c:v>
                </c:pt>
                <c:pt idx="32">
                  <c:v>2049</c:v>
                </c:pt>
                <c:pt idx="33">
                  <c:v>2050</c:v>
                </c:pt>
                <c:pt idx="34">
                  <c:v>2051</c:v>
                </c:pt>
              </c:strCache>
            </c:strRef>
          </c:cat>
          <c:val>
            <c:numRef>
              <c:f>'Oil Production Profile'!$C$16:$AK$16</c:f>
              <c:numCache>
                <c:formatCode>#,##0.0_ ;\-#,##0.0\ </c:formatCode>
                <c:ptCount val="35"/>
                <c:pt idx="0">
                  <c:v>0.1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37D8-44F2-958A-9261BA36B94C}"/>
            </c:ext>
          </c:extLst>
        </c:ser>
        <c:ser>
          <c:idx val="14"/>
          <c:order val="13"/>
          <c:tx>
            <c:strRef>
              <c:f>'Oil Production Profile'!$A$17</c:f>
              <c:strCache>
                <c:ptCount val="1"/>
                <c:pt idx="0">
                  <c:v>McKee</c:v>
                </c:pt>
              </c:strCache>
            </c:strRef>
          </c:tx>
          <c:spPr>
            <a:ln w="25400">
              <a:noFill/>
            </a:ln>
          </c:spPr>
          <c:cat>
            <c:strRef>
              <c:f>'Oil Production Profile'!$C$3:$AK$3</c:f>
              <c:strCache>
                <c:ptCount val="3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  <c:pt idx="9">
                  <c:v>2026</c:v>
                </c:pt>
                <c:pt idx="10">
                  <c:v>2027</c:v>
                </c:pt>
                <c:pt idx="11">
                  <c:v>2028</c:v>
                </c:pt>
                <c:pt idx="12">
                  <c:v>2029</c:v>
                </c:pt>
                <c:pt idx="13">
                  <c:v>2030</c:v>
                </c:pt>
                <c:pt idx="14">
                  <c:v>2031</c:v>
                </c:pt>
                <c:pt idx="15">
                  <c:v>2032</c:v>
                </c:pt>
                <c:pt idx="16">
                  <c:v>2033</c:v>
                </c:pt>
                <c:pt idx="17">
                  <c:v>2034</c:v>
                </c:pt>
                <c:pt idx="18">
                  <c:v>2035</c:v>
                </c:pt>
                <c:pt idx="19">
                  <c:v>2036</c:v>
                </c:pt>
                <c:pt idx="20">
                  <c:v>2037</c:v>
                </c:pt>
                <c:pt idx="21">
                  <c:v>2038</c:v>
                </c:pt>
                <c:pt idx="22">
                  <c:v>2039</c:v>
                </c:pt>
                <c:pt idx="23">
                  <c:v>2040</c:v>
                </c:pt>
                <c:pt idx="24">
                  <c:v>2041</c:v>
                </c:pt>
                <c:pt idx="25">
                  <c:v>2042</c:v>
                </c:pt>
                <c:pt idx="26">
                  <c:v>2043</c:v>
                </c:pt>
                <c:pt idx="27">
                  <c:v>2044</c:v>
                </c:pt>
                <c:pt idx="28">
                  <c:v>2045</c:v>
                </c:pt>
                <c:pt idx="29">
                  <c:v>2046</c:v>
                </c:pt>
                <c:pt idx="30">
                  <c:v>2047</c:v>
                </c:pt>
                <c:pt idx="31">
                  <c:v>2048</c:v>
                </c:pt>
                <c:pt idx="32">
                  <c:v>2049</c:v>
                </c:pt>
                <c:pt idx="33">
                  <c:v>2050</c:v>
                </c:pt>
                <c:pt idx="34">
                  <c:v>2051</c:v>
                </c:pt>
              </c:strCache>
            </c:strRef>
          </c:cat>
          <c:val>
            <c:numRef>
              <c:f>'Oil Production Profile'!$C$17:$AK$17</c:f>
              <c:numCache>
                <c:formatCode>#,##0.0_ ;\-#,##0.0\ </c:formatCode>
                <c:ptCount val="3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37D8-44F2-958A-9261BA36B94C}"/>
            </c:ext>
          </c:extLst>
        </c:ser>
        <c:ser>
          <c:idx val="15"/>
          <c:order val="14"/>
          <c:tx>
            <c:strRef>
              <c:f>'Oil Production Profile'!$A$18</c:f>
              <c:strCache>
                <c:ptCount val="1"/>
                <c:pt idx="0">
                  <c:v>Copper Moki</c:v>
                </c:pt>
              </c:strCache>
            </c:strRef>
          </c:tx>
          <c:spPr>
            <a:ln w="25400">
              <a:noFill/>
            </a:ln>
          </c:spPr>
          <c:cat>
            <c:strRef>
              <c:f>'Oil Production Profile'!$C$3:$AK$3</c:f>
              <c:strCache>
                <c:ptCount val="3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  <c:pt idx="9">
                  <c:v>2026</c:v>
                </c:pt>
                <c:pt idx="10">
                  <c:v>2027</c:v>
                </c:pt>
                <c:pt idx="11">
                  <c:v>2028</c:v>
                </c:pt>
                <c:pt idx="12">
                  <c:v>2029</c:v>
                </c:pt>
                <c:pt idx="13">
                  <c:v>2030</c:v>
                </c:pt>
                <c:pt idx="14">
                  <c:v>2031</c:v>
                </c:pt>
                <c:pt idx="15">
                  <c:v>2032</c:v>
                </c:pt>
                <c:pt idx="16">
                  <c:v>2033</c:v>
                </c:pt>
                <c:pt idx="17">
                  <c:v>2034</c:v>
                </c:pt>
                <c:pt idx="18">
                  <c:v>2035</c:v>
                </c:pt>
                <c:pt idx="19">
                  <c:v>2036</c:v>
                </c:pt>
                <c:pt idx="20">
                  <c:v>2037</c:v>
                </c:pt>
                <c:pt idx="21">
                  <c:v>2038</c:v>
                </c:pt>
                <c:pt idx="22">
                  <c:v>2039</c:v>
                </c:pt>
                <c:pt idx="23">
                  <c:v>2040</c:v>
                </c:pt>
                <c:pt idx="24">
                  <c:v>2041</c:v>
                </c:pt>
                <c:pt idx="25">
                  <c:v>2042</c:v>
                </c:pt>
                <c:pt idx="26">
                  <c:v>2043</c:v>
                </c:pt>
                <c:pt idx="27">
                  <c:v>2044</c:v>
                </c:pt>
                <c:pt idx="28">
                  <c:v>2045</c:v>
                </c:pt>
                <c:pt idx="29">
                  <c:v>2046</c:v>
                </c:pt>
                <c:pt idx="30">
                  <c:v>2047</c:v>
                </c:pt>
                <c:pt idx="31">
                  <c:v>2048</c:v>
                </c:pt>
                <c:pt idx="32">
                  <c:v>2049</c:v>
                </c:pt>
                <c:pt idx="33">
                  <c:v>2050</c:v>
                </c:pt>
                <c:pt idx="34">
                  <c:v>2051</c:v>
                </c:pt>
              </c:strCache>
            </c:strRef>
          </c:cat>
          <c:val>
            <c:numRef>
              <c:f>'Oil Production Profile'!$C$18:$AK$18</c:f>
              <c:numCache>
                <c:formatCode>#,##0.0_ ;\-#,##0.0\ </c:formatCode>
                <c:ptCount val="3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37D8-44F2-958A-9261BA36B94C}"/>
            </c:ext>
          </c:extLst>
        </c:ser>
        <c:ser>
          <c:idx val="16"/>
          <c:order val="15"/>
          <c:tx>
            <c:strRef>
              <c:f>'Oil Production Profile'!$A$19</c:f>
              <c:strCache>
                <c:ptCount val="1"/>
                <c:pt idx="0">
                  <c:v>Rimu</c:v>
                </c:pt>
              </c:strCache>
            </c:strRef>
          </c:tx>
          <c:spPr>
            <a:ln w="25400">
              <a:noFill/>
            </a:ln>
          </c:spPr>
          <c:cat>
            <c:strRef>
              <c:f>'Oil Production Profile'!$C$3:$AK$3</c:f>
              <c:strCache>
                <c:ptCount val="3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  <c:pt idx="9">
                  <c:v>2026</c:v>
                </c:pt>
                <c:pt idx="10">
                  <c:v>2027</c:v>
                </c:pt>
                <c:pt idx="11">
                  <c:v>2028</c:v>
                </c:pt>
                <c:pt idx="12">
                  <c:v>2029</c:v>
                </c:pt>
                <c:pt idx="13">
                  <c:v>2030</c:v>
                </c:pt>
                <c:pt idx="14">
                  <c:v>2031</c:v>
                </c:pt>
                <c:pt idx="15">
                  <c:v>2032</c:v>
                </c:pt>
                <c:pt idx="16">
                  <c:v>2033</c:v>
                </c:pt>
                <c:pt idx="17">
                  <c:v>2034</c:v>
                </c:pt>
                <c:pt idx="18">
                  <c:v>2035</c:v>
                </c:pt>
                <c:pt idx="19">
                  <c:v>2036</c:v>
                </c:pt>
                <c:pt idx="20">
                  <c:v>2037</c:v>
                </c:pt>
                <c:pt idx="21">
                  <c:v>2038</c:v>
                </c:pt>
                <c:pt idx="22">
                  <c:v>2039</c:v>
                </c:pt>
                <c:pt idx="23">
                  <c:v>2040</c:v>
                </c:pt>
                <c:pt idx="24">
                  <c:v>2041</c:v>
                </c:pt>
                <c:pt idx="25">
                  <c:v>2042</c:v>
                </c:pt>
                <c:pt idx="26">
                  <c:v>2043</c:v>
                </c:pt>
                <c:pt idx="27">
                  <c:v>2044</c:v>
                </c:pt>
                <c:pt idx="28">
                  <c:v>2045</c:v>
                </c:pt>
                <c:pt idx="29">
                  <c:v>2046</c:v>
                </c:pt>
                <c:pt idx="30">
                  <c:v>2047</c:v>
                </c:pt>
                <c:pt idx="31">
                  <c:v>2048</c:v>
                </c:pt>
                <c:pt idx="32">
                  <c:v>2049</c:v>
                </c:pt>
                <c:pt idx="33">
                  <c:v>2050</c:v>
                </c:pt>
                <c:pt idx="34">
                  <c:v>2051</c:v>
                </c:pt>
              </c:strCache>
            </c:strRef>
          </c:cat>
          <c:val>
            <c:numRef>
              <c:f>'Oil Production Profile'!$C$19:$AK$19</c:f>
              <c:numCache>
                <c:formatCode>#,##0.0_ ;\-#,##0.0\ </c:formatCode>
                <c:ptCount val="35"/>
                <c:pt idx="0">
                  <c:v>0.1</c:v>
                </c:pt>
                <c:pt idx="1">
                  <c:v>0.1</c:v>
                </c:pt>
                <c:pt idx="2">
                  <c:v>0.1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37D8-44F2-958A-9261BA36B94C}"/>
            </c:ext>
          </c:extLst>
        </c:ser>
        <c:ser>
          <c:idx val="17"/>
          <c:order val="16"/>
          <c:tx>
            <c:strRef>
              <c:f>'Oil Production Profile'!$A$20</c:f>
              <c:strCache>
                <c:ptCount val="1"/>
                <c:pt idx="0">
                  <c:v>Radnor</c:v>
                </c:pt>
              </c:strCache>
            </c:strRef>
          </c:tx>
          <c:spPr>
            <a:ln w="25400">
              <a:noFill/>
            </a:ln>
          </c:spPr>
          <c:cat>
            <c:strRef>
              <c:f>'Oil Production Profile'!$C$3:$AK$3</c:f>
              <c:strCache>
                <c:ptCount val="3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  <c:pt idx="9">
                  <c:v>2026</c:v>
                </c:pt>
                <c:pt idx="10">
                  <c:v>2027</c:v>
                </c:pt>
                <c:pt idx="11">
                  <c:v>2028</c:v>
                </c:pt>
                <c:pt idx="12">
                  <c:v>2029</c:v>
                </c:pt>
                <c:pt idx="13">
                  <c:v>2030</c:v>
                </c:pt>
                <c:pt idx="14">
                  <c:v>2031</c:v>
                </c:pt>
                <c:pt idx="15">
                  <c:v>2032</c:v>
                </c:pt>
                <c:pt idx="16">
                  <c:v>2033</c:v>
                </c:pt>
                <c:pt idx="17">
                  <c:v>2034</c:v>
                </c:pt>
                <c:pt idx="18">
                  <c:v>2035</c:v>
                </c:pt>
                <c:pt idx="19">
                  <c:v>2036</c:v>
                </c:pt>
                <c:pt idx="20">
                  <c:v>2037</c:v>
                </c:pt>
                <c:pt idx="21">
                  <c:v>2038</c:v>
                </c:pt>
                <c:pt idx="22">
                  <c:v>2039</c:v>
                </c:pt>
                <c:pt idx="23">
                  <c:v>2040</c:v>
                </c:pt>
                <c:pt idx="24">
                  <c:v>2041</c:v>
                </c:pt>
                <c:pt idx="25">
                  <c:v>2042</c:v>
                </c:pt>
                <c:pt idx="26">
                  <c:v>2043</c:v>
                </c:pt>
                <c:pt idx="27">
                  <c:v>2044</c:v>
                </c:pt>
                <c:pt idx="28">
                  <c:v>2045</c:v>
                </c:pt>
                <c:pt idx="29">
                  <c:v>2046</c:v>
                </c:pt>
                <c:pt idx="30">
                  <c:v>2047</c:v>
                </c:pt>
                <c:pt idx="31">
                  <c:v>2048</c:v>
                </c:pt>
                <c:pt idx="32">
                  <c:v>2049</c:v>
                </c:pt>
                <c:pt idx="33">
                  <c:v>2050</c:v>
                </c:pt>
                <c:pt idx="34">
                  <c:v>2051</c:v>
                </c:pt>
              </c:strCache>
            </c:strRef>
          </c:cat>
          <c:val>
            <c:numRef>
              <c:f>'Oil Production Profile'!$C$20:$AK$20</c:f>
              <c:numCache>
                <c:formatCode>#,##0.0_ ;\-#,##0.0\ </c:formatCode>
                <c:ptCount val="35"/>
                <c:pt idx="0">
                  <c:v>0</c:v>
                </c:pt>
                <c:pt idx="1">
                  <c:v>0.1</c:v>
                </c:pt>
                <c:pt idx="2">
                  <c:v>0.1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37D8-44F2-958A-9261BA36B94C}"/>
            </c:ext>
          </c:extLst>
        </c:ser>
        <c:ser>
          <c:idx val="18"/>
          <c:order val="17"/>
          <c:tx>
            <c:strRef>
              <c:f>'Oil Production Profile'!$A$21</c:f>
              <c:strCache>
                <c:ptCount val="1"/>
                <c:pt idx="0">
                  <c:v>Moturoa</c:v>
                </c:pt>
              </c:strCache>
            </c:strRef>
          </c:tx>
          <c:spPr>
            <a:ln w="25400">
              <a:noFill/>
            </a:ln>
          </c:spPr>
          <c:cat>
            <c:strRef>
              <c:f>'Oil Production Profile'!$C$3:$AK$3</c:f>
              <c:strCache>
                <c:ptCount val="3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  <c:pt idx="9">
                  <c:v>2026</c:v>
                </c:pt>
                <c:pt idx="10">
                  <c:v>2027</c:v>
                </c:pt>
                <c:pt idx="11">
                  <c:v>2028</c:v>
                </c:pt>
                <c:pt idx="12">
                  <c:v>2029</c:v>
                </c:pt>
                <c:pt idx="13">
                  <c:v>2030</c:v>
                </c:pt>
                <c:pt idx="14">
                  <c:v>2031</c:v>
                </c:pt>
                <c:pt idx="15">
                  <c:v>2032</c:v>
                </c:pt>
                <c:pt idx="16">
                  <c:v>2033</c:v>
                </c:pt>
                <c:pt idx="17">
                  <c:v>2034</c:v>
                </c:pt>
                <c:pt idx="18">
                  <c:v>2035</c:v>
                </c:pt>
                <c:pt idx="19">
                  <c:v>2036</c:v>
                </c:pt>
                <c:pt idx="20">
                  <c:v>2037</c:v>
                </c:pt>
                <c:pt idx="21">
                  <c:v>2038</c:v>
                </c:pt>
                <c:pt idx="22">
                  <c:v>2039</c:v>
                </c:pt>
                <c:pt idx="23">
                  <c:v>2040</c:v>
                </c:pt>
                <c:pt idx="24">
                  <c:v>2041</c:v>
                </c:pt>
                <c:pt idx="25">
                  <c:v>2042</c:v>
                </c:pt>
                <c:pt idx="26">
                  <c:v>2043</c:v>
                </c:pt>
                <c:pt idx="27">
                  <c:v>2044</c:v>
                </c:pt>
                <c:pt idx="28">
                  <c:v>2045</c:v>
                </c:pt>
                <c:pt idx="29">
                  <c:v>2046</c:v>
                </c:pt>
                <c:pt idx="30">
                  <c:v>2047</c:v>
                </c:pt>
                <c:pt idx="31">
                  <c:v>2048</c:v>
                </c:pt>
                <c:pt idx="32">
                  <c:v>2049</c:v>
                </c:pt>
                <c:pt idx="33">
                  <c:v>2050</c:v>
                </c:pt>
                <c:pt idx="34">
                  <c:v>2051</c:v>
                </c:pt>
              </c:strCache>
            </c:strRef>
          </c:cat>
          <c:val>
            <c:numRef>
              <c:f>'Oil Production Profile'!$C$21:$AK$21</c:f>
              <c:numCache>
                <c:formatCode>#,##0.0_ ;\-#,##0.0\ </c:formatCode>
                <c:ptCount val="3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37D8-44F2-958A-9261BA36B9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0781568"/>
        <c:axId val="90783104"/>
      </c:areaChart>
      <c:catAx>
        <c:axId val="907815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90783104"/>
        <c:crosses val="autoZero"/>
        <c:auto val="1"/>
        <c:lblAlgn val="ctr"/>
        <c:lblOffset val="100"/>
        <c:noMultiLvlLbl val="0"/>
      </c:catAx>
      <c:valAx>
        <c:axId val="90783104"/>
        <c:scaling>
          <c:orientation val="minMax"/>
        </c:scaling>
        <c:delete val="0"/>
        <c:axPos val="l"/>
        <c:majorGridlines/>
        <c:numFmt formatCode="0" sourceLinked="0"/>
        <c:majorTickMark val="out"/>
        <c:minorTickMark val="none"/>
        <c:tickLblPos val="nextTo"/>
        <c:crossAx val="90781568"/>
        <c:crosses val="autoZero"/>
        <c:crossBetween val="midCat"/>
      </c:valAx>
      <c:spPr>
        <a:solidFill>
          <a:schemeClr val="bg1"/>
        </a:solidFill>
      </c:spPr>
    </c:plotArea>
    <c:legend>
      <c:legendPos val="b"/>
      <c:layout>
        <c:manualLayout>
          <c:xMode val="edge"/>
          <c:yMode val="edge"/>
          <c:x val="0.15848011821488819"/>
          <c:y val="0.74816816400152619"/>
          <c:w val="0.74976499264577334"/>
          <c:h val="0.17406584169594816"/>
        </c:manualLayout>
      </c:layout>
      <c:overlay val="0"/>
    </c:legend>
    <c:plotVisOnly val="1"/>
    <c:dispBlanksAs val="zero"/>
    <c:showDLblsOverMax val="0"/>
  </c:chart>
  <c:spPr>
    <a:solidFill>
      <a:schemeClr val="bg1">
        <a:lumMod val="85000"/>
      </a:schemeClr>
    </a:solidFill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Gas Production Profile</a:t>
            </a:r>
            <a:r>
              <a:rPr lang="en-US" baseline="0"/>
              <a:t> (Forecast) to 2050 - PJ</a:t>
            </a:r>
            <a:endParaRPr lang="en-US"/>
          </a:p>
        </c:rich>
      </c:tx>
      <c:layout>
        <c:manualLayout>
          <c:xMode val="edge"/>
          <c:yMode val="edge"/>
          <c:x val="0.13172827034582013"/>
          <c:y val="1.758241758241758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024198644765192E-2"/>
          <c:y val="0.13584361276874288"/>
          <c:w val="0.90819958577234083"/>
          <c:h val="0.50514285714285712"/>
        </c:manualLayout>
      </c:layout>
      <c:areaChart>
        <c:grouping val="stacked"/>
        <c:varyColors val="0"/>
        <c:ser>
          <c:idx val="0"/>
          <c:order val="0"/>
          <c:tx>
            <c:strRef>
              <c:f>'Gas LPG Production Profile'!$A$4</c:f>
              <c:strCache>
                <c:ptCount val="1"/>
                <c:pt idx="0">
                  <c:v>Pohokura</c:v>
                </c:pt>
              </c:strCache>
            </c:strRef>
          </c:tx>
          <c:cat>
            <c:strRef>
              <c:f>'Gas LPG Production Profile'!$B$3:$AJ$3</c:f>
              <c:strCache>
                <c:ptCount val="3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  <c:pt idx="9">
                  <c:v>2026</c:v>
                </c:pt>
                <c:pt idx="10">
                  <c:v>2027</c:v>
                </c:pt>
                <c:pt idx="11">
                  <c:v>2028</c:v>
                </c:pt>
                <c:pt idx="12">
                  <c:v>2029</c:v>
                </c:pt>
                <c:pt idx="13">
                  <c:v>2030</c:v>
                </c:pt>
                <c:pt idx="14">
                  <c:v>2031</c:v>
                </c:pt>
                <c:pt idx="15">
                  <c:v>2032</c:v>
                </c:pt>
                <c:pt idx="16">
                  <c:v>2033</c:v>
                </c:pt>
                <c:pt idx="17">
                  <c:v>2034</c:v>
                </c:pt>
                <c:pt idx="18">
                  <c:v>2035</c:v>
                </c:pt>
                <c:pt idx="19">
                  <c:v>2036</c:v>
                </c:pt>
                <c:pt idx="20">
                  <c:v>2037</c:v>
                </c:pt>
                <c:pt idx="21">
                  <c:v>2038</c:v>
                </c:pt>
                <c:pt idx="22">
                  <c:v>2039</c:v>
                </c:pt>
                <c:pt idx="23">
                  <c:v>2040</c:v>
                </c:pt>
                <c:pt idx="24">
                  <c:v>2041</c:v>
                </c:pt>
                <c:pt idx="25">
                  <c:v>2042</c:v>
                </c:pt>
                <c:pt idx="26">
                  <c:v>2043</c:v>
                </c:pt>
                <c:pt idx="27">
                  <c:v>2044</c:v>
                </c:pt>
                <c:pt idx="28">
                  <c:v>2045</c:v>
                </c:pt>
                <c:pt idx="29">
                  <c:v>2046</c:v>
                </c:pt>
                <c:pt idx="30">
                  <c:v>2047</c:v>
                </c:pt>
                <c:pt idx="31">
                  <c:v>2048</c:v>
                </c:pt>
                <c:pt idx="32">
                  <c:v>2049</c:v>
                </c:pt>
                <c:pt idx="33">
                  <c:v>2050</c:v>
                </c:pt>
                <c:pt idx="34">
                  <c:v>2051</c:v>
                </c:pt>
              </c:strCache>
            </c:strRef>
          </c:cat>
          <c:val>
            <c:numRef>
              <c:f>'Gas LPG Production Profile'!$B$4:$AJ$4</c:f>
              <c:numCache>
                <c:formatCode>0.0</c:formatCode>
                <c:ptCount val="35"/>
                <c:pt idx="0">
                  <c:v>71.886505967087601</c:v>
                </c:pt>
                <c:pt idx="1">
                  <c:v>70.585233598798794</c:v>
                </c:pt>
                <c:pt idx="2">
                  <c:v>72.038907235445805</c:v>
                </c:pt>
                <c:pt idx="3">
                  <c:v>70.972098356938702</c:v>
                </c:pt>
                <c:pt idx="4">
                  <c:v>64.383674294071298</c:v>
                </c:pt>
                <c:pt idx="5">
                  <c:v>59.471664183143403</c:v>
                </c:pt>
                <c:pt idx="6">
                  <c:v>57.982821023029203</c:v>
                </c:pt>
                <c:pt idx="7">
                  <c:v>51.488182356074503</c:v>
                </c:pt>
                <c:pt idx="8">
                  <c:v>45.204560829923302</c:v>
                </c:pt>
                <c:pt idx="9">
                  <c:v>38.182379310959597</c:v>
                </c:pt>
                <c:pt idx="10">
                  <c:v>35.990145681500202</c:v>
                </c:pt>
                <c:pt idx="11">
                  <c:v>30.515423195096101</c:v>
                </c:pt>
                <c:pt idx="12">
                  <c:v>16.248319841876</c:v>
                </c:pt>
                <c:pt idx="13">
                  <c:v>11.5824963952189</c:v>
                </c:pt>
                <c:pt idx="14">
                  <c:v>11.4066487778826</c:v>
                </c:pt>
                <c:pt idx="15">
                  <c:v>10.527410691201</c:v>
                </c:pt>
                <c:pt idx="16">
                  <c:v>9.7771275238993898</c:v>
                </c:pt>
                <c:pt idx="17">
                  <c:v>8.7103186453923804</c:v>
                </c:pt>
                <c:pt idx="18">
                  <c:v>8.2882843637852197</c:v>
                </c:pt>
                <c:pt idx="19">
                  <c:v>7.4911084985272298</c:v>
                </c:pt>
                <c:pt idx="20">
                  <c:v>6.8815034250946603</c:v>
                </c:pt>
                <c:pt idx="21">
                  <c:v>6.0843275598366704</c:v>
                </c:pt>
                <c:pt idx="22">
                  <c:v>5.1464736007096299</c:v>
                </c:pt>
                <c:pt idx="23">
                  <c:v>3.68107678957363</c:v>
                </c:pt>
                <c:pt idx="24">
                  <c:v>3.5169523467263999</c:v>
                </c:pt>
                <c:pt idx="25">
                  <c:v>2.3563580723066901</c:v>
                </c:pt>
                <c:pt idx="26">
                  <c:v>1.8991542672322601</c:v>
                </c:pt>
                <c:pt idx="27">
                  <c:v>1.62952125398323</c:v>
                </c:pt>
                <c:pt idx="28">
                  <c:v>1.3598882407342101</c:v>
                </c:pt>
                <c:pt idx="29">
                  <c:v>1.05508570401792</c:v>
                </c:pt>
                <c:pt idx="30">
                  <c:v>1.09025522748518</c:v>
                </c:pt>
                <c:pt idx="31">
                  <c:v>1.06680887850701</c:v>
                </c:pt>
                <c:pt idx="32">
                  <c:v>0.79717586525798401</c:v>
                </c:pt>
                <c:pt idx="33">
                  <c:v>0</c:v>
                </c:pt>
                <c:pt idx="3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2E-4FE7-81F2-AAF5968A5197}"/>
            </c:ext>
          </c:extLst>
        </c:ser>
        <c:ser>
          <c:idx val="1"/>
          <c:order val="1"/>
          <c:tx>
            <c:strRef>
              <c:f>'Gas LPG Production Profile'!$A$5</c:f>
              <c:strCache>
                <c:ptCount val="1"/>
                <c:pt idx="0">
                  <c:v>Maui</c:v>
                </c:pt>
              </c:strCache>
            </c:strRef>
          </c:tx>
          <c:cat>
            <c:strRef>
              <c:f>'Gas LPG Production Profile'!$B$3:$AJ$3</c:f>
              <c:strCache>
                <c:ptCount val="3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  <c:pt idx="9">
                  <c:v>2026</c:v>
                </c:pt>
                <c:pt idx="10">
                  <c:v>2027</c:v>
                </c:pt>
                <c:pt idx="11">
                  <c:v>2028</c:v>
                </c:pt>
                <c:pt idx="12">
                  <c:v>2029</c:v>
                </c:pt>
                <c:pt idx="13">
                  <c:v>2030</c:v>
                </c:pt>
                <c:pt idx="14">
                  <c:v>2031</c:v>
                </c:pt>
                <c:pt idx="15">
                  <c:v>2032</c:v>
                </c:pt>
                <c:pt idx="16">
                  <c:v>2033</c:v>
                </c:pt>
                <c:pt idx="17">
                  <c:v>2034</c:v>
                </c:pt>
                <c:pt idx="18">
                  <c:v>2035</c:v>
                </c:pt>
                <c:pt idx="19">
                  <c:v>2036</c:v>
                </c:pt>
                <c:pt idx="20">
                  <c:v>2037</c:v>
                </c:pt>
                <c:pt idx="21">
                  <c:v>2038</c:v>
                </c:pt>
                <c:pt idx="22">
                  <c:v>2039</c:v>
                </c:pt>
                <c:pt idx="23">
                  <c:v>2040</c:v>
                </c:pt>
                <c:pt idx="24">
                  <c:v>2041</c:v>
                </c:pt>
                <c:pt idx="25">
                  <c:v>2042</c:v>
                </c:pt>
                <c:pt idx="26">
                  <c:v>2043</c:v>
                </c:pt>
                <c:pt idx="27">
                  <c:v>2044</c:v>
                </c:pt>
                <c:pt idx="28">
                  <c:v>2045</c:v>
                </c:pt>
                <c:pt idx="29">
                  <c:v>2046</c:v>
                </c:pt>
                <c:pt idx="30">
                  <c:v>2047</c:v>
                </c:pt>
                <c:pt idx="31">
                  <c:v>2048</c:v>
                </c:pt>
                <c:pt idx="32">
                  <c:v>2049</c:v>
                </c:pt>
                <c:pt idx="33">
                  <c:v>2050</c:v>
                </c:pt>
                <c:pt idx="34">
                  <c:v>2051</c:v>
                </c:pt>
              </c:strCache>
            </c:strRef>
          </c:cat>
          <c:val>
            <c:numRef>
              <c:f>'Gas LPG Production Profile'!$B$5:$AJ$5</c:f>
              <c:numCache>
                <c:formatCode>0.0</c:formatCode>
                <c:ptCount val="35"/>
                <c:pt idx="0">
                  <c:v>34.998821911483297</c:v>
                </c:pt>
                <c:pt idx="1">
                  <c:v>29.9027901202092</c:v>
                </c:pt>
                <c:pt idx="2">
                  <c:v>27.912606096481699</c:v>
                </c:pt>
                <c:pt idx="3">
                  <c:v>23.014692171823</c:v>
                </c:pt>
                <c:pt idx="4">
                  <c:v>22.964662407526198</c:v>
                </c:pt>
                <c:pt idx="5">
                  <c:v>22.513393933568899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32E-4FE7-81F2-AAF5968A5197}"/>
            </c:ext>
          </c:extLst>
        </c:ser>
        <c:ser>
          <c:idx val="2"/>
          <c:order val="2"/>
          <c:tx>
            <c:strRef>
              <c:f>'Gas LPG Production Profile'!$A$6</c:f>
              <c:strCache>
                <c:ptCount val="1"/>
                <c:pt idx="0">
                  <c:v>Mangahewa</c:v>
                </c:pt>
              </c:strCache>
            </c:strRef>
          </c:tx>
          <c:cat>
            <c:strRef>
              <c:f>'Gas LPG Production Profile'!$B$3:$AJ$3</c:f>
              <c:strCache>
                <c:ptCount val="3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  <c:pt idx="9">
                  <c:v>2026</c:v>
                </c:pt>
                <c:pt idx="10">
                  <c:v>2027</c:v>
                </c:pt>
                <c:pt idx="11">
                  <c:v>2028</c:v>
                </c:pt>
                <c:pt idx="12">
                  <c:v>2029</c:v>
                </c:pt>
                <c:pt idx="13">
                  <c:v>2030</c:v>
                </c:pt>
                <c:pt idx="14">
                  <c:v>2031</c:v>
                </c:pt>
                <c:pt idx="15">
                  <c:v>2032</c:v>
                </c:pt>
                <c:pt idx="16">
                  <c:v>2033</c:v>
                </c:pt>
                <c:pt idx="17">
                  <c:v>2034</c:v>
                </c:pt>
                <c:pt idx="18">
                  <c:v>2035</c:v>
                </c:pt>
                <c:pt idx="19">
                  <c:v>2036</c:v>
                </c:pt>
                <c:pt idx="20">
                  <c:v>2037</c:v>
                </c:pt>
                <c:pt idx="21">
                  <c:v>2038</c:v>
                </c:pt>
                <c:pt idx="22">
                  <c:v>2039</c:v>
                </c:pt>
                <c:pt idx="23">
                  <c:v>2040</c:v>
                </c:pt>
                <c:pt idx="24">
                  <c:v>2041</c:v>
                </c:pt>
                <c:pt idx="25">
                  <c:v>2042</c:v>
                </c:pt>
                <c:pt idx="26">
                  <c:v>2043</c:v>
                </c:pt>
                <c:pt idx="27">
                  <c:v>2044</c:v>
                </c:pt>
                <c:pt idx="28">
                  <c:v>2045</c:v>
                </c:pt>
                <c:pt idx="29">
                  <c:v>2046</c:v>
                </c:pt>
                <c:pt idx="30">
                  <c:v>2047</c:v>
                </c:pt>
                <c:pt idx="31">
                  <c:v>2048</c:v>
                </c:pt>
                <c:pt idx="32">
                  <c:v>2049</c:v>
                </c:pt>
                <c:pt idx="33">
                  <c:v>2050</c:v>
                </c:pt>
                <c:pt idx="34">
                  <c:v>2051</c:v>
                </c:pt>
              </c:strCache>
            </c:strRef>
          </c:cat>
          <c:val>
            <c:numRef>
              <c:f>'Gas LPG Production Profile'!$B$6:$AJ$6</c:f>
              <c:numCache>
                <c:formatCode>0.0</c:formatCode>
                <c:ptCount val="35"/>
                <c:pt idx="0">
                  <c:v>33.6252865540107</c:v>
                </c:pt>
                <c:pt idx="1">
                  <c:v>29.003033863851499</c:v>
                </c:pt>
                <c:pt idx="2">
                  <c:v>31.300456614129502</c:v>
                </c:pt>
                <c:pt idx="3">
                  <c:v>28.042450918979998</c:v>
                </c:pt>
                <c:pt idx="4">
                  <c:v>22.535734074344699</c:v>
                </c:pt>
                <c:pt idx="5">
                  <c:v>19.234474394139699</c:v>
                </c:pt>
                <c:pt idx="6">
                  <c:v>16.404302076357499</c:v>
                </c:pt>
                <c:pt idx="7">
                  <c:v>14.2805646949953</c:v>
                </c:pt>
                <c:pt idx="8">
                  <c:v>12.183408634925</c:v>
                </c:pt>
                <c:pt idx="9">
                  <c:v>10.6037134922313</c:v>
                </c:pt>
                <c:pt idx="10">
                  <c:v>9.6004130713740992</c:v>
                </c:pt>
                <c:pt idx="11">
                  <c:v>8.5409737383276898</c:v>
                </c:pt>
                <c:pt idx="12">
                  <c:v>7.5860496572419898</c:v>
                </c:pt>
                <c:pt idx="13">
                  <c:v>6.5397951584084399</c:v>
                </c:pt>
                <c:pt idx="14">
                  <c:v>6.0966507521535096</c:v>
                </c:pt>
                <c:pt idx="15">
                  <c:v>5.5553407011136997</c:v>
                </c:pt>
                <c:pt idx="16">
                  <c:v>5.0480870990906102</c:v>
                </c:pt>
                <c:pt idx="17">
                  <c:v>4.6515701741779196</c:v>
                </c:pt>
                <c:pt idx="18">
                  <c:v>4.1754879205805997</c:v>
                </c:pt>
                <c:pt idx="19">
                  <c:v>3.1746871603748001</c:v>
                </c:pt>
                <c:pt idx="20">
                  <c:v>1.83615812961757</c:v>
                </c:pt>
                <c:pt idx="21">
                  <c:v>1.7415902467578099</c:v>
                </c:pt>
                <c:pt idx="22">
                  <c:v>1.65308032144621</c:v>
                </c:pt>
                <c:pt idx="23">
                  <c:v>1.57430397406532</c:v>
                </c:pt>
                <c:pt idx="24">
                  <c:v>1.49202133786112</c:v>
                </c:pt>
                <c:pt idx="25">
                  <c:v>1.4188316678280799</c:v>
                </c:pt>
                <c:pt idx="26">
                  <c:v>1.0900168600745701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32E-4FE7-81F2-AAF5968A5197}"/>
            </c:ext>
          </c:extLst>
        </c:ser>
        <c:ser>
          <c:idx val="3"/>
          <c:order val="3"/>
          <c:tx>
            <c:strRef>
              <c:f>'Gas LPG Production Profile'!$A$7</c:f>
              <c:strCache>
                <c:ptCount val="1"/>
                <c:pt idx="0">
                  <c:v>Kupe</c:v>
                </c:pt>
              </c:strCache>
            </c:strRef>
          </c:tx>
          <c:cat>
            <c:strRef>
              <c:f>'Gas LPG Production Profile'!$B$3:$AJ$3</c:f>
              <c:strCache>
                <c:ptCount val="3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  <c:pt idx="9">
                  <c:v>2026</c:v>
                </c:pt>
                <c:pt idx="10">
                  <c:v>2027</c:v>
                </c:pt>
                <c:pt idx="11">
                  <c:v>2028</c:v>
                </c:pt>
                <c:pt idx="12">
                  <c:v>2029</c:v>
                </c:pt>
                <c:pt idx="13">
                  <c:v>2030</c:v>
                </c:pt>
                <c:pt idx="14">
                  <c:v>2031</c:v>
                </c:pt>
                <c:pt idx="15">
                  <c:v>2032</c:v>
                </c:pt>
                <c:pt idx="16">
                  <c:v>2033</c:v>
                </c:pt>
                <c:pt idx="17">
                  <c:v>2034</c:v>
                </c:pt>
                <c:pt idx="18">
                  <c:v>2035</c:v>
                </c:pt>
                <c:pt idx="19">
                  <c:v>2036</c:v>
                </c:pt>
                <c:pt idx="20">
                  <c:v>2037</c:v>
                </c:pt>
                <c:pt idx="21">
                  <c:v>2038</c:v>
                </c:pt>
                <c:pt idx="22">
                  <c:v>2039</c:v>
                </c:pt>
                <c:pt idx="23">
                  <c:v>2040</c:v>
                </c:pt>
                <c:pt idx="24">
                  <c:v>2041</c:v>
                </c:pt>
                <c:pt idx="25">
                  <c:v>2042</c:v>
                </c:pt>
                <c:pt idx="26">
                  <c:v>2043</c:v>
                </c:pt>
                <c:pt idx="27">
                  <c:v>2044</c:v>
                </c:pt>
                <c:pt idx="28">
                  <c:v>2045</c:v>
                </c:pt>
                <c:pt idx="29">
                  <c:v>2046</c:v>
                </c:pt>
                <c:pt idx="30">
                  <c:v>2047</c:v>
                </c:pt>
                <c:pt idx="31">
                  <c:v>2048</c:v>
                </c:pt>
                <c:pt idx="32">
                  <c:v>2049</c:v>
                </c:pt>
                <c:pt idx="33">
                  <c:v>2050</c:v>
                </c:pt>
                <c:pt idx="34">
                  <c:v>2051</c:v>
                </c:pt>
              </c:strCache>
            </c:strRef>
          </c:cat>
          <c:val>
            <c:numRef>
              <c:f>'Gas LPG Production Profile'!$B$7:$AJ$7</c:f>
              <c:numCache>
                <c:formatCode>0.0</c:formatCode>
                <c:ptCount val="35"/>
                <c:pt idx="0">
                  <c:v>25.115627084774399</c:v>
                </c:pt>
                <c:pt idx="1">
                  <c:v>23.395378654310399</c:v>
                </c:pt>
                <c:pt idx="2">
                  <c:v>22.936645739519999</c:v>
                </c:pt>
                <c:pt idx="3">
                  <c:v>21.101714080358398</c:v>
                </c:pt>
                <c:pt idx="4">
                  <c:v>22.936645739519999</c:v>
                </c:pt>
                <c:pt idx="5">
                  <c:v>22.936645739519999</c:v>
                </c:pt>
                <c:pt idx="6">
                  <c:v>22.936645739519999</c:v>
                </c:pt>
                <c:pt idx="7">
                  <c:v>21.101714080358398</c:v>
                </c:pt>
                <c:pt idx="8">
                  <c:v>22.936645739519999</c:v>
                </c:pt>
                <c:pt idx="9">
                  <c:v>22.936645739519999</c:v>
                </c:pt>
                <c:pt idx="10">
                  <c:v>22.936645739519999</c:v>
                </c:pt>
                <c:pt idx="11">
                  <c:v>18.234633362918402</c:v>
                </c:pt>
                <c:pt idx="12">
                  <c:v>15.826285560268801</c:v>
                </c:pt>
                <c:pt idx="13">
                  <c:v>13.647304215014399</c:v>
                </c:pt>
                <c:pt idx="14">
                  <c:v>12.271105470643199</c:v>
                </c:pt>
                <c:pt idx="15">
                  <c:v>10.321490582784</c:v>
                </c:pt>
                <c:pt idx="16">
                  <c:v>8.6012421523199993</c:v>
                </c:pt>
                <c:pt idx="17">
                  <c:v>7.1103601792511997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32E-4FE7-81F2-AAF5968A5197}"/>
            </c:ext>
          </c:extLst>
        </c:ser>
        <c:ser>
          <c:idx val="4"/>
          <c:order val="4"/>
          <c:tx>
            <c:strRef>
              <c:f>'Gas LPG Production Profile'!$A$8</c:f>
              <c:strCache>
                <c:ptCount val="1"/>
                <c:pt idx="0">
                  <c:v>Kapuni</c:v>
                </c:pt>
              </c:strCache>
            </c:strRef>
          </c:tx>
          <c:cat>
            <c:strRef>
              <c:f>'Gas LPG Production Profile'!$B$3:$AJ$3</c:f>
              <c:strCache>
                <c:ptCount val="3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  <c:pt idx="9">
                  <c:v>2026</c:v>
                </c:pt>
                <c:pt idx="10">
                  <c:v>2027</c:v>
                </c:pt>
                <c:pt idx="11">
                  <c:v>2028</c:v>
                </c:pt>
                <c:pt idx="12">
                  <c:v>2029</c:v>
                </c:pt>
                <c:pt idx="13">
                  <c:v>2030</c:v>
                </c:pt>
                <c:pt idx="14">
                  <c:v>2031</c:v>
                </c:pt>
                <c:pt idx="15">
                  <c:v>2032</c:v>
                </c:pt>
                <c:pt idx="16">
                  <c:v>2033</c:v>
                </c:pt>
                <c:pt idx="17">
                  <c:v>2034</c:v>
                </c:pt>
                <c:pt idx="18">
                  <c:v>2035</c:v>
                </c:pt>
                <c:pt idx="19">
                  <c:v>2036</c:v>
                </c:pt>
                <c:pt idx="20">
                  <c:v>2037</c:v>
                </c:pt>
                <c:pt idx="21">
                  <c:v>2038</c:v>
                </c:pt>
                <c:pt idx="22">
                  <c:v>2039</c:v>
                </c:pt>
                <c:pt idx="23">
                  <c:v>2040</c:v>
                </c:pt>
                <c:pt idx="24">
                  <c:v>2041</c:v>
                </c:pt>
                <c:pt idx="25">
                  <c:v>2042</c:v>
                </c:pt>
                <c:pt idx="26">
                  <c:v>2043</c:v>
                </c:pt>
                <c:pt idx="27">
                  <c:v>2044</c:v>
                </c:pt>
                <c:pt idx="28">
                  <c:v>2045</c:v>
                </c:pt>
                <c:pt idx="29">
                  <c:v>2046</c:v>
                </c:pt>
                <c:pt idx="30">
                  <c:v>2047</c:v>
                </c:pt>
                <c:pt idx="31">
                  <c:v>2048</c:v>
                </c:pt>
                <c:pt idx="32">
                  <c:v>2049</c:v>
                </c:pt>
                <c:pt idx="33">
                  <c:v>2050</c:v>
                </c:pt>
                <c:pt idx="34">
                  <c:v>2051</c:v>
                </c:pt>
              </c:strCache>
            </c:strRef>
          </c:cat>
          <c:val>
            <c:numRef>
              <c:f>'Gas LPG Production Profile'!$B$8:$AJ$8</c:f>
              <c:numCache>
                <c:formatCode>0.0</c:formatCode>
                <c:ptCount val="35"/>
                <c:pt idx="0">
                  <c:v>8.7841123476111296</c:v>
                </c:pt>
                <c:pt idx="1">
                  <c:v>8.3463905329920003</c:v>
                </c:pt>
                <c:pt idx="2">
                  <c:v>6.8403307301498897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32E-4FE7-81F2-AAF5968A5197}"/>
            </c:ext>
          </c:extLst>
        </c:ser>
        <c:ser>
          <c:idx val="5"/>
          <c:order val="5"/>
          <c:tx>
            <c:strRef>
              <c:f>'Gas LPG Production Profile'!$A$9</c:f>
              <c:strCache>
                <c:ptCount val="1"/>
                <c:pt idx="0">
                  <c:v>Turangi</c:v>
                </c:pt>
              </c:strCache>
            </c:strRef>
          </c:tx>
          <c:cat>
            <c:strRef>
              <c:f>'Gas LPG Production Profile'!$B$3:$AJ$3</c:f>
              <c:strCache>
                <c:ptCount val="3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  <c:pt idx="9">
                  <c:v>2026</c:v>
                </c:pt>
                <c:pt idx="10">
                  <c:v>2027</c:v>
                </c:pt>
                <c:pt idx="11">
                  <c:v>2028</c:v>
                </c:pt>
                <c:pt idx="12">
                  <c:v>2029</c:v>
                </c:pt>
                <c:pt idx="13">
                  <c:v>2030</c:v>
                </c:pt>
                <c:pt idx="14">
                  <c:v>2031</c:v>
                </c:pt>
                <c:pt idx="15">
                  <c:v>2032</c:v>
                </c:pt>
                <c:pt idx="16">
                  <c:v>2033</c:v>
                </c:pt>
                <c:pt idx="17">
                  <c:v>2034</c:v>
                </c:pt>
                <c:pt idx="18">
                  <c:v>2035</c:v>
                </c:pt>
                <c:pt idx="19">
                  <c:v>2036</c:v>
                </c:pt>
                <c:pt idx="20">
                  <c:v>2037</c:v>
                </c:pt>
                <c:pt idx="21">
                  <c:v>2038</c:v>
                </c:pt>
                <c:pt idx="22">
                  <c:v>2039</c:v>
                </c:pt>
                <c:pt idx="23">
                  <c:v>2040</c:v>
                </c:pt>
                <c:pt idx="24">
                  <c:v>2041</c:v>
                </c:pt>
                <c:pt idx="25">
                  <c:v>2042</c:v>
                </c:pt>
                <c:pt idx="26">
                  <c:v>2043</c:v>
                </c:pt>
                <c:pt idx="27">
                  <c:v>2044</c:v>
                </c:pt>
                <c:pt idx="28">
                  <c:v>2045</c:v>
                </c:pt>
                <c:pt idx="29">
                  <c:v>2046</c:v>
                </c:pt>
                <c:pt idx="30">
                  <c:v>2047</c:v>
                </c:pt>
                <c:pt idx="31">
                  <c:v>2048</c:v>
                </c:pt>
                <c:pt idx="32">
                  <c:v>2049</c:v>
                </c:pt>
                <c:pt idx="33">
                  <c:v>2050</c:v>
                </c:pt>
                <c:pt idx="34">
                  <c:v>2051</c:v>
                </c:pt>
              </c:strCache>
            </c:strRef>
          </c:cat>
          <c:val>
            <c:numRef>
              <c:f>'Gas LPG Production Profile'!$B$9:$AJ$9</c:f>
              <c:numCache>
                <c:formatCode>0.0</c:formatCode>
                <c:ptCount val="35"/>
                <c:pt idx="0">
                  <c:v>13.4230631068524</c:v>
                </c:pt>
                <c:pt idx="1">
                  <c:v>20.3952502749353</c:v>
                </c:pt>
                <c:pt idx="2">
                  <c:v>21.482680720631599</c:v>
                </c:pt>
                <c:pt idx="3">
                  <c:v>22.016603076899301</c:v>
                </c:pt>
                <c:pt idx="4">
                  <c:v>21.539954671253099</c:v>
                </c:pt>
                <c:pt idx="5">
                  <c:v>21.386667607208999</c:v>
                </c:pt>
                <c:pt idx="6">
                  <c:v>21.4707458533913</c:v>
                </c:pt>
                <c:pt idx="7">
                  <c:v>21.414527941544101</c:v>
                </c:pt>
                <c:pt idx="8">
                  <c:v>19.456613810551399</c:v>
                </c:pt>
                <c:pt idx="9">
                  <c:v>16.025349235691898</c:v>
                </c:pt>
                <c:pt idx="10">
                  <c:v>13.5762911867775</c:v>
                </c:pt>
                <c:pt idx="11">
                  <c:v>11.778593106384699</c:v>
                </c:pt>
                <c:pt idx="12">
                  <c:v>10.2971584683551</c:v>
                </c:pt>
                <c:pt idx="13">
                  <c:v>9.10521644231126</c:v>
                </c:pt>
                <c:pt idx="14">
                  <c:v>8.1578395072683794</c:v>
                </c:pt>
                <c:pt idx="15">
                  <c:v>7.3669565022869401</c:v>
                </c:pt>
                <c:pt idx="16">
                  <c:v>6.6941591680419803</c:v>
                </c:pt>
                <c:pt idx="17">
                  <c:v>6.1210728901999998</c:v>
                </c:pt>
                <c:pt idx="18">
                  <c:v>5.6305797686157097</c:v>
                </c:pt>
                <c:pt idx="19">
                  <c:v>5.2023948102634101</c:v>
                </c:pt>
                <c:pt idx="20">
                  <c:v>4.8295231368053804</c:v>
                </c:pt>
                <c:pt idx="21">
                  <c:v>4.4919336716181402</c:v>
                </c:pt>
                <c:pt idx="22">
                  <c:v>4.1973654267240796</c:v>
                </c:pt>
                <c:pt idx="23">
                  <c:v>3.9331912515865599</c:v>
                </c:pt>
                <c:pt idx="24">
                  <c:v>3.7098214664777802</c:v>
                </c:pt>
                <c:pt idx="25">
                  <c:v>3.4887957706827399</c:v>
                </c:pt>
                <c:pt idx="26">
                  <c:v>3.2975525624932298</c:v>
                </c:pt>
                <c:pt idx="27">
                  <c:v>2.2709041954626299</c:v>
                </c:pt>
                <c:pt idx="28">
                  <c:v>1.9754974036012301</c:v>
                </c:pt>
                <c:pt idx="29">
                  <c:v>1.8619468145221101</c:v>
                </c:pt>
                <c:pt idx="30">
                  <c:v>1.7618760820730499</c:v>
                </c:pt>
                <c:pt idx="31">
                  <c:v>1.67085934623733</c:v>
                </c:pt>
                <c:pt idx="32">
                  <c:v>1.59309713208895</c:v>
                </c:pt>
                <c:pt idx="33">
                  <c:v>1.51286173256805</c:v>
                </c:pt>
                <c:pt idx="34">
                  <c:v>1.44257842601209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32E-4FE7-81F2-AAF5968A5197}"/>
            </c:ext>
          </c:extLst>
        </c:ser>
        <c:ser>
          <c:idx val="6"/>
          <c:order val="6"/>
          <c:tx>
            <c:strRef>
              <c:f>'Gas LPG Production Profile'!$A$10</c:f>
              <c:strCache>
                <c:ptCount val="1"/>
                <c:pt idx="0">
                  <c:v>Kowhai</c:v>
                </c:pt>
              </c:strCache>
            </c:strRef>
          </c:tx>
          <c:cat>
            <c:strRef>
              <c:f>'Gas LPG Production Profile'!$B$3:$AJ$3</c:f>
              <c:strCache>
                <c:ptCount val="3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  <c:pt idx="9">
                  <c:v>2026</c:v>
                </c:pt>
                <c:pt idx="10">
                  <c:v>2027</c:v>
                </c:pt>
                <c:pt idx="11">
                  <c:v>2028</c:v>
                </c:pt>
                <c:pt idx="12">
                  <c:v>2029</c:v>
                </c:pt>
                <c:pt idx="13">
                  <c:v>2030</c:v>
                </c:pt>
                <c:pt idx="14">
                  <c:v>2031</c:v>
                </c:pt>
                <c:pt idx="15">
                  <c:v>2032</c:v>
                </c:pt>
                <c:pt idx="16">
                  <c:v>2033</c:v>
                </c:pt>
                <c:pt idx="17">
                  <c:v>2034</c:v>
                </c:pt>
                <c:pt idx="18">
                  <c:v>2035</c:v>
                </c:pt>
                <c:pt idx="19">
                  <c:v>2036</c:v>
                </c:pt>
                <c:pt idx="20">
                  <c:v>2037</c:v>
                </c:pt>
                <c:pt idx="21">
                  <c:v>2038</c:v>
                </c:pt>
                <c:pt idx="22">
                  <c:v>2039</c:v>
                </c:pt>
                <c:pt idx="23">
                  <c:v>2040</c:v>
                </c:pt>
                <c:pt idx="24">
                  <c:v>2041</c:v>
                </c:pt>
                <c:pt idx="25">
                  <c:v>2042</c:v>
                </c:pt>
                <c:pt idx="26">
                  <c:v>2043</c:v>
                </c:pt>
                <c:pt idx="27">
                  <c:v>2044</c:v>
                </c:pt>
                <c:pt idx="28">
                  <c:v>2045</c:v>
                </c:pt>
                <c:pt idx="29">
                  <c:v>2046</c:v>
                </c:pt>
                <c:pt idx="30">
                  <c:v>2047</c:v>
                </c:pt>
                <c:pt idx="31">
                  <c:v>2048</c:v>
                </c:pt>
                <c:pt idx="32">
                  <c:v>2049</c:v>
                </c:pt>
                <c:pt idx="33">
                  <c:v>2050</c:v>
                </c:pt>
                <c:pt idx="34">
                  <c:v>2051</c:v>
                </c:pt>
              </c:strCache>
            </c:strRef>
          </c:cat>
          <c:val>
            <c:numRef>
              <c:f>'Gas LPG Production Profile'!$B$10:$AJ$10</c:f>
              <c:numCache>
                <c:formatCode>0.0</c:formatCode>
                <c:ptCount val="35"/>
                <c:pt idx="0">
                  <c:v>6.8581520874395601</c:v>
                </c:pt>
                <c:pt idx="1">
                  <c:v>8.9958907326946598</c:v>
                </c:pt>
                <c:pt idx="2">
                  <c:v>6.5793168582639696</c:v>
                </c:pt>
                <c:pt idx="3">
                  <c:v>4.5860621808106199</c:v>
                </c:pt>
                <c:pt idx="4">
                  <c:v>3.3880146371298898</c:v>
                </c:pt>
                <c:pt idx="5">
                  <c:v>2.6436985215399802</c:v>
                </c:pt>
                <c:pt idx="6">
                  <c:v>2.1214645863178099</c:v>
                </c:pt>
                <c:pt idx="7">
                  <c:v>1.7592937080348501</c:v>
                </c:pt>
                <c:pt idx="8">
                  <c:v>1.4775578769907101</c:v>
                </c:pt>
                <c:pt idx="9">
                  <c:v>1.26020010042201</c:v>
                </c:pt>
                <c:pt idx="10">
                  <c:v>1.09457242225245</c:v>
                </c:pt>
                <c:pt idx="11">
                  <c:v>0.95667299438404996</c:v>
                </c:pt>
                <c:pt idx="12">
                  <c:v>0.844336217769177</c:v>
                </c:pt>
                <c:pt idx="13">
                  <c:v>0.75166751180512803</c:v>
                </c:pt>
                <c:pt idx="14">
                  <c:v>0.67553486438389398</c:v>
                </c:pt>
                <c:pt idx="15">
                  <c:v>0.61067782354183497</c:v>
                </c:pt>
                <c:pt idx="16">
                  <c:v>0.55343532502729498</c:v>
                </c:pt>
                <c:pt idx="17">
                  <c:v>0.50333457980861895</c:v>
                </c:pt>
                <c:pt idx="18">
                  <c:v>0.46188844870612</c:v>
                </c:pt>
                <c:pt idx="19">
                  <c:v>0.42552623802927397</c:v>
                </c:pt>
                <c:pt idx="20">
                  <c:v>0.353108495177195</c:v>
                </c:pt>
                <c:pt idx="21">
                  <c:v>0.29740263430778902</c:v>
                </c:pt>
                <c:pt idx="22">
                  <c:v>0.27706916325303999</c:v>
                </c:pt>
                <c:pt idx="23">
                  <c:v>0.25852558256360503</c:v>
                </c:pt>
                <c:pt idx="24">
                  <c:v>0.243147990606839</c:v>
                </c:pt>
                <c:pt idx="25">
                  <c:v>0.228093711858527</c:v>
                </c:pt>
                <c:pt idx="26">
                  <c:v>0.21502325412540499</c:v>
                </c:pt>
                <c:pt idx="27">
                  <c:v>0.203111433331775</c:v>
                </c:pt>
                <c:pt idx="28">
                  <c:v>0.19274819221539399</c:v>
                </c:pt>
                <c:pt idx="29">
                  <c:v>0.18223682218415499</c:v>
                </c:pt>
                <c:pt idx="30">
                  <c:v>0.17305690024785</c:v>
                </c:pt>
                <c:pt idx="31">
                  <c:v>0.16431140142641601</c:v>
                </c:pt>
                <c:pt idx="32">
                  <c:v>9.0520297194629798E-2</c:v>
                </c:pt>
                <c:pt idx="33">
                  <c:v>8.0315987636533998E-2</c:v>
                </c:pt>
                <c:pt idx="34">
                  <c:v>7.6735490128142306E-2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32E-4FE7-81F2-AAF5968A5197}"/>
            </c:ext>
          </c:extLst>
        </c:ser>
        <c:ser>
          <c:idx val="7"/>
          <c:order val="7"/>
          <c:tx>
            <c:strRef>
              <c:f>'Gas LPG Production Profile'!$A$11</c:f>
              <c:strCache>
                <c:ptCount val="1"/>
                <c:pt idx="0">
                  <c:v>McKee</c:v>
                </c:pt>
              </c:strCache>
            </c:strRef>
          </c:tx>
          <c:cat>
            <c:strRef>
              <c:f>'Gas LPG Production Profile'!$B$3:$AJ$3</c:f>
              <c:strCache>
                <c:ptCount val="3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  <c:pt idx="9">
                  <c:v>2026</c:v>
                </c:pt>
                <c:pt idx="10">
                  <c:v>2027</c:v>
                </c:pt>
                <c:pt idx="11">
                  <c:v>2028</c:v>
                </c:pt>
                <c:pt idx="12">
                  <c:v>2029</c:v>
                </c:pt>
                <c:pt idx="13">
                  <c:v>2030</c:v>
                </c:pt>
                <c:pt idx="14">
                  <c:v>2031</c:v>
                </c:pt>
                <c:pt idx="15">
                  <c:v>2032</c:v>
                </c:pt>
                <c:pt idx="16">
                  <c:v>2033</c:v>
                </c:pt>
                <c:pt idx="17">
                  <c:v>2034</c:v>
                </c:pt>
                <c:pt idx="18">
                  <c:v>2035</c:v>
                </c:pt>
                <c:pt idx="19">
                  <c:v>2036</c:v>
                </c:pt>
                <c:pt idx="20">
                  <c:v>2037</c:v>
                </c:pt>
                <c:pt idx="21">
                  <c:v>2038</c:v>
                </c:pt>
                <c:pt idx="22">
                  <c:v>2039</c:v>
                </c:pt>
                <c:pt idx="23">
                  <c:v>2040</c:v>
                </c:pt>
                <c:pt idx="24">
                  <c:v>2041</c:v>
                </c:pt>
                <c:pt idx="25">
                  <c:v>2042</c:v>
                </c:pt>
                <c:pt idx="26">
                  <c:v>2043</c:v>
                </c:pt>
                <c:pt idx="27">
                  <c:v>2044</c:v>
                </c:pt>
                <c:pt idx="28">
                  <c:v>2045</c:v>
                </c:pt>
                <c:pt idx="29">
                  <c:v>2046</c:v>
                </c:pt>
                <c:pt idx="30">
                  <c:v>2047</c:v>
                </c:pt>
                <c:pt idx="31">
                  <c:v>2048</c:v>
                </c:pt>
                <c:pt idx="32">
                  <c:v>2049</c:v>
                </c:pt>
                <c:pt idx="33">
                  <c:v>2050</c:v>
                </c:pt>
                <c:pt idx="34">
                  <c:v>2051</c:v>
                </c:pt>
              </c:strCache>
            </c:strRef>
          </c:cat>
          <c:val>
            <c:numRef>
              <c:f>'Gas LPG Production Profile'!$B$11:$AJ$11</c:f>
              <c:numCache>
                <c:formatCode>0.0</c:formatCode>
                <c:ptCount val="35"/>
                <c:pt idx="0">
                  <c:v>0.62936090624131502</c:v>
                </c:pt>
                <c:pt idx="1">
                  <c:v>1.6025047428708199</c:v>
                </c:pt>
                <c:pt idx="2">
                  <c:v>2.1677688313345498</c:v>
                </c:pt>
                <c:pt idx="3">
                  <c:v>1.89979211044665</c:v>
                </c:pt>
                <c:pt idx="4">
                  <c:v>1.6989137790255</c:v>
                </c:pt>
                <c:pt idx="5">
                  <c:v>5.8</c:v>
                </c:pt>
                <c:pt idx="6">
                  <c:v>4.5</c:v>
                </c:pt>
                <c:pt idx="7">
                  <c:v>4.1604834831910296</c:v>
                </c:pt>
                <c:pt idx="8">
                  <c:v>3.8465828475345201</c:v>
                </c:pt>
                <c:pt idx="9">
                  <c:v>3.55636542308739</c:v>
                </c:pt>
                <c:pt idx="10">
                  <c:v>3.2880443562103898</c:v>
                </c:pt>
                <c:pt idx="11">
                  <c:v>3.0399676080028399</c:v>
                </c:pt>
                <c:pt idx="12">
                  <c:v>2.81060778278479</c:v>
                </c:pt>
                <c:pt idx="13">
                  <c:v>2.5985527240009501</c:v>
                </c:pt>
                <c:pt idx="14">
                  <c:v>2.4024968196460001</c:v>
                </c:pt>
                <c:pt idx="15">
                  <c:v>2.2212329636791401</c:v>
                </c:pt>
                <c:pt idx="16">
                  <c:v>2.0536451239347802</c:v>
                </c:pt>
                <c:pt idx="17">
                  <c:v>1.89870147077032</c:v>
                </c:pt>
                <c:pt idx="18">
                  <c:v>1.75544802414454</c:v>
                </c:pt>
                <c:pt idx="19">
                  <c:v>1.62300278001193</c:v>
                </c:pt>
                <c:pt idx="20">
                  <c:v>1.5005502798695001</c:v>
                </c:pt>
                <c:pt idx="21">
                  <c:v>1.3873365900210499</c:v>
                </c:pt>
                <c:pt idx="22">
                  <c:v>1.2826646596464699</c:v>
                </c:pt>
                <c:pt idx="23">
                  <c:v>1.1858900290959999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332E-4FE7-81F2-AAF5968A5197}"/>
            </c:ext>
          </c:extLst>
        </c:ser>
        <c:ser>
          <c:idx val="8"/>
          <c:order val="8"/>
          <c:tx>
            <c:strRef>
              <c:f>'Gas LPG Production Profile'!$A$12</c:f>
              <c:strCache>
                <c:ptCount val="1"/>
                <c:pt idx="0">
                  <c:v>Ngatoro</c:v>
                </c:pt>
              </c:strCache>
            </c:strRef>
          </c:tx>
          <c:cat>
            <c:strRef>
              <c:f>'Gas LPG Production Profile'!$B$3:$AJ$3</c:f>
              <c:strCache>
                <c:ptCount val="3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  <c:pt idx="9">
                  <c:v>2026</c:v>
                </c:pt>
                <c:pt idx="10">
                  <c:v>2027</c:v>
                </c:pt>
                <c:pt idx="11">
                  <c:v>2028</c:v>
                </c:pt>
                <c:pt idx="12">
                  <c:v>2029</c:v>
                </c:pt>
                <c:pt idx="13">
                  <c:v>2030</c:v>
                </c:pt>
                <c:pt idx="14">
                  <c:v>2031</c:v>
                </c:pt>
                <c:pt idx="15">
                  <c:v>2032</c:v>
                </c:pt>
                <c:pt idx="16">
                  <c:v>2033</c:v>
                </c:pt>
                <c:pt idx="17">
                  <c:v>2034</c:v>
                </c:pt>
                <c:pt idx="18">
                  <c:v>2035</c:v>
                </c:pt>
                <c:pt idx="19">
                  <c:v>2036</c:v>
                </c:pt>
                <c:pt idx="20">
                  <c:v>2037</c:v>
                </c:pt>
                <c:pt idx="21">
                  <c:v>2038</c:v>
                </c:pt>
                <c:pt idx="22">
                  <c:v>2039</c:v>
                </c:pt>
                <c:pt idx="23">
                  <c:v>2040</c:v>
                </c:pt>
                <c:pt idx="24">
                  <c:v>2041</c:v>
                </c:pt>
                <c:pt idx="25">
                  <c:v>2042</c:v>
                </c:pt>
                <c:pt idx="26">
                  <c:v>2043</c:v>
                </c:pt>
                <c:pt idx="27">
                  <c:v>2044</c:v>
                </c:pt>
                <c:pt idx="28">
                  <c:v>2045</c:v>
                </c:pt>
                <c:pt idx="29">
                  <c:v>2046</c:v>
                </c:pt>
                <c:pt idx="30">
                  <c:v>2047</c:v>
                </c:pt>
                <c:pt idx="31">
                  <c:v>2048</c:v>
                </c:pt>
                <c:pt idx="32">
                  <c:v>2049</c:v>
                </c:pt>
                <c:pt idx="33">
                  <c:v>2050</c:v>
                </c:pt>
                <c:pt idx="34">
                  <c:v>2051</c:v>
                </c:pt>
              </c:strCache>
            </c:strRef>
          </c:cat>
          <c:val>
            <c:numRef>
              <c:f>'Gas LPG Production Profile'!$B$12:$AJ$12</c:f>
              <c:numCache>
                <c:formatCode>0.0</c:formatCode>
                <c:ptCount val="35"/>
                <c:pt idx="0">
                  <c:v>1.45534059889266</c:v>
                </c:pt>
                <c:pt idx="1">
                  <c:v>1.9676608190567799</c:v>
                </c:pt>
                <c:pt idx="2">
                  <c:v>1.4373045058426599</c:v>
                </c:pt>
                <c:pt idx="3">
                  <c:v>1.07983272408093</c:v>
                </c:pt>
                <c:pt idx="4">
                  <c:v>0.86598328724890605</c:v>
                </c:pt>
                <c:pt idx="5">
                  <c:v>0.71620918141555401</c:v>
                </c:pt>
                <c:pt idx="6">
                  <c:v>0.6071561330759</c:v>
                </c:pt>
                <c:pt idx="7">
                  <c:v>0.49682842459743198</c:v>
                </c:pt>
                <c:pt idx="8">
                  <c:v>0.42999791205605298</c:v>
                </c:pt>
                <c:pt idx="9">
                  <c:v>0.38290591225700199</c:v>
                </c:pt>
                <c:pt idx="10">
                  <c:v>0.33830931887393201</c:v>
                </c:pt>
                <c:pt idx="11">
                  <c:v>0.26806539433559201</c:v>
                </c:pt>
                <c:pt idx="12">
                  <c:v>0.23495248149199499</c:v>
                </c:pt>
                <c:pt idx="13">
                  <c:v>0.20443104147111901</c:v>
                </c:pt>
                <c:pt idx="14">
                  <c:v>0.189452217440368</c:v>
                </c:pt>
                <c:pt idx="15">
                  <c:v>0.1043120529543</c:v>
                </c:pt>
                <c:pt idx="16">
                  <c:v>9.6919489689412996E-2</c:v>
                </c:pt>
                <c:pt idx="17">
                  <c:v>8.9591109484669196E-2</c:v>
                </c:pt>
                <c:pt idx="18">
                  <c:v>4.17376782074384E-2</c:v>
                </c:pt>
                <c:pt idx="19">
                  <c:v>3.7988740119783301E-2</c:v>
                </c:pt>
                <c:pt idx="20">
                  <c:v>3.4587179936188699E-2</c:v>
                </c:pt>
                <c:pt idx="21">
                  <c:v>3.1233925871416199E-2</c:v>
                </c:pt>
                <c:pt idx="22">
                  <c:v>2.8198306816536199E-2</c:v>
                </c:pt>
                <c:pt idx="23">
                  <c:v>2.53728896414726E-2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32E-4FE7-81F2-AAF5968A5197}"/>
            </c:ext>
          </c:extLst>
        </c:ser>
        <c:ser>
          <c:idx val="9"/>
          <c:order val="9"/>
          <c:tx>
            <c:strRef>
              <c:f>'Gas LPG Production Profile'!$A$13</c:f>
              <c:strCache>
                <c:ptCount val="1"/>
                <c:pt idx="0">
                  <c:v>Kauri</c:v>
                </c:pt>
              </c:strCache>
            </c:strRef>
          </c:tx>
          <c:cat>
            <c:strRef>
              <c:f>'Gas LPG Production Profile'!$B$3:$AJ$3</c:f>
              <c:strCache>
                <c:ptCount val="3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  <c:pt idx="9">
                  <c:v>2026</c:v>
                </c:pt>
                <c:pt idx="10">
                  <c:v>2027</c:v>
                </c:pt>
                <c:pt idx="11">
                  <c:v>2028</c:v>
                </c:pt>
                <c:pt idx="12">
                  <c:v>2029</c:v>
                </c:pt>
                <c:pt idx="13">
                  <c:v>2030</c:v>
                </c:pt>
                <c:pt idx="14">
                  <c:v>2031</c:v>
                </c:pt>
                <c:pt idx="15">
                  <c:v>2032</c:v>
                </c:pt>
                <c:pt idx="16">
                  <c:v>2033</c:v>
                </c:pt>
                <c:pt idx="17">
                  <c:v>2034</c:v>
                </c:pt>
                <c:pt idx="18">
                  <c:v>2035</c:v>
                </c:pt>
                <c:pt idx="19">
                  <c:v>2036</c:v>
                </c:pt>
                <c:pt idx="20">
                  <c:v>2037</c:v>
                </c:pt>
                <c:pt idx="21">
                  <c:v>2038</c:v>
                </c:pt>
                <c:pt idx="22">
                  <c:v>2039</c:v>
                </c:pt>
                <c:pt idx="23">
                  <c:v>2040</c:v>
                </c:pt>
                <c:pt idx="24">
                  <c:v>2041</c:v>
                </c:pt>
                <c:pt idx="25">
                  <c:v>2042</c:v>
                </c:pt>
                <c:pt idx="26">
                  <c:v>2043</c:v>
                </c:pt>
                <c:pt idx="27">
                  <c:v>2044</c:v>
                </c:pt>
                <c:pt idx="28">
                  <c:v>2045</c:v>
                </c:pt>
                <c:pt idx="29">
                  <c:v>2046</c:v>
                </c:pt>
                <c:pt idx="30">
                  <c:v>2047</c:v>
                </c:pt>
                <c:pt idx="31">
                  <c:v>2048</c:v>
                </c:pt>
                <c:pt idx="32">
                  <c:v>2049</c:v>
                </c:pt>
                <c:pt idx="33">
                  <c:v>2050</c:v>
                </c:pt>
                <c:pt idx="34">
                  <c:v>2051</c:v>
                </c:pt>
              </c:strCache>
            </c:strRef>
          </c:cat>
          <c:val>
            <c:numRef>
              <c:f>'Gas LPG Production Profile'!$B$13:$AJ$13</c:f>
              <c:numCache>
                <c:formatCode>0.0</c:formatCode>
                <c:ptCount val="35"/>
                <c:pt idx="0">
                  <c:v>1.57024843069686</c:v>
                </c:pt>
                <c:pt idx="1">
                  <c:v>2.3818772144553999</c:v>
                </c:pt>
                <c:pt idx="2">
                  <c:v>1.71631805215703</c:v>
                </c:pt>
                <c:pt idx="3">
                  <c:v>1.2380578399567901</c:v>
                </c:pt>
                <c:pt idx="4">
                  <c:v>0.89408744103444504</c:v>
                </c:pt>
                <c:pt idx="5">
                  <c:v>0.64553348838850599</c:v>
                </c:pt>
                <c:pt idx="6">
                  <c:v>0.46530242319974402</c:v>
                </c:pt>
                <c:pt idx="7">
                  <c:v>0.33572453319475198</c:v>
                </c:pt>
                <c:pt idx="8">
                  <c:v>0.242664048554803</c:v>
                </c:pt>
                <c:pt idx="9">
                  <c:v>0.17551914191585299</c:v>
                </c:pt>
                <c:pt idx="10">
                  <c:v>0.12604394755031001</c:v>
                </c:pt>
                <c:pt idx="11">
                  <c:v>9.0704523003494394E-2</c:v>
                </c:pt>
                <c:pt idx="12">
                  <c:v>6.5966925820723193E-2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332E-4FE7-81F2-AAF5968A5197}"/>
            </c:ext>
          </c:extLst>
        </c:ser>
        <c:ser>
          <c:idx val="10"/>
          <c:order val="10"/>
          <c:tx>
            <c:strRef>
              <c:f>'Gas LPG Production Profile'!$A$14</c:f>
              <c:strCache>
                <c:ptCount val="1"/>
                <c:pt idx="0">
                  <c:v>Cheal</c:v>
                </c:pt>
              </c:strCache>
            </c:strRef>
          </c:tx>
          <c:cat>
            <c:strRef>
              <c:f>'Gas LPG Production Profile'!$B$3:$AJ$3</c:f>
              <c:strCache>
                <c:ptCount val="3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  <c:pt idx="9">
                  <c:v>2026</c:v>
                </c:pt>
                <c:pt idx="10">
                  <c:v>2027</c:v>
                </c:pt>
                <c:pt idx="11">
                  <c:v>2028</c:v>
                </c:pt>
                <c:pt idx="12">
                  <c:v>2029</c:v>
                </c:pt>
                <c:pt idx="13">
                  <c:v>2030</c:v>
                </c:pt>
                <c:pt idx="14">
                  <c:v>2031</c:v>
                </c:pt>
                <c:pt idx="15">
                  <c:v>2032</c:v>
                </c:pt>
                <c:pt idx="16">
                  <c:v>2033</c:v>
                </c:pt>
                <c:pt idx="17">
                  <c:v>2034</c:v>
                </c:pt>
                <c:pt idx="18">
                  <c:v>2035</c:v>
                </c:pt>
                <c:pt idx="19">
                  <c:v>2036</c:v>
                </c:pt>
                <c:pt idx="20">
                  <c:v>2037</c:v>
                </c:pt>
                <c:pt idx="21">
                  <c:v>2038</c:v>
                </c:pt>
                <c:pt idx="22">
                  <c:v>2039</c:v>
                </c:pt>
                <c:pt idx="23">
                  <c:v>2040</c:v>
                </c:pt>
                <c:pt idx="24">
                  <c:v>2041</c:v>
                </c:pt>
                <c:pt idx="25">
                  <c:v>2042</c:v>
                </c:pt>
                <c:pt idx="26">
                  <c:v>2043</c:v>
                </c:pt>
                <c:pt idx="27">
                  <c:v>2044</c:v>
                </c:pt>
                <c:pt idx="28">
                  <c:v>2045</c:v>
                </c:pt>
                <c:pt idx="29">
                  <c:v>2046</c:v>
                </c:pt>
                <c:pt idx="30">
                  <c:v>2047</c:v>
                </c:pt>
                <c:pt idx="31">
                  <c:v>2048</c:v>
                </c:pt>
                <c:pt idx="32">
                  <c:v>2049</c:v>
                </c:pt>
                <c:pt idx="33">
                  <c:v>2050</c:v>
                </c:pt>
                <c:pt idx="34">
                  <c:v>2051</c:v>
                </c:pt>
              </c:strCache>
            </c:strRef>
          </c:cat>
          <c:val>
            <c:numRef>
              <c:f>'Gas LPG Production Profile'!$B$14:$AJ$14</c:f>
              <c:numCache>
                <c:formatCode>0.0</c:formatCode>
                <c:ptCount val="35"/>
                <c:pt idx="0">
                  <c:v>0.46802848602115621</c:v>
                </c:pt>
                <c:pt idx="1">
                  <c:v>0.56273219726883905</c:v>
                </c:pt>
                <c:pt idx="2">
                  <c:v>0.34724694124150302</c:v>
                </c:pt>
                <c:pt idx="3">
                  <c:v>0.24842567733087759</c:v>
                </c:pt>
                <c:pt idx="4">
                  <c:v>0.11666399211671</c:v>
                </c:pt>
                <c:pt idx="5">
                  <c:v>9.8821263910625304E-2</c:v>
                </c:pt>
                <c:pt idx="6">
                  <c:v>7.2743430378654703E-2</c:v>
                </c:pt>
                <c:pt idx="7">
                  <c:v>5.3528184618255398E-2</c:v>
                </c:pt>
                <c:pt idx="8">
                  <c:v>3.7057973966484498E-2</c:v>
                </c:pt>
                <c:pt idx="9">
                  <c:v>2.19602808690278E-2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332E-4FE7-81F2-AAF5968A5197}"/>
            </c:ext>
          </c:extLst>
        </c:ser>
        <c:ser>
          <c:idx val="11"/>
          <c:order val="11"/>
          <c:tx>
            <c:strRef>
              <c:f>'Gas LPG Production Profile'!$A$15</c:f>
              <c:strCache>
                <c:ptCount val="1"/>
                <c:pt idx="0">
                  <c:v>Radnor</c:v>
                </c:pt>
              </c:strCache>
            </c:strRef>
          </c:tx>
          <c:cat>
            <c:strRef>
              <c:f>'Gas LPG Production Profile'!$B$3:$AJ$3</c:f>
              <c:strCache>
                <c:ptCount val="3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  <c:pt idx="9">
                  <c:v>2026</c:v>
                </c:pt>
                <c:pt idx="10">
                  <c:v>2027</c:v>
                </c:pt>
                <c:pt idx="11">
                  <c:v>2028</c:v>
                </c:pt>
                <c:pt idx="12">
                  <c:v>2029</c:v>
                </c:pt>
                <c:pt idx="13">
                  <c:v>2030</c:v>
                </c:pt>
                <c:pt idx="14">
                  <c:v>2031</c:v>
                </c:pt>
                <c:pt idx="15">
                  <c:v>2032</c:v>
                </c:pt>
                <c:pt idx="16">
                  <c:v>2033</c:v>
                </c:pt>
                <c:pt idx="17">
                  <c:v>2034</c:v>
                </c:pt>
                <c:pt idx="18">
                  <c:v>2035</c:v>
                </c:pt>
                <c:pt idx="19">
                  <c:v>2036</c:v>
                </c:pt>
                <c:pt idx="20">
                  <c:v>2037</c:v>
                </c:pt>
                <c:pt idx="21">
                  <c:v>2038</c:v>
                </c:pt>
                <c:pt idx="22">
                  <c:v>2039</c:v>
                </c:pt>
                <c:pt idx="23">
                  <c:v>2040</c:v>
                </c:pt>
                <c:pt idx="24">
                  <c:v>2041</c:v>
                </c:pt>
                <c:pt idx="25">
                  <c:v>2042</c:v>
                </c:pt>
                <c:pt idx="26">
                  <c:v>2043</c:v>
                </c:pt>
                <c:pt idx="27">
                  <c:v>2044</c:v>
                </c:pt>
                <c:pt idx="28">
                  <c:v>2045</c:v>
                </c:pt>
                <c:pt idx="29">
                  <c:v>2046</c:v>
                </c:pt>
                <c:pt idx="30">
                  <c:v>2047</c:v>
                </c:pt>
                <c:pt idx="31">
                  <c:v>2048</c:v>
                </c:pt>
                <c:pt idx="32">
                  <c:v>2049</c:v>
                </c:pt>
                <c:pt idx="33">
                  <c:v>2050</c:v>
                </c:pt>
                <c:pt idx="34">
                  <c:v>2051</c:v>
                </c:pt>
              </c:strCache>
            </c:strRef>
          </c:cat>
          <c:val>
            <c:numRef>
              <c:f>'Gas LPG Production Profile'!$B$15:$AJ$15</c:f>
              <c:numCache>
                <c:formatCode>0.0</c:formatCode>
                <c:ptCount val="35"/>
                <c:pt idx="0">
                  <c:v>0.63890477954081404</c:v>
                </c:pt>
                <c:pt idx="1">
                  <c:v>1.2775120562740001</c:v>
                </c:pt>
                <c:pt idx="2">
                  <c:v>1.2775120562740001</c:v>
                </c:pt>
                <c:pt idx="3">
                  <c:v>1.2775120562740001</c:v>
                </c:pt>
                <c:pt idx="4">
                  <c:v>1.0836176877392101</c:v>
                </c:pt>
                <c:pt idx="5">
                  <c:v>0.75717635087591795</c:v>
                </c:pt>
                <c:pt idx="6">
                  <c:v>0.58785799659748605</c:v>
                </c:pt>
                <c:pt idx="7">
                  <c:v>0.47459828042739999</c:v>
                </c:pt>
                <c:pt idx="8">
                  <c:v>0.40205383538071099</c:v>
                </c:pt>
                <c:pt idx="9">
                  <c:v>0.34733086690611298</c:v>
                </c:pt>
                <c:pt idx="10">
                  <c:v>0.30433172921346602</c:v>
                </c:pt>
                <c:pt idx="11">
                  <c:v>0.27108253376005598</c:v>
                </c:pt>
                <c:pt idx="12">
                  <c:v>0.245719928753001</c:v>
                </c:pt>
                <c:pt idx="13">
                  <c:v>0.22348492554791699</c:v>
                </c:pt>
                <c:pt idx="14">
                  <c:v>0.2053376720781</c:v>
                </c:pt>
                <c:pt idx="15">
                  <c:v>0.189626003187332</c:v>
                </c:pt>
                <c:pt idx="16">
                  <c:v>0.175954901671282</c:v>
                </c:pt>
                <c:pt idx="17">
                  <c:v>0.16396521129410299</c:v>
                </c:pt>
                <c:pt idx="18">
                  <c:v>0.153842267841278</c:v>
                </c:pt>
                <c:pt idx="19">
                  <c:v>0.14487079003303499</c:v>
                </c:pt>
                <c:pt idx="20">
                  <c:v>0.13724115382659399</c:v>
                </c:pt>
                <c:pt idx="21">
                  <c:v>9.7894343791085706E-2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332E-4FE7-81F2-AAF5968A5197}"/>
            </c:ext>
          </c:extLst>
        </c:ser>
        <c:ser>
          <c:idx val="12"/>
          <c:order val="12"/>
          <c:tx>
            <c:strRef>
              <c:f>'Gas LPG Production Profile'!$A$16</c:f>
              <c:strCache>
                <c:ptCount val="1"/>
                <c:pt idx="0">
                  <c:v>Copper Moki</c:v>
                </c:pt>
              </c:strCache>
            </c:strRef>
          </c:tx>
          <c:cat>
            <c:strRef>
              <c:f>'Gas LPG Production Profile'!$B$3:$AJ$3</c:f>
              <c:strCache>
                <c:ptCount val="3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  <c:pt idx="9">
                  <c:v>2026</c:v>
                </c:pt>
                <c:pt idx="10">
                  <c:v>2027</c:v>
                </c:pt>
                <c:pt idx="11">
                  <c:v>2028</c:v>
                </c:pt>
                <c:pt idx="12">
                  <c:v>2029</c:v>
                </c:pt>
                <c:pt idx="13">
                  <c:v>2030</c:v>
                </c:pt>
                <c:pt idx="14">
                  <c:v>2031</c:v>
                </c:pt>
                <c:pt idx="15">
                  <c:v>2032</c:v>
                </c:pt>
                <c:pt idx="16">
                  <c:v>2033</c:v>
                </c:pt>
                <c:pt idx="17">
                  <c:v>2034</c:v>
                </c:pt>
                <c:pt idx="18">
                  <c:v>2035</c:v>
                </c:pt>
                <c:pt idx="19">
                  <c:v>2036</c:v>
                </c:pt>
                <c:pt idx="20">
                  <c:v>2037</c:v>
                </c:pt>
                <c:pt idx="21">
                  <c:v>2038</c:v>
                </c:pt>
                <c:pt idx="22">
                  <c:v>2039</c:v>
                </c:pt>
                <c:pt idx="23">
                  <c:v>2040</c:v>
                </c:pt>
                <c:pt idx="24">
                  <c:v>2041</c:v>
                </c:pt>
                <c:pt idx="25">
                  <c:v>2042</c:v>
                </c:pt>
                <c:pt idx="26">
                  <c:v>2043</c:v>
                </c:pt>
                <c:pt idx="27">
                  <c:v>2044</c:v>
                </c:pt>
                <c:pt idx="28">
                  <c:v>2045</c:v>
                </c:pt>
                <c:pt idx="29">
                  <c:v>2046</c:v>
                </c:pt>
                <c:pt idx="30">
                  <c:v>2047</c:v>
                </c:pt>
                <c:pt idx="31">
                  <c:v>2048</c:v>
                </c:pt>
                <c:pt idx="32">
                  <c:v>2049</c:v>
                </c:pt>
                <c:pt idx="33">
                  <c:v>2050</c:v>
                </c:pt>
                <c:pt idx="34">
                  <c:v>2051</c:v>
                </c:pt>
              </c:strCache>
            </c:strRef>
          </c:cat>
          <c:val>
            <c:numRef>
              <c:f>'Gas LPG Production Profile'!$B$16:$AJ$16</c:f>
              <c:numCache>
                <c:formatCode>0.0</c:formatCode>
                <c:ptCount val="35"/>
                <c:pt idx="0">
                  <c:v>2.9909386044334099E-2</c:v>
                </c:pt>
                <c:pt idx="1">
                  <c:v>2.54783658896179E-2</c:v>
                </c:pt>
                <c:pt idx="2">
                  <c:v>2.0908876355066899E-2</c:v>
                </c:pt>
                <c:pt idx="3">
                  <c:v>1.7447141859194899E-2</c:v>
                </c:pt>
                <c:pt idx="4">
                  <c:v>1.4677754262497299E-2</c:v>
                </c:pt>
                <c:pt idx="5">
                  <c:v>1.24622441851392E-2</c:v>
                </c:pt>
                <c:pt idx="6">
                  <c:v>1.0662142247285801E-2</c:v>
                </c:pt>
                <c:pt idx="7">
                  <c:v>9.1389790691020802E-3</c:v>
                </c:pt>
                <c:pt idx="8">
                  <c:v>7.8927546505881598E-3</c:v>
                </c:pt>
                <c:pt idx="9">
                  <c:v>6.9234689917439998E-3</c:v>
                </c:pt>
                <c:pt idx="10">
                  <c:v>6.0926527127347198E-3</c:v>
                </c:pt>
                <c:pt idx="11">
                  <c:v>5.40030581356032E-3</c:v>
                </c:pt>
                <c:pt idx="12">
                  <c:v>4.7079589143859202E-3</c:v>
                </c:pt>
                <c:pt idx="13">
                  <c:v>4.2925507748812798E-3</c:v>
                </c:pt>
                <c:pt idx="14">
                  <c:v>3.0463263563673599E-3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332E-4FE7-81F2-AAF5968A5197}"/>
            </c:ext>
          </c:extLst>
        </c:ser>
        <c:ser>
          <c:idx val="13"/>
          <c:order val="13"/>
          <c:tx>
            <c:strRef>
              <c:f>'Gas LPG Production Profile'!$A$17</c:f>
              <c:strCache>
                <c:ptCount val="1"/>
                <c:pt idx="0">
                  <c:v>Waihapa/Ngaere</c:v>
                </c:pt>
              </c:strCache>
            </c:strRef>
          </c:tx>
          <c:spPr>
            <a:ln w="25400">
              <a:noFill/>
            </a:ln>
          </c:spPr>
          <c:cat>
            <c:strRef>
              <c:f>'Gas LPG Production Profile'!$B$3:$AJ$3</c:f>
              <c:strCache>
                <c:ptCount val="3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  <c:pt idx="9">
                  <c:v>2026</c:v>
                </c:pt>
                <c:pt idx="10">
                  <c:v>2027</c:v>
                </c:pt>
                <c:pt idx="11">
                  <c:v>2028</c:v>
                </c:pt>
                <c:pt idx="12">
                  <c:v>2029</c:v>
                </c:pt>
                <c:pt idx="13">
                  <c:v>2030</c:v>
                </c:pt>
                <c:pt idx="14">
                  <c:v>2031</c:v>
                </c:pt>
                <c:pt idx="15">
                  <c:v>2032</c:v>
                </c:pt>
                <c:pt idx="16">
                  <c:v>2033</c:v>
                </c:pt>
                <c:pt idx="17">
                  <c:v>2034</c:v>
                </c:pt>
                <c:pt idx="18">
                  <c:v>2035</c:v>
                </c:pt>
                <c:pt idx="19">
                  <c:v>2036</c:v>
                </c:pt>
                <c:pt idx="20">
                  <c:v>2037</c:v>
                </c:pt>
                <c:pt idx="21">
                  <c:v>2038</c:v>
                </c:pt>
                <c:pt idx="22">
                  <c:v>2039</c:v>
                </c:pt>
                <c:pt idx="23">
                  <c:v>2040</c:v>
                </c:pt>
                <c:pt idx="24">
                  <c:v>2041</c:v>
                </c:pt>
                <c:pt idx="25">
                  <c:v>2042</c:v>
                </c:pt>
                <c:pt idx="26">
                  <c:v>2043</c:v>
                </c:pt>
                <c:pt idx="27">
                  <c:v>2044</c:v>
                </c:pt>
                <c:pt idx="28">
                  <c:v>2045</c:v>
                </c:pt>
                <c:pt idx="29">
                  <c:v>2046</c:v>
                </c:pt>
                <c:pt idx="30">
                  <c:v>2047</c:v>
                </c:pt>
                <c:pt idx="31">
                  <c:v>2048</c:v>
                </c:pt>
                <c:pt idx="32">
                  <c:v>2049</c:v>
                </c:pt>
                <c:pt idx="33">
                  <c:v>2050</c:v>
                </c:pt>
                <c:pt idx="34">
                  <c:v>2051</c:v>
                </c:pt>
              </c:strCache>
            </c:strRef>
          </c:cat>
          <c:val>
            <c:numRef>
              <c:f>'Gas LPG Production Profile'!$B$17:$AJ$17</c:f>
              <c:numCache>
                <c:formatCode>0.0</c:formatCode>
                <c:ptCount val="35"/>
                <c:pt idx="0">
                  <c:v>9.9101034354954307E-2</c:v>
                </c:pt>
                <c:pt idx="1">
                  <c:v>8.8064260227256302E-2</c:v>
                </c:pt>
                <c:pt idx="2">
                  <c:v>7.8637015659847695E-2</c:v>
                </c:pt>
                <c:pt idx="3">
                  <c:v>7.0819300652728304E-2</c:v>
                </c:pt>
                <c:pt idx="4">
                  <c:v>6.3921316822917101E-2</c:v>
                </c:pt>
                <c:pt idx="5">
                  <c:v>5.7943064170414102E-2</c:v>
                </c:pt>
                <c:pt idx="6">
                  <c:v>5.2654609900892199E-2</c:v>
                </c:pt>
                <c:pt idx="7">
                  <c:v>4.8285886808678402E-2</c:v>
                </c:pt>
                <c:pt idx="8">
                  <c:v>4.3917163716464702E-2</c:v>
                </c:pt>
                <c:pt idx="9">
                  <c:v>3.9548440624250898E-2</c:v>
                </c:pt>
                <c:pt idx="10">
                  <c:v>2.94313976738611E-2</c:v>
                </c:pt>
                <c:pt idx="11">
                  <c:v>2.4142943404339201E-2</c:v>
                </c:pt>
                <c:pt idx="12">
                  <c:v>2.2303481049722899E-2</c:v>
                </c:pt>
                <c:pt idx="13">
                  <c:v>2.06939514894336E-2</c:v>
                </c:pt>
                <c:pt idx="14">
                  <c:v>1.93143547234714E-2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332E-4FE7-81F2-AAF5968A51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1646592"/>
        <c:axId val="91685248"/>
      </c:areaChart>
      <c:catAx>
        <c:axId val="916465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91685248"/>
        <c:crosses val="autoZero"/>
        <c:auto val="1"/>
        <c:lblAlgn val="ctr"/>
        <c:lblOffset val="100"/>
        <c:noMultiLvlLbl val="0"/>
      </c:catAx>
      <c:valAx>
        <c:axId val="91685248"/>
        <c:scaling>
          <c:orientation val="minMax"/>
        </c:scaling>
        <c:delete val="0"/>
        <c:axPos val="l"/>
        <c:majorGridlines/>
        <c:numFmt formatCode="#,##0_ ;\-#,##0\ " sourceLinked="0"/>
        <c:majorTickMark val="out"/>
        <c:minorTickMark val="none"/>
        <c:tickLblPos val="nextTo"/>
        <c:crossAx val="91646592"/>
        <c:crosses val="autoZero"/>
        <c:crossBetween val="midCat"/>
      </c:valAx>
    </c:plotArea>
    <c:legend>
      <c:legendPos val="b"/>
      <c:layout>
        <c:manualLayout>
          <c:xMode val="edge"/>
          <c:yMode val="edge"/>
          <c:x val="3.9686146437319228E-2"/>
          <c:y val="0.72243131147068151"/>
          <c:w val="0.91903777405680176"/>
          <c:h val="0.20756528510859221"/>
        </c:manualLayout>
      </c:layout>
      <c:overlay val="0"/>
    </c:legend>
    <c:plotVisOnly val="1"/>
    <c:dispBlanksAs val="zero"/>
    <c:showDLblsOverMax val="0"/>
  </c:chart>
  <c:spPr>
    <a:solidFill>
      <a:schemeClr val="bg1">
        <a:lumMod val="85000"/>
      </a:schemeClr>
    </a:solidFill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"LPG Production Profile (Forecast) – PJ"</c:f>
          <c:strCache>
            <c:ptCount val="1"/>
            <c:pt idx="0">
              <c:v>LPG Production Profile (Forecast) – PJ</c:v>
            </c:pt>
          </c:strCache>
        </c:strRef>
      </c:tx>
      <c:layout>
        <c:manualLayout>
          <c:xMode val="edge"/>
          <c:yMode val="edge"/>
          <c:x val="8.0179027017643803E-2"/>
          <c:y val="4.933520809898762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2248086641892306E-2"/>
          <c:y val="0.35474210123693201"/>
          <c:w val="0.91071594519584576"/>
          <c:h val="0.24225330445519505"/>
        </c:manualLayout>
      </c:layout>
      <c:areaChart>
        <c:grouping val="stacked"/>
        <c:varyColors val="0"/>
        <c:ser>
          <c:idx val="3"/>
          <c:order val="0"/>
          <c:tx>
            <c:strRef>
              <c:f>'Gas LPG Production Profile'!$A$23</c:f>
              <c:strCache>
                <c:ptCount val="1"/>
                <c:pt idx="0">
                  <c:v>Kupe</c:v>
                </c:pt>
              </c:strCache>
            </c:strRef>
          </c:tx>
          <c:cat>
            <c:strRef>
              <c:f>'Gas LPG Production Profile'!$B$22:$M$22</c:f>
              <c:strCache>
                <c:ptCount val="12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  <c:pt idx="9">
                  <c:v>2026</c:v>
                </c:pt>
                <c:pt idx="10">
                  <c:v>2027</c:v>
                </c:pt>
                <c:pt idx="11">
                  <c:v>2028</c:v>
                </c:pt>
              </c:strCache>
            </c:strRef>
          </c:cat>
          <c:val>
            <c:numRef>
              <c:f>'Gas LPG Production Profile'!$B$23:$M$23</c:f>
              <c:numCache>
                <c:formatCode>0.00</c:formatCode>
                <c:ptCount val="12"/>
                <c:pt idx="0">
                  <c:v>4.6285109999999996</c:v>
                </c:pt>
                <c:pt idx="1">
                  <c:v>4.2740080000000003</c:v>
                </c:pt>
                <c:pt idx="2">
                  <c:v>4.1841340000000002</c:v>
                </c:pt>
                <c:pt idx="3">
                  <c:v>3.7896869999999998</c:v>
                </c:pt>
                <c:pt idx="4">
                  <c:v>4.1242179999999999</c:v>
                </c:pt>
                <c:pt idx="5">
                  <c:v>4.1092389999999996</c:v>
                </c:pt>
                <c:pt idx="6">
                  <c:v>4.099253</c:v>
                </c:pt>
                <c:pt idx="7">
                  <c:v>3.7447499999999998</c:v>
                </c:pt>
                <c:pt idx="8">
                  <c:v>4.0842739999999997</c:v>
                </c:pt>
                <c:pt idx="9">
                  <c:v>4.0842739999999997</c:v>
                </c:pt>
                <c:pt idx="10">
                  <c:v>4.0842739999999997</c:v>
                </c:pt>
                <c:pt idx="11">
                  <c:v>3.3702749999999999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20-44D7-9905-2D5DF8D8CFEF}"/>
            </c:ext>
          </c:extLst>
        </c:ser>
        <c:ser>
          <c:idx val="4"/>
          <c:order val="1"/>
          <c:tx>
            <c:strRef>
              <c:f>'Gas LPG Production Profile'!$A$24</c:f>
              <c:strCache>
                <c:ptCount val="1"/>
                <c:pt idx="0">
                  <c:v>Maui</c:v>
                </c:pt>
              </c:strCache>
            </c:strRef>
          </c:tx>
          <c:cat>
            <c:strRef>
              <c:f>'Gas LPG Production Profile'!$B$22:$M$22</c:f>
              <c:strCache>
                <c:ptCount val="12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  <c:pt idx="9">
                  <c:v>2026</c:v>
                </c:pt>
                <c:pt idx="10">
                  <c:v>2027</c:v>
                </c:pt>
                <c:pt idx="11">
                  <c:v>2028</c:v>
                </c:pt>
              </c:strCache>
            </c:strRef>
          </c:cat>
          <c:val>
            <c:numRef>
              <c:f>'Gas LPG Production Profile'!$B$24:$M$24</c:f>
              <c:numCache>
                <c:formatCode>0.00</c:formatCode>
                <c:ptCount val="12"/>
                <c:pt idx="0">
                  <c:v>1.4387430649999999</c:v>
                </c:pt>
                <c:pt idx="1">
                  <c:v>1.225434358</c:v>
                </c:pt>
                <c:pt idx="2">
                  <c:v>1.0596099999999999</c:v>
                </c:pt>
                <c:pt idx="3">
                  <c:v>0.78319000000000005</c:v>
                </c:pt>
                <c:pt idx="4">
                  <c:v>0.78319000000000005</c:v>
                </c:pt>
                <c:pt idx="5">
                  <c:v>0.78319000000000005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A20-44D7-9905-2D5DF8D8CFEF}"/>
            </c:ext>
          </c:extLst>
        </c:ser>
        <c:ser>
          <c:idx val="5"/>
          <c:order val="2"/>
          <c:tx>
            <c:strRef>
              <c:f>'Gas LPG Production Profile'!$A$25</c:f>
              <c:strCache>
                <c:ptCount val="1"/>
                <c:pt idx="0">
                  <c:v>Mangahewa</c:v>
                </c:pt>
              </c:strCache>
            </c:strRef>
          </c:tx>
          <c:cat>
            <c:strRef>
              <c:f>'Gas LPG Production Profile'!$B$22:$M$22</c:f>
              <c:strCache>
                <c:ptCount val="12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  <c:pt idx="9">
                  <c:v>2026</c:v>
                </c:pt>
                <c:pt idx="10">
                  <c:v>2027</c:v>
                </c:pt>
                <c:pt idx="11">
                  <c:v>2028</c:v>
                </c:pt>
              </c:strCache>
            </c:strRef>
          </c:cat>
          <c:val>
            <c:numRef>
              <c:f>'Gas LPG Production Profile'!$B$25:$M$25</c:f>
              <c:numCache>
                <c:formatCode>0.00</c:formatCode>
                <c:ptCount val="12"/>
                <c:pt idx="0">
                  <c:v>0.57330000000000003</c:v>
                </c:pt>
                <c:pt idx="1">
                  <c:v>0.57330000000000003</c:v>
                </c:pt>
                <c:pt idx="2">
                  <c:v>0.57330000000000003</c:v>
                </c:pt>
                <c:pt idx="3">
                  <c:v>0.57330000000000003</c:v>
                </c:pt>
                <c:pt idx="4">
                  <c:v>0.53410000000000002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A20-44D7-9905-2D5DF8D8CFEF}"/>
            </c:ext>
          </c:extLst>
        </c:ser>
        <c:ser>
          <c:idx val="0"/>
          <c:order val="3"/>
          <c:tx>
            <c:strRef>
              <c:f>'Gas LPG Production Profile'!$A$26</c:f>
              <c:strCache>
                <c:ptCount val="1"/>
                <c:pt idx="0">
                  <c:v>Kauri</c:v>
                </c:pt>
              </c:strCache>
            </c:strRef>
          </c:tx>
          <c:spPr>
            <a:ln w="25400">
              <a:noFill/>
            </a:ln>
          </c:spPr>
          <c:cat>
            <c:strRef>
              <c:f>'Gas LPG Production Profile'!$B$22:$M$22</c:f>
              <c:strCache>
                <c:ptCount val="12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  <c:pt idx="9">
                  <c:v>2026</c:v>
                </c:pt>
                <c:pt idx="10">
                  <c:v>2027</c:v>
                </c:pt>
                <c:pt idx="11">
                  <c:v>2028</c:v>
                </c:pt>
              </c:strCache>
            </c:strRef>
          </c:cat>
          <c:val>
            <c:numRef>
              <c:f>'Gas LPG Production Profile'!$B$26:$M$26</c:f>
              <c:numCache>
                <c:formatCode>0.00</c:formatCode>
                <c:ptCount val="12"/>
                <c:pt idx="0">
                  <c:v>4.0621499999999998E-2</c:v>
                </c:pt>
                <c:pt idx="1">
                  <c:v>4.8378600000000001E-2</c:v>
                </c:pt>
                <c:pt idx="2">
                  <c:v>3.5342999999999999E-2</c:v>
                </c:pt>
                <c:pt idx="3">
                  <c:v>2.5933500000000002E-2</c:v>
                </c:pt>
                <c:pt idx="4">
                  <c:v>1.9002600000000001E-2</c:v>
                </c:pt>
                <c:pt idx="5">
                  <c:v>1.39077E-2</c:v>
                </c:pt>
                <c:pt idx="6">
                  <c:v>1.0189800000000001E-2</c:v>
                </c:pt>
                <c:pt idx="7">
                  <c:v>7.4817E-3</c:v>
                </c:pt>
                <c:pt idx="8">
                  <c:v>5.4621000000000001E-3</c:v>
                </c:pt>
                <c:pt idx="9">
                  <c:v>4.0391999999999997E-3</c:v>
                </c:pt>
                <c:pt idx="10">
                  <c:v>2.9375999999999998E-3</c:v>
                </c:pt>
                <c:pt idx="11">
                  <c:v>2.1573E-3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A20-44D7-9905-2D5DF8D8CF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1750400"/>
        <c:axId val="91751936"/>
      </c:areaChart>
      <c:catAx>
        <c:axId val="917504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91751936"/>
        <c:crosses val="autoZero"/>
        <c:auto val="1"/>
        <c:lblAlgn val="ctr"/>
        <c:lblOffset val="100"/>
        <c:noMultiLvlLbl val="0"/>
      </c:catAx>
      <c:valAx>
        <c:axId val="91751936"/>
        <c:scaling>
          <c:orientation val="minMax"/>
        </c:scaling>
        <c:delete val="0"/>
        <c:axPos val="l"/>
        <c:majorGridlines/>
        <c:numFmt formatCode="0" sourceLinked="0"/>
        <c:majorTickMark val="out"/>
        <c:minorTickMark val="none"/>
        <c:tickLblPos val="nextTo"/>
        <c:crossAx val="91750400"/>
        <c:crosses val="autoZero"/>
        <c:crossBetween val="midCat"/>
      </c:valAx>
      <c:spPr>
        <a:solidFill>
          <a:schemeClr val="bg1"/>
        </a:solidFill>
      </c:spPr>
    </c:plotArea>
    <c:legend>
      <c:legendPos val="b"/>
      <c:layout>
        <c:manualLayout>
          <c:xMode val="edge"/>
          <c:yMode val="edge"/>
          <c:x val="4.4682299327968619E-2"/>
          <c:y val="0.79460518591988338"/>
          <c:w val="0.5083145366594175"/>
          <c:h val="8.6109111361079863E-2"/>
        </c:manualLayout>
      </c:layout>
      <c:overlay val="0"/>
    </c:legend>
    <c:plotVisOnly val="1"/>
    <c:dispBlanksAs val="zero"/>
    <c:showDLblsOverMax val="0"/>
  </c:chart>
  <c:spPr>
    <a:solidFill>
      <a:schemeClr val="bg1">
        <a:lumMod val="85000"/>
      </a:schemeClr>
    </a:solidFill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35</xdr:row>
      <xdr:rowOff>0</xdr:rowOff>
    </xdr:from>
    <xdr:to>
      <xdr:col>1</xdr:col>
      <xdr:colOff>5324475</xdr:colOff>
      <xdr:row>37</xdr:row>
      <xdr:rowOff>11455</xdr:rowOff>
    </xdr:to>
    <xdr:pic>
      <xdr:nvPicPr>
        <xdr:cNvPr id="2" name="Picture 1" descr="http://wiki.creativecommons.org/images/c/cf/By_plain300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5953125"/>
          <a:ext cx="5324475" cy="3734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361950</xdr:colOff>
      <xdr:row>1</xdr:row>
      <xdr:rowOff>142875</xdr:rowOff>
    </xdr:from>
    <xdr:to>
      <xdr:col>12</xdr:col>
      <xdr:colOff>390525</xdr:colOff>
      <xdr:row>24</xdr:row>
      <xdr:rowOff>104775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361950</xdr:colOff>
      <xdr:row>25</xdr:row>
      <xdr:rowOff>0</xdr:rowOff>
    </xdr:from>
    <xdr:to>
      <xdr:col>12</xdr:col>
      <xdr:colOff>390525</xdr:colOff>
      <xdr:row>45</xdr:row>
      <xdr:rowOff>161925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171449</xdr:colOff>
      <xdr:row>46</xdr:row>
      <xdr:rowOff>185728</xdr:rowOff>
    </xdr:from>
    <xdr:to>
      <xdr:col>6</xdr:col>
      <xdr:colOff>257175</xdr:colOff>
      <xdr:row>74</xdr:row>
      <xdr:rowOff>19669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295275</xdr:colOff>
      <xdr:row>47</xdr:row>
      <xdr:rowOff>0</xdr:rowOff>
    </xdr:from>
    <xdr:to>
      <xdr:col>15</xdr:col>
      <xdr:colOff>485775</xdr:colOff>
      <xdr:row>69</xdr:row>
      <xdr:rowOff>142875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257175</xdr:colOff>
      <xdr:row>70</xdr:row>
      <xdr:rowOff>104775</xdr:rowOff>
    </xdr:from>
    <xdr:to>
      <xdr:col>14</xdr:col>
      <xdr:colOff>338293</xdr:colOff>
      <xdr:row>84</xdr:row>
      <xdr:rowOff>104775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0.07946</cdr:x>
      <cdr:y>0.93017</cdr:y>
    </cdr:from>
    <cdr:to>
      <cdr:x>0.93217</cdr:x>
      <cdr:y>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90525" y="3552825"/>
          <a:ext cx="4191000" cy="266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NZ" sz="1000"/>
            <a:t>Source: Ministry of Business,</a:t>
          </a:r>
          <a:r>
            <a:rPr lang="en-NZ" sz="1000" baseline="0"/>
            <a:t> Innovation and Employment</a:t>
          </a:r>
          <a:endParaRPr lang="en-NZ" sz="1000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0.07946</cdr:x>
      <cdr:y>0.93017</cdr:y>
    </cdr:from>
    <cdr:to>
      <cdr:x>0.93217</cdr:x>
      <cdr:y>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90525" y="3552825"/>
          <a:ext cx="4191000" cy="266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NZ" sz="1000"/>
            <a:t>Source: Ministry of Business,</a:t>
          </a:r>
          <a:r>
            <a:rPr lang="en-NZ" sz="1000" baseline="0"/>
            <a:t> Innovation and Employment</a:t>
          </a:r>
          <a:endParaRPr lang="en-NZ" sz="1000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0.37799</cdr:x>
      <cdr:y>0.929</cdr:y>
    </cdr:from>
    <cdr:to>
      <cdr:x>1</cdr:x>
      <cdr:y>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257425" y="4017319"/>
          <a:ext cx="3714750" cy="30703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NZ" sz="1000"/>
            <a:t>Source: Ministry of Business,</a:t>
          </a:r>
          <a:r>
            <a:rPr lang="en-NZ" sz="1000" baseline="0"/>
            <a:t> Innovation and Employment (2015)</a:t>
          </a:r>
          <a:endParaRPr lang="en-NZ" sz="1000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0.31459</cdr:x>
      <cdr:y>0.92036</cdr:y>
    </cdr:from>
    <cdr:to>
      <cdr:x>1</cdr:x>
      <cdr:y>0.99121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704975" y="3988744"/>
          <a:ext cx="3714750" cy="30703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NZ" sz="1000"/>
            <a:t>Source: Ministry of Business,</a:t>
          </a:r>
          <a:r>
            <a:rPr lang="en-NZ" sz="1000" baseline="0"/>
            <a:t> Innovation and Employment (2015)</a:t>
          </a:r>
          <a:endParaRPr lang="en-NZ" sz="1000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0.00824</cdr:x>
      <cdr:y>0.89381</cdr:y>
    </cdr:from>
    <cdr:to>
      <cdr:x>0.99725</cdr:x>
      <cdr:y>0.98201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8575" y="3311757"/>
          <a:ext cx="3429001" cy="32679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NZ" sz="1000"/>
            <a:t>Source: Ministry of Business,</a:t>
          </a:r>
          <a:r>
            <a:rPr lang="en-NZ" sz="1000" baseline="0"/>
            <a:t> Innovation and Employment</a:t>
          </a:r>
          <a:endParaRPr lang="en-NZ" sz="1000"/>
        </a:p>
      </cdr:txBody>
    </cdr:sp>
  </cdr:relSizeAnchor>
</c:userShape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R33" totalsRowShown="0" headerRowDxfId="32" dataDxfId="31">
  <autoFilter ref="A1:R33" xr:uid="{00000000-0009-0000-0100-000001000000}"/>
  <tableColumns count="18">
    <tableColumn id="1" xr3:uid="{00000000-0010-0000-0000-000001000000}" name="National Totals – Activity Statistics Combined for PPPs, PEPs, PMPs and PMLs " dataDxfId="30"/>
    <tableColumn id="17" xr3:uid="{00000000-0010-0000-0000-000011000000}" name="2000" dataDxfId="29"/>
    <tableColumn id="18" xr3:uid="{00000000-0010-0000-0000-000012000000}" name="2001" dataDxfId="28"/>
    <tableColumn id="2" xr3:uid="{00000000-0010-0000-0000-000002000000}" name="2002" dataDxfId="27"/>
    <tableColumn id="3" xr3:uid="{00000000-0010-0000-0000-000003000000}" name="2003" dataDxfId="26"/>
    <tableColumn id="4" xr3:uid="{00000000-0010-0000-0000-000004000000}" name="2004" dataDxfId="25"/>
    <tableColumn id="5" xr3:uid="{00000000-0010-0000-0000-000005000000}" name="2005" dataDxfId="24"/>
    <tableColumn id="6" xr3:uid="{00000000-0010-0000-0000-000006000000}" name="2006" dataDxfId="23"/>
    <tableColumn id="7" xr3:uid="{00000000-0010-0000-0000-000007000000}" name="2007" dataDxfId="22"/>
    <tableColumn id="8" xr3:uid="{00000000-0010-0000-0000-000008000000}" name="2008" dataDxfId="21"/>
    <tableColumn id="9" xr3:uid="{00000000-0010-0000-0000-000009000000}" name="2009" dataDxfId="20"/>
    <tableColumn id="10" xr3:uid="{00000000-0010-0000-0000-00000A000000}" name="2010" dataDxfId="19"/>
    <tableColumn id="11" xr3:uid="{00000000-0010-0000-0000-00000B000000}" name="2011" dataDxfId="18"/>
    <tableColumn id="12" xr3:uid="{00000000-0010-0000-0000-00000C000000}" name="2012" dataDxfId="17"/>
    <tableColumn id="13" xr3:uid="{00000000-0010-0000-0000-00000D000000}" name="2013" dataDxfId="16"/>
    <tableColumn id="16" xr3:uid="{00000000-0010-0000-0000-000010000000}" name="2014" dataDxfId="15"/>
    <tableColumn id="19" xr3:uid="{00000000-0010-0000-0000-000013000000}" name="2015" dataDxfId="14"/>
    <tableColumn id="14" xr3:uid="{00000000-0010-0000-0000-00000E000000}" name="2016" dataDxfId="13"/>
  </tableColumns>
  <tableStyleInfo name="TableStyleMedium19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mbie.govt.nz/info-services/sectors-industries/energy/energy-data-modelling/publications/energy-in-new-zealand" TargetMode="External"/><Relationship Id="rId1" Type="http://schemas.openxmlformats.org/officeDocument/2006/relationships/hyperlink" Target="mailto:energyinfo@mbie.govt.nz" TargetMode="External"/><Relationship Id="rId4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B38"/>
  <sheetViews>
    <sheetView tabSelected="1" workbookViewId="0"/>
  </sheetViews>
  <sheetFormatPr defaultColWidth="9.140625" defaultRowHeight="14.25" x14ac:dyDescent="0.2"/>
  <cols>
    <col min="1" max="1" width="9.140625" style="32"/>
    <col min="2" max="2" width="80.7109375" style="32" customWidth="1"/>
    <col min="3" max="16384" width="9.140625" style="32"/>
  </cols>
  <sheetData>
    <row r="1" spans="1:2" ht="23.25" x14ac:dyDescent="0.25">
      <c r="A1" s="65"/>
      <c r="B1" s="66" t="s">
        <v>105</v>
      </c>
    </row>
    <row r="2" spans="1:2" ht="39" x14ac:dyDescent="0.25">
      <c r="A2" s="67"/>
      <c r="B2" s="68" t="s">
        <v>106</v>
      </c>
    </row>
    <row r="3" spans="1:2" ht="15" x14ac:dyDescent="0.25">
      <c r="A3" s="67"/>
      <c r="B3" s="69" t="s">
        <v>147</v>
      </c>
    </row>
    <row r="4" spans="1:2" ht="15" x14ac:dyDescent="0.25">
      <c r="A4" s="67"/>
      <c r="B4" s="70"/>
    </row>
    <row r="5" spans="1:2" ht="15.75" x14ac:dyDescent="0.25">
      <c r="A5" s="67"/>
      <c r="B5" s="71" t="s">
        <v>107</v>
      </c>
    </row>
    <row r="6" spans="1:2" ht="15" x14ac:dyDescent="0.25">
      <c r="A6" s="67"/>
      <c r="B6" s="72" t="s">
        <v>108</v>
      </c>
    </row>
    <row r="7" spans="1:2" ht="15" x14ac:dyDescent="0.25">
      <c r="A7" s="67"/>
      <c r="B7" s="73" t="s">
        <v>109</v>
      </c>
    </row>
    <row r="8" spans="1:2" ht="15" x14ac:dyDescent="0.25">
      <c r="A8" s="67"/>
      <c r="B8" s="73"/>
    </row>
    <row r="9" spans="1:2" ht="15" x14ac:dyDescent="0.25">
      <c r="A9" s="67"/>
      <c r="B9" s="69" t="s">
        <v>110</v>
      </c>
    </row>
    <row r="10" spans="1:2" ht="15" x14ac:dyDescent="0.25">
      <c r="A10" s="67"/>
      <c r="B10" s="70" t="s">
        <v>111</v>
      </c>
    </row>
    <row r="11" spans="1:2" ht="15" x14ac:dyDescent="0.25">
      <c r="A11" s="67"/>
      <c r="B11" s="70"/>
    </row>
    <row r="12" spans="1:2" ht="15" x14ac:dyDescent="0.25">
      <c r="A12" s="67"/>
      <c r="B12" s="69" t="s">
        <v>112</v>
      </c>
    </row>
    <row r="13" spans="1:2" ht="15" x14ac:dyDescent="0.25">
      <c r="A13" s="67"/>
      <c r="B13" s="70" t="s">
        <v>113</v>
      </c>
    </row>
    <row r="14" spans="1:2" ht="15" x14ac:dyDescent="0.25">
      <c r="A14" s="67"/>
      <c r="B14" s="70" t="s">
        <v>114</v>
      </c>
    </row>
    <row r="15" spans="1:2" ht="15" x14ac:dyDescent="0.25">
      <c r="A15" s="67"/>
      <c r="B15" s="70"/>
    </row>
    <row r="16" spans="1:2" ht="15.75" x14ac:dyDescent="0.25">
      <c r="A16" s="67"/>
      <c r="B16" s="71" t="s">
        <v>115</v>
      </c>
    </row>
    <row r="17" spans="1:2" ht="15" x14ac:dyDescent="0.25">
      <c r="A17" s="67"/>
      <c r="B17" s="69" t="s">
        <v>115</v>
      </c>
    </row>
    <row r="18" spans="1:2" ht="15" x14ac:dyDescent="0.25">
      <c r="A18" s="67"/>
      <c r="B18" s="70" t="s">
        <v>116</v>
      </c>
    </row>
    <row r="19" spans="1:2" ht="15" x14ac:dyDescent="0.25">
      <c r="A19" s="67"/>
      <c r="B19" s="69"/>
    </row>
    <row r="20" spans="1:2" ht="15.75" x14ac:dyDescent="0.25">
      <c r="A20" s="67"/>
      <c r="B20" s="71" t="s">
        <v>117</v>
      </c>
    </row>
    <row r="21" spans="1:2" ht="15" x14ac:dyDescent="0.25">
      <c r="A21" s="67"/>
      <c r="B21" s="74" t="s">
        <v>118</v>
      </c>
    </row>
    <row r="22" spans="1:2" ht="15" x14ac:dyDescent="0.25">
      <c r="A22" s="67"/>
      <c r="B22" s="70" t="s">
        <v>119</v>
      </c>
    </row>
    <row r="23" spans="1:2" ht="15" x14ac:dyDescent="0.25">
      <c r="A23" s="67"/>
      <c r="B23" s="75"/>
    </row>
    <row r="24" spans="1:2" ht="15" x14ac:dyDescent="0.25">
      <c r="A24" s="67"/>
      <c r="B24" s="69" t="s">
        <v>120</v>
      </c>
    </row>
    <row r="25" spans="1:2" ht="15" x14ac:dyDescent="0.25">
      <c r="A25" s="67"/>
      <c r="B25" s="70" t="s">
        <v>121</v>
      </c>
    </row>
    <row r="26" spans="1:2" ht="15" x14ac:dyDescent="0.25">
      <c r="A26" s="67"/>
      <c r="B26" s="70"/>
    </row>
    <row r="27" spans="1:2" ht="15" x14ac:dyDescent="0.25">
      <c r="A27" s="67"/>
      <c r="B27" s="69" t="s">
        <v>122</v>
      </c>
    </row>
    <row r="28" spans="1:2" ht="15" x14ac:dyDescent="0.25">
      <c r="A28" s="67"/>
      <c r="B28" s="70" t="s">
        <v>123</v>
      </c>
    </row>
    <row r="29" spans="1:2" ht="15" x14ac:dyDescent="0.25">
      <c r="A29" s="67"/>
      <c r="B29" s="75"/>
    </row>
    <row r="30" spans="1:2" ht="15" x14ac:dyDescent="0.25">
      <c r="A30" s="67"/>
      <c r="B30" s="69" t="s">
        <v>148</v>
      </c>
    </row>
    <row r="31" spans="1:2" ht="15" x14ac:dyDescent="0.25">
      <c r="A31" s="67"/>
      <c r="B31" s="70" t="s">
        <v>150</v>
      </c>
    </row>
    <row r="32" spans="1:2" ht="15" x14ac:dyDescent="0.25">
      <c r="A32" s="67"/>
      <c r="B32" s="70"/>
    </row>
    <row r="33" spans="1:2" ht="15" x14ac:dyDescent="0.25">
      <c r="A33" s="67"/>
      <c r="B33" s="69" t="s">
        <v>149</v>
      </c>
    </row>
    <row r="34" spans="1:2" ht="15" x14ac:dyDescent="0.25">
      <c r="A34" s="67"/>
      <c r="B34" s="70" t="s">
        <v>151</v>
      </c>
    </row>
    <row r="35" spans="1:2" x14ac:dyDescent="0.2">
      <c r="A35" s="76"/>
      <c r="B35" s="69"/>
    </row>
    <row r="36" spans="1:2" x14ac:dyDescent="0.2">
      <c r="A36" s="76"/>
      <c r="B36" s="70"/>
    </row>
    <row r="37" spans="1:2" x14ac:dyDescent="0.2">
      <c r="A37" s="76"/>
      <c r="B37" s="76"/>
    </row>
    <row r="38" spans="1:2" x14ac:dyDescent="0.2">
      <c r="A38" s="76"/>
      <c r="B38" s="69"/>
    </row>
  </sheetData>
  <hyperlinks>
    <hyperlink ref="B3" r:id="rId1" xr:uid="{00000000-0004-0000-0000-000000000000}"/>
    <hyperlink ref="B9" location="'Oil and Condensate'!A1" display="Oil and Condensate" xr:uid="{00000000-0004-0000-0000-000001000000}"/>
    <hyperlink ref="B12" location="'Gas and LPG'!A1" display="Gas and LPG" xr:uid="{00000000-0004-0000-0000-000002000000}"/>
    <hyperlink ref="B17" location="Activity!A1" display="Activity" xr:uid="{00000000-0004-0000-0000-000003000000}"/>
    <hyperlink ref="B21" location="'Gas System Deliverability'!A1" display="Gas System Deliverability" xr:uid="{00000000-0004-0000-0000-000004000000}"/>
    <hyperlink ref="B24" location="'2C Resources'!A1" display="2C Resources" xr:uid="{00000000-0004-0000-0000-000005000000}"/>
    <hyperlink ref="B27" location="'Petroleum Initially in Place'!A1" display="Petroleum Initially in Place" xr:uid="{00000000-0004-0000-0000-000006000000}"/>
    <hyperlink ref="B7" r:id="rId2" xr:uid="{00000000-0004-0000-0000-000007000000}"/>
    <hyperlink ref="B30" location="'Gas LPG Production Profile'!A1" display="Gas Production Profile" xr:uid="{00000000-0004-0000-0000-000008000000}"/>
    <hyperlink ref="B33" location="'Oil Production Profile'!A1" display="Oil and Condensate Production Profile" xr:uid="{00000000-0004-0000-0000-000009000000}"/>
  </hyperlinks>
  <pageMargins left="0.7" right="0.7" top="0.75" bottom="0.75" header="0.3" footer="0.3"/>
  <pageSetup paperSize="9" orientation="portrait" r:id="rId3"/>
  <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AY29"/>
  <sheetViews>
    <sheetView showGridLines="0" zoomScaleNormal="100" workbookViewId="0"/>
  </sheetViews>
  <sheetFormatPr defaultColWidth="9.140625" defaultRowHeight="15" x14ac:dyDescent="0.25"/>
  <cols>
    <col min="1" max="1" width="19.85546875" style="142" customWidth="1"/>
    <col min="2" max="2" width="14.7109375" style="142" customWidth="1"/>
    <col min="3" max="51" width="12" style="142" customWidth="1"/>
    <col min="52" max="52" width="14.7109375" style="142" customWidth="1"/>
    <col min="53" max="53" width="14.85546875" style="142" customWidth="1"/>
    <col min="54" max="54" width="14.7109375" style="142" customWidth="1"/>
    <col min="55" max="55" width="14.85546875" style="142" customWidth="1"/>
    <col min="56" max="56" width="14.7109375" style="142" customWidth="1"/>
    <col min="57" max="57" width="14.85546875" style="142" customWidth="1"/>
    <col min="58" max="58" width="14.7109375" style="142" customWidth="1"/>
    <col min="59" max="59" width="14.85546875" style="142" customWidth="1"/>
    <col min="60" max="60" width="14.7109375" style="142" customWidth="1"/>
    <col min="61" max="61" width="14.85546875" style="142" customWidth="1"/>
    <col min="62" max="62" width="14.7109375" style="142" customWidth="1"/>
    <col min="63" max="63" width="14.85546875" style="142" customWidth="1"/>
    <col min="64" max="64" width="14.7109375" style="142" customWidth="1"/>
    <col min="65" max="65" width="14.85546875" style="142" customWidth="1"/>
    <col min="66" max="66" width="14.7109375" style="142" customWidth="1"/>
    <col min="67" max="67" width="14.85546875" style="142" customWidth="1"/>
    <col min="68" max="68" width="14.7109375" style="142" customWidth="1"/>
    <col min="69" max="69" width="14.85546875" style="142" customWidth="1"/>
    <col min="70" max="70" width="14.7109375" style="142" customWidth="1"/>
    <col min="71" max="71" width="14.85546875" style="142" customWidth="1"/>
    <col min="72" max="72" width="14.7109375" style="142" customWidth="1"/>
    <col min="73" max="73" width="14.85546875" style="142" customWidth="1"/>
    <col min="74" max="74" width="14.7109375" style="142" customWidth="1"/>
    <col min="75" max="75" width="14.85546875" style="142" customWidth="1"/>
    <col min="76" max="76" width="14.7109375" style="142" customWidth="1"/>
    <col min="77" max="77" width="14.85546875" style="142" customWidth="1"/>
    <col min="78" max="78" width="14.7109375" style="142" customWidth="1"/>
    <col min="79" max="79" width="14.85546875" style="142" customWidth="1"/>
    <col min="80" max="80" width="14.7109375" style="142" customWidth="1"/>
    <col min="81" max="81" width="14.85546875" style="142" customWidth="1"/>
    <col min="82" max="82" width="14.7109375" style="142" customWidth="1"/>
    <col min="83" max="83" width="14.85546875" style="142" customWidth="1"/>
    <col min="84" max="84" width="14.7109375" style="142" customWidth="1"/>
    <col min="85" max="85" width="14.85546875" style="142" customWidth="1"/>
    <col min="86" max="86" width="14.7109375" style="142" customWidth="1"/>
    <col min="87" max="87" width="14.85546875" style="142" customWidth="1"/>
    <col min="88" max="88" width="14.7109375" style="142" customWidth="1"/>
    <col min="89" max="89" width="14.85546875" style="142" customWidth="1"/>
    <col min="90" max="90" width="14.7109375" style="142" customWidth="1"/>
    <col min="91" max="91" width="14.85546875" style="142" customWidth="1"/>
    <col min="92" max="92" width="14.7109375" style="142" customWidth="1"/>
    <col min="93" max="93" width="14.85546875" style="142" customWidth="1"/>
    <col min="94" max="94" width="14.7109375" style="142" customWidth="1"/>
    <col min="95" max="95" width="14.85546875" style="142" customWidth="1"/>
    <col min="96" max="96" width="14.7109375" style="142" customWidth="1"/>
    <col min="97" max="97" width="14.85546875" style="142" customWidth="1"/>
    <col min="98" max="98" width="14.7109375" style="142" customWidth="1"/>
    <col min="99" max="99" width="14.85546875" style="142" customWidth="1"/>
    <col min="100" max="100" width="14.7109375" style="142" customWidth="1"/>
    <col min="101" max="101" width="14.85546875" style="142" customWidth="1"/>
    <col min="102" max="102" width="14.7109375" style="142" customWidth="1"/>
    <col min="103" max="103" width="14.85546875" style="142" customWidth="1"/>
    <col min="104" max="104" width="14.7109375" style="142" customWidth="1"/>
    <col min="105" max="105" width="14.85546875" style="142" customWidth="1"/>
    <col min="106" max="106" width="14.7109375" style="142" customWidth="1"/>
    <col min="107" max="107" width="14.85546875" style="142" customWidth="1"/>
    <col min="108" max="108" width="14.7109375" style="142" customWidth="1"/>
    <col min="109" max="109" width="14.85546875" style="142" customWidth="1"/>
    <col min="110" max="110" width="14.7109375" style="142" customWidth="1"/>
    <col min="111" max="111" width="14.85546875" style="142" customWidth="1"/>
    <col min="112" max="112" width="14.7109375" style="142" customWidth="1"/>
    <col min="113" max="113" width="14.85546875" style="142" customWidth="1"/>
    <col min="114" max="114" width="19.7109375" style="142" customWidth="1"/>
    <col min="115" max="115" width="19.85546875" style="142" bestFit="1" customWidth="1"/>
    <col min="116" max="16384" width="9.140625" style="142"/>
  </cols>
  <sheetData>
    <row r="1" spans="1:51" ht="17.25" x14ac:dyDescent="0.25">
      <c r="A1" s="144" t="s">
        <v>228</v>
      </c>
    </row>
    <row r="3" spans="1:51" x14ac:dyDescent="0.25">
      <c r="A3" s="145" t="s">
        <v>25</v>
      </c>
      <c r="B3" s="146" t="s">
        <v>168</v>
      </c>
      <c r="C3" s="146" t="s">
        <v>169</v>
      </c>
      <c r="D3" s="146" t="s">
        <v>170</v>
      </c>
      <c r="E3" s="146" t="s">
        <v>171</v>
      </c>
      <c r="F3" s="146" t="s">
        <v>172</v>
      </c>
      <c r="G3" s="146" t="s">
        <v>173</v>
      </c>
      <c r="H3" s="146" t="s">
        <v>174</v>
      </c>
      <c r="I3" s="146" t="s">
        <v>175</v>
      </c>
      <c r="J3" s="146" t="s">
        <v>176</v>
      </c>
      <c r="K3" s="146" t="s">
        <v>177</v>
      </c>
      <c r="L3" s="146" t="s">
        <v>178</v>
      </c>
      <c r="M3" s="146" t="s">
        <v>179</v>
      </c>
      <c r="N3" s="146" t="s">
        <v>180</v>
      </c>
      <c r="O3" s="146" t="s">
        <v>181</v>
      </c>
      <c r="P3" s="146" t="s">
        <v>182</v>
      </c>
      <c r="Q3" s="146" t="s">
        <v>183</v>
      </c>
      <c r="R3" s="146" t="s">
        <v>184</v>
      </c>
      <c r="S3" s="146" t="s">
        <v>185</v>
      </c>
      <c r="T3" s="146" t="s">
        <v>186</v>
      </c>
      <c r="U3" s="146" t="s">
        <v>187</v>
      </c>
      <c r="V3" s="146" t="s">
        <v>188</v>
      </c>
      <c r="W3" s="146" t="s">
        <v>189</v>
      </c>
      <c r="X3" s="146" t="s">
        <v>190</v>
      </c>
      <c r="Y3" s="146" t="s">
        <v>191</v>
      </c>
      <c r="Z3" s="146" t="s">
        <v>192</v>
      </c>
      <c r="AA3" s="146" t="s">
        <v>193</v>
      </c>
      <c r="AB3" s="146" t="s">
        <v>194</v>
      </c>
      <c r="AC3" s="146" t="s">
        <v>195</v>
      </c>
      <c r="AD3" s="146" t="s">
        <v>196</v>
      </c>
      <c r="AE3" s="146" t="s">
        <v>197</v>
      </c>
      <c r="AF3" s="146" t="s">
        <v>198</v>
      </c>
      <c r="AG3" s="146" t="s">
        <v>199</v>
      </c>
      <c r="AH3" s="146" t="s">
        <v>200</v>
      </c>
      <c r="AI3" s="146" t="s">
        <v>201</v>
      </c>
      <c r="AJ3" s="146" t="s">
        <v>202</v>
      </c>
      <c r="AK3" s="146" t="s">
        <v>203</v>
      </c>
      <c r="AL3" s="146" t="s">
        <v>204</v>
      </c>
      <c r="AM3" s="146" t="s">
        <v>205</v>
      </c>
      <c r="AN3" s="146" t="s">
        <v>206</v>
      </c>
      <c r="AO3" s="146" t="s">
        <v>207</v>
      </c>
      <c r="AP3" s="146" t="s">
        <v>208</v>
      </c>
      <c r="AQ3" s="146" t="s">
        <v>209</v>
      </c>
      <c r="AR3" s="146" t="s">
        <v>210</v>
      </c>
      <c r="AS3" s="146" t="s">
        <v>211</v>
      </c>
      <c r="AT3" s="146" t="s">
        <v>212</v>
      </c>
      <c r="AU3" s="146" t="s">
        <v>213</v>
      </c>
      <c r="AV3" s="146" t="s">
        <v>214</v>
      </c>
      <c r="AW3" s="146" t="s">
        <v>215</v>
      </c>
      <c r="AX3" s="146" t="s">
        <v>216</v>
      </c>
      <c r="AY3" s="147" t="s">
        <v>217</v>
      </c>
    </row>
    <row r="4" spans="1:51" x14ac:dyDescent="0.25">
      <c r="A4" s="148" t="s">
        <v>5</v>
      </c>
      <c r="B4" s="149">
        <v>71.886505967087601</v>
      </c>
      <c r="C4" s="149">
        <v>70.585233598798794</v>
      </c>
      <c r="D4" s="149">
        <v>72.038907235445805</v>
      </c>
      <c r="E4" s="149">
        <v>70.972098356938702</v>
      </c>
      <c r="F4" s="149">
        <v>64.383674294071298</v>
      </c>
      <c r="G4" s="149">
        <v>59.471664183143403</v>
      </c>
      <c r="H4" s="149">
        <v>57.982821023029203</v>
      </c>
      <c r="I4" s="149">
        <v>51.488182356074503</v>
      </c>
      <c r="J4" s="149">
        <v>45.204560829923302</v>
      </c>
      <c r="K4" s="149">
        <v>38.182379310959597</v>
      </c>
      <c r="L4" s="149">
        <v>35.990145681500202</v>
      </c>
      <c r="M4" s="149">
        <v>30.515423195096101</v>
      </c>
      <c r="N4" s="149">
        <v>16.248319841876</v>
      </c>
      <c r="O4" s="149">
        <v>11.5824963952189</v>
      </c>
      <c r="P4" s="149">
        <v>11.4066487778826</v>
      </c>
      <c r="Q4" s="149">
        <v>10.527410691201</v>
      </c>
      <c r="R4" s="149">
        <v>9.7771275238993898</v>
      </c>
      <c r="S4" s="149">
        <v>8.7103186453923804</v>
      </c>
      <c r="T4" s="149">
        <v>8.2882843637852197</v>
      </c>
      <c r="U4" s="149">
        <v>7.4911084985272298</v>
      </c>
      <c r="V4" s="149">
        <v>6.8815034250946603</v>
      </c>
      <c r="W4" s="149">
        <v>6.0843275598366704</v>
      </c>
      <c r="X4" s="149">
        <v>5.1464736007096299</v>
      </c>
      <c r="Y4" s="149">
        <v>3.68107678957363</v>
      </c>
      <c r="Z4" s="149">
        <v>3.5169523467263999</v>
      </c>
      <c r="AA4" s="149">
        <v>2.3563580723066901</v>
      </c>
      <c r="AB4" s="149">
        <v>1.8991542672322601</v>
      </c>
      <c r="AC4" s="149">
        <v>1.62952125398323</v>
      </c>
      <c r="AD4" s="149">
        <v>1.3598882407342101</v>
      </c>
      <c r="AE4" s="149">
        <v>1.05508570401792</v>
      </c>
      <c r="AF4" s="149">
        <v>1.09025522748518</v>
      </c>
      <c r="AG4" s="149">
        <v>1.06680887850701</v>
      </c>
      <c r="AH4" s="149">
        <v>0.79717586525798401</v>
      </c>
      <c r="AI4" s="149">
        <v>0</v>
      </c>
      <c r="AJ4" s="149">
        <v>0</v>
      </c>
      <c r="AK4" s="149">
        <v>0</v>
      </c>
      <c r="AL4" s="149">
        <v>0</v>
      </c>
      <c r="AM4" s="149">
        <v>0</v>
      </c>
      <c r="AN4" s="149">
        <v>0</v>
      </c>
      <c r="AO4" s="149">
        <v>0</v>
      </c>
      <c r="AP4" s="149">
        <v>0</v>
      </c>
      <c r="AQ4" s="149">
        <v>0</v>
      </c>
      <c r="AR4" s="149">
        <v>0</v>
      </c>
      <c r="AS4" s="149">
        <v>0</v>
      </c>
      <c r="AT4" s="149">
        <v>0</v>
      </c>
      <c r="AU4" s="149">
        <v>0</v>
      </c>
      <c r="AV4" s="149">
        <v>0</v>
      </c>
      <c r="AW4" s="149">
        <v>0</v>
      </c>
      <c r="AX4" s="149">
        <v>0</v>
      </c>
      <c r="AY4" s="150">
        <v>0</v>
      </c>
    </row>
    <row r="5" spans="1:51" x14ac:dyDescent="0.25">
      <c r="A5" s="151" t="s">
        <v>1</v>
      </c>
      <c r="B5" s="152">
        <v>34.998821911483297</v>
      </c>
      <c r="C5" s="152">
        <v>29.9027901202092</v>
      </c>
      <c r="D5" s="152">
        <v>27.912606096481699</v>
      </c>
      <c r="E5" s="152">
        <v>23.014692171823</v>
      </c>
      <c r="F5" s="152">
        <v>22.964662407526198</v>
      </c>
      <c r="G5" s="152">
        <v>22.513393933568899</v>
      </c>
      <c r="H5" s="152">
        <v>0</v>
      </c>
      <c r="I5" s="152">
        <v>0</v>
      </c>
      <c r="J5" s="152">
        <v>0</v>
      </c>
      <c r="K5" s="152">
        <v>0</v>
      </c>
      <c r="L5" s="152">
        <v>0</v>
      </c>
      <c r="M5" s="152">
        <v>0</v>
      </c>
      <c r="N5" s="152">
        <v>0</v>
      </c>
      <c r="O5" s="152">
        <v>0</v>
      </c>
      <c r="P5" s="152">
        <v>0</v>
      </c>
      <c r="Q5" s="152">
        <v>0</v>
      </c>
      <c r="R5" s="152">
        <v>0</v>
      </c>
      <c r="S5" s="152">
        <v>0</v>
      </c>
      <c r="T5" s="152">
        <v>0</v>
      </c>
      <c r="U5" s="152">
        <v>0</v>
      </c>
      <c r="V5" s="152">
        <v>0</v>
      </c>
      <c r="W5" s="152">
        <v>0</v>
      </c>
      <c r="X5" s="152">
        <v>0</v>
      </c>
      <c r="Y5" s="152">
        <v>0</v>
      </c>
      <c r="Z5" s="152">
        <v>0</v>
      </c>
      <c r="AA5" s="152">
        <v>0</v>
      </c>
      <c r="AB5" s="152">
        <v>0</v>
      </c>
      <c r="AC5" s="152">
        <v>0</v>
      </c>
      <c r="AD5" s="152">
        <v>0</v>
      </c>
      <c r="AE5" s="152">
        <v>0</v>
      </c>
      <c r="AF5" s="152">
        <v>0</v>
      </c>
      <c r="AG5" s="152">
        <v>0</v>
      </c>
      <c r="AH5" s="152">
        <v>0</v>
      </c>
      <c r="AI5" s="152">
        <v>0</v>
      </c>
      <c r="AJ5" s="152">
        <v>0</v>
      </c>
      <c r="AK5" s="152">
        <v>0</v>
      </c>
      <c r="AL5" s="152">
        <v>0</v>
      </c>
      <c r="AM5" s="152">
        <v>0</v>
      </c>
      <c r="AN5" s="152">
        <v>0</v>
      </c>
      <c r="AO5" s="152">
        <v>0</v>
      </c>
      <c r="AP5" s="152">
        <v>0</v>
      </c>
      <c r="AQ5" s="152">
        <v>0</v>
      </c>
      <c r="AR5" s="152">
        <v>0</v>
      </c>
      <c r="AS5" s="152">
        <v>0</v>
      </c>
      <c r="AT5" s="152">
        <v>0</v>
      </c>
      <c r="AU5" s="152">
        <v>0</v>
      </c>
      <c r="AV5" s="152">
        <v>0</v>
      </c>
      <c r="AW5" s="152">
        <v>0</v>
      </c>
      <c r="AX5" s="152">
        <v>0</v>
      </c>
      <c r="AY5" s="153">
        <v>0</v>
      </c>
    </row>
    <row r="6" spans="1:51" x14ac:dyDescent="0.25">
      <c r="A6" s="148" t="s">
        <v>3</v>
      </c>
      <c r="B6" s="149">
        <v>33.6252865540107</v>
      </c>
      <c r="C6" s="149">
        <v>29.003033863851499</v>
      </c>
      <c r="D6" s="149">
        <v>31.300456614129502</v>
      </c>
      <c r="E6" s="149">
        <v>28.042450918979998</v>
      </c>
      <c r="F6" s="149">
        <v>22.535734074344699</v>
      </c>
      <c r="G6" s="149">
        <v>19.234474394139699</v>
      </c>
      <c r="H6" s="149">
        <v>16.404302076357499</v>
      </c>
      <c r="I6" s="149">
        <v>14.2805646949953</v>
      </c>
      <c r="J6" s="149">
        <v>12.183408634925</v>
      </c>
      <c r="K6" s="149">
        <v>10.6037134922313</v>
      </c>
      <c r="L6" s="149">
        <v>9.6004130713740992</v>
      </c>
      <c r="M6" s="149">
        <v>8.5409737383276898</v>
      </c>
      <c r="N6" s="149">
        <v>7.5860496572419898</v>
      </c>
      <c r="O6" s="149">
        <v>6.5397951584084399</v>
      </c>
      <c r="P6" s="149">
        <v>6.0966507521535096</v>
      </c>
      <c r="Q6" s="149">
        <v>5.5553407011136997</v>
      </c>
      <c r="R6" s="149">
        <v>5.0480870990906102</v>
      </c>
      <c r="S6" s="149">
        <v>4.6515701741779196</v>
      </c>
      <c r="T6" s="149">
        <v>4.1754879205805997</v>
      </c>
      <c r="U6" s="149">
        <v>3.1746871603748001</v>
      </c>
      <c r="V6" s="149">
        <v>1.83615812961757</v>
      </c>
      <c r="W6" s="149">
        <v>1.7415902467578099</v>
      </c>
      <c r="X6" s="149">
        <v>1.65308032144621</v>
      </c>
      <c r="Y6" s="149">
        <v>1.57430397406532</v>
      </c>
      <c r="Z6" s="149">
        <v>1.49202133786112</v>
      </c>
      <c r="AA6" s="149">
        <v>1.4188316678280799</v>
      </c>
      <c r="AB6" s="149">
        <v>1.0900168600745701</v>
      </c>
      <c r="AC6" s="149">
        <v>0</v>
      </c>
      <c r="AD6" s="149">
        <v>0</v>
      </c>
      <c r="AE6" s="149">
        <v>0</v>
      </c>
      <c r="AF6" s="149">
        <v>0</v>
      </c>
      <c r="AG6" s="149">
        <v>0</v>
      </c>
      <c r="AH6" s="149">
        <v>0</v>
      </c>
      <c r="AI6" s="149">
        <v>0</v>
      </c>
      <c r="AJ6" s="149">
        <v>0</v>
      </c>
      <c r="AK6" s="149">
        <v>0</v>
      </c>
      <c r="AL6" s="149">
        <v>0</v>
      </c>
      <c r="AM6" s="149">
        <v>0</v>
      </c>
      <c r="AN6" s="149">
        <v>0</v>
      </c>
      <c r="AO6" s="149">
        <v>0</v>
      </c>
      <c r="AP6" s="149">
        <v>0</v>
      </c>
      <c r="AQ6" s="149">
        <v>0</v>
      </c>
      <c r="AR6" s="149">
        <v>0</v>
      </c>
      <c r="AS6" s="149">
        <v>0</v>
      </c>
      <c r="AT6" s="149">
        <v>0</v>
      </c>
      <c r="AU6" s="149">
        <v>0</v>
      </c>
      <c r="AV6" s="149">
        <v>0</v>
      </c>
      <c r="AW6" s="149">
        <v>0</v>
      </c>
      <c r="AX6" s="149">
        <v>0</v>
      </c>
      <c r="AY6" s="150">
        <v>0</v>
      </c>
    </row>
    <row r="7" spans="1:51" x14ac:dyDescent="0.25">
      <c r="A7" s="151" t="s">
        <v>0</v>
      </c>
      <c r="B7" s="152">
        <v>25.115627084774399</v>
      </c>
      <c r="C7" s="152">
        <v>23.395378654310399</v>
      </c>
      <c r="D7" s="152">
        <v>22.936645739519999</v>
      </c>
      <c r="E7" s="152">
        <v>21.101714080358398</v>
      </c>
      <c r="F7" s="152">
        <v>22.936645739519999</v>
      </c>
      <c r="G7" s="152">
        <v>22.936645739519999</v>
      </c>
      <c r="H7" s="152">
        <v>22.936645739519999</v>
      </c>
      <c r="I7" s="152">
        <v>21.101714080358398</v>
      </c>
      <c r="J7" s="152">
        <v>22.936645739519999</v>
      </c>
      <c r="K7" s="152">
        <v>22.936645739519999</v>
      </c>
      <c r="L7" s="152">
        <v>22.936645739519999</v>
      </c>
      <c r="M7" s="152">
        <v>18.234633362918402</v>
      </c>
      <c r="N7" s="152">
        <v>15.826285560268801</v>
      </c>
      <c r="O7" s="152">
        <v>13.647304215014399</v>
      </c>
      <c r="P7" s="152">
        <v>12.271105470643199</v>
      </c>
      <c r="Q7" s="152">
        <v>10.321490582784</v>
      </c>
      <c r="R7" s="152">
        <v>8.6012421523199993</v>
      </c>
      <c r="S7" s="152">
        <v>7.1103601792511997</v>
      </c>
      <c r="T7" s="152">
        <v>0</v>
      </c>
      <c r="U7" s="152">
        <v>0</v>
      </c>
      <c r="V7" s="152">
        <v>0</v>
      </c>
      <c r="W7" s="152">
        <v>0</v>
      </c>
      <c r="X7" s="152">
        <v>0</v>
      </c>
      <c r="Y7" s="152">
        <v>0</v>
      </c>
      <c r="Z7" s="152">
        <v>0</v>
      </c>
      <c r="AA7" s="152">
        <v>0</v>
      </c>
      <c r="AB7" s="152">
        <v>0</v>
      </c>
      <c r="AC7" s="152">
        <v>0</v>
      </c>
      <c r="AD7" s="152">
        <v>0</v>
      </c>
      <c r="AE7" s="152">
        <v>0</v>
      </c>
      <c r="AF7" s="152">
        <v>0</v>
      </c>
      <c r="AG7" s="152">
        <v>0</v>
      </c>
      <c r="AH7" s="152">
        <v>0</v>
      </c>
      <c r="AI7" s="152">
        <v>0</v>
      </c>
      <c r="AJ7" s="152">
        <v>0</v>
      </c>
      <c r="AK7" s="152">
        <v>0</v>
      </c>
      <c r="AL7" s="152">
        <v>0</v>
      </c>
      <c r="AM7" s="152">
        <v>0</v>
      </c>
      <c r="AN7" s="152">
        <v>0</v>
      </c>
      <c r="AO7" s="152">
        <v>0</v>
      </c>
      <c r="AP7" s="152">
        <v>0</v>
      </c>
      <c r="AQ7" s="152">
        <v>0</v>
      </c>
      <c r="AR7" s="152">
        <v>0</v>
      </c>
      <c r="AS7" s="152">
        <v>0</v>
      </c>
      <c r="AT7" s="152">
        <v>0</v>
      </c>
      <c r="AU7" s="152">
        <v>0</v>
      </c>
      <c r="AV7" s="152">
        <v>0</v>
      </c>
      <c r="AW7" s="152">
        <v>0</v>
      </c>
      <c r="AX7" s="152">
        <v>0</v>
      </c>
      <c r="AY7" s="153">
        <v>0</v>
      </c>
    </row>
    <row r="8" spans="1:51" x14ac:dyDescent="0.25">
      <c r="A8" s="148" t="s">
        <v>4</v>
      </c>
      <c r="B8" s="149">
        <v>8.7841123476111296</v>
      </c>
      <c r="C8" s="149">
        <v>8.3463905329920003</v>
      </c>
      <c r="D8" s="149">
        <v>6.8403307301498897</v>
      </c>
      <c r="E8" s="149">
        <v>0</v>
      </c>
      <c r="F8" s="149">
        <v>0</v>
      </c>
      <c r="G8" s="149">
        <v>0</v>
      </c>
      <c r="H8" s="149">
        <v>0</v>
      </c>
      <c r="I8" s="149">
        <v>0</v>
      </c>
      <c r="J8" s="149">
        <v>0</v>
      </c>
      <c r="K8" s="149">
        <v>0</v>
      </c>
      <c r="L8" s="149">
        <v>0</v>
      </c>
      <c r="M8" s="149">
        <v>0</v>
      </c>
      <c r="N8" s="149">
        <v>0</v>
      </c>
      <c r="O8" s="149">
        <v>0</v>
      </c>
      <c r="P8" s="149">
        <v>0</v>
      </c>
      <c r="Q8" s="149">
        <v>0</v>
      </c>
      <c r="R8" s="149">
        <v>0</v>
      </c>
      <c r="S8" s="149">
        <v>0</v>
      </c>
      <c r="T8" s="149">
        <v>0</v>
      </c>
      <c r="U8" s="149">
        <v>0</v>
      </c>
      <c r="V8" s="149">
        <v>0</v>
      </c>
      <c r="W8" s="149">
        <v>0</v>
      </c>
      <c r="X8" s="149">
        <v>0</v>
      </c>
      <c r="Y8" s="149">
        <v>0</v>
      </c>
      <c r="Z8" s="149">
        <v>0</v>
      </c>
      <c r="AA8" s="149">
        <v>0</v>
      </c>
      <c r="AB8" s="149">
        <v>0</v>
      </c>
      <c r="AC8" s="149">
        <v>0</v>
      </c>
      <c r="AD8" s="149">
        <v>0</v>
      </c>
      <c r="AE8" s="149">
        <v>0</v>
      </c>
      <c r="AF8" s="149">
        <v>0</v>
      </c>
      <c r="AG8" s="149">
        <v>0</v>
      </c>
      <c r="AH8" s="149">
        <v>0</v>
      </c>
      <c r="AI8" s="149">
        <v>0</v>
      </c>
      <c r="AJ8" s="149">
        <v>0</v>
      </c>
      <c r="AK8" s="149">
        <v>0</v>
      </c>
      <c r="AL8" s="149">
        <v>0</v>
      </c>
      <c r="AM8" s="149">
        <v>0</v>
      </c>
      <c r="AN8" s="149">
        <v>0</v>
      </c>
      <c r="AO8" s="149">
        <v>0</v>
      </c>
      <c r="AP8" s="149">
        <v>0</v>
      </c>
      <c r="AQ8" s="149">
        <v>0</v>
      </c>
      <c r="AR8" s="149">
        <v>0</v>
      </c>
      <c r="AS8" s="149">
        <v>0</v>
      </c>
      <c r="AT8" s="149">
        <v>0</v>
      </c>
      <c r="AU8" s="149">
        <v>0</v>
      </c>
      <c r="AV8" s="149">
        <v>0</v>
      </c>
      <c r="AW8" s="149">
        <v>0</v>
      </c>
      <c r="AX8" s="149">
        <v>0</v>
      </c>
      <c r="AY8" s="150">
        <v>0</v>
      </c>
    </row>
    <row r="9" spans="1:51" x14ac:dyDescent="0.25">
      <c r="A9" s="151" t="s">
        <v>8</v>
      </c>
      <c r="B9" s="152">
        <v>13.4230631068524</v>
      </c>
      <c r="C9" s="152">
        <v>20.3952502749353</v>
      </c>
      <c r="D9" s="152">
        <v>21.482680720631599</v>
      </c>
      <c r="E9" s="152">
        <v>22.016603076899301</v>
      </c>
      <c r="F9" s="152">
        <v>21.539954671253099</v>
      </c>
      <c r="G9" s="152">
        <v>21.386667607208999</v>
      </c>
      <c r="H9" s="152">
        <v>21.4707458533913</v>
      </c>
      <c r="I9" s="152">
        <v>21.414527941544101</v>
      </c>
      <c r="J9" s="152">
        <v>19.456613810551399</v>
      </c>
      <c r="K9" s="152">
        <v>16.025349235691898</v>
      </c>
      <c r="L9" s="152">
        <v>13.5762911867775</v>
      </c>
      <c r="M9" s="152">
        <v>11.778593106384699</v>
      </c>
      <c r="N9" s="152">
        <v>10.2971584683551</v>
      </c>
      <c r="O9" s="152">
        <v>9.10521644231126</v>
      </c>
      <c r="P9" s="152">
        <v>8.1578395072683794</v>
      </c>
      <c r="Q9" s="152">
        <v>7.3669565022869401</v>
      </c>
      <c r="R9" s="152">
        <v>6.6941591680419803</v>
      </c>
      <c r="S9" s="152">
        <v>6.1210728901999998</v>
      </c>
      <c r="T9" s="152">
        <v>5.6305797686157097</v>
      </c>
      <c r="U9" s="152">
        <v>5.2023948102634101</v>
      </c>
      <c r="V9" s="152">
        <v>4.8295231368053804</v>
      </c>
      <c r="W9" s="152">
        <v>4.4919336716181402</v>
      </c>
      <c r="X9" s="152">
        <v>4.1973654267240796</v>
      </c>
      <c r="Y9" s="152">
        <v>3.9331912515865599</v>
      </c>
      <c r="Z9" s="152">
        <v>3.7098214664777802</v>
      </c>
      <c r="AA9" s="152">
        <v>3.4887957706827399</v>
      </c>
      <c r="AB9" s="152">
        <v>3.2975525624932298</v>
      </c>
      <c r="AC9" s="152">
        <v>2.2709041954626299</v>
      </c>
      <c r="AD9" s="152">
        <v>1.9754974036012301</v>
      </c>
      <c r="AE9" s="152">
        <v>1.8619468145221101</v>
      </c>
      <c r="AF9" s="152">
        <v>1.7618760820730499</v>
      </c>
      <c r="AG9" s="152">
        <v>1.67085934623733</v>
      </c>
      <c r="AH9" s="152">
        <v>1.59309713208895</v>
      </c>
      <c r="AI9" s="152">
        <v>1.51286173256805</v>
      </c>
      <c r="AJ9" s="152">
        <v>1.44257842601209</v>
      </c>
      <c r="AK9" s="152">
        <v>1.3772426359474701</v>
      </c>
      <c r="AL9" s="152">
        <v>1.3195133574876201</v>
      </c>
      <c r="AM9" s="152">
        <v>1.16692533673258</v>
      </c>
      <c r="AN9" s="152">
        <v>0.99110400170229895</v>
      </c>
      <c r="AO9" s="152">
        <v>0.95036952738484304</v>
      </c>
      <c r="AP9" s="152">
        <v>0.91446456326382197</v>
      </c>
      <c r="AQ9" s="152">
        <v>0.87482565654145705</v>
      </c>
      <c r="AR9" s="152">
        <v>0.84061168040388601</v>
      </c>
      <c r="AS9" s="152">
        <v>0.80912058860486202</v>
      </c>
      <c r="AT9" s="152">
        <v>0.781589698506166</v>
      </c>
      <c r="AU9" s="152">
        <v>0.685733729320948</v>
      </c>
      <c r="AV9" s="152">
        <v>0.57989602507864102</v>
      </c>
      <c r="AW9" s="152">
        <v>0.55960860209377905</v>
      </c>
      <c r="AX9" s="152">
        <v>0.54156812514986896</v>
      </c>
      <c r="AY9" s="153">
        <v>0.52191491191289097</v>
      </c>
    </row>
    <row r="10" spans="1:51" x14ac:dyDescent="0.25">
      <c r="A10" s="148" t="s">
        <v>10</v>
      </c>
      <c r="B10" s="149">
        <v>6.8581520874395601</v>
      </c>
      <c r="C10" s="149">
        <v>8.9958907326946598</v>
      </c>
      <c r="D10" s="149">
        <v>6.5793168582639696</v>
      </c>
      <c r="E10" s="149">
        <v>4.5860621808106199</v>
      </c>
      <c r="F10" s="149">
        <v>3.3880146371298898</v>
      </c>
      <c r="G10" s="149">
        <v>2.6436985215399802</v>
      </c>
      <c r="H10" s="149">
        <v>2.1214645863178099</v>
      </c>
      <c r="I10" s="149">
        <v>1.7592937080348501</v>
      </c>
      <c r="J10" s="149">
        <v>1.4775578769907101</v>
      </c>
      <c r="K10" s="149">
        <v>1.26020010042201</v>
      </c>
      <c r="L10" s="149">
        <v>1.09457242225245</v>
      </c>
      <c r="M10" s="149">
        <v>0.95667299438404996</v>
      </c>
      <c r="N10" s="149">
        <v>0.844336217769177</v>
      </c>
      <c r="O10" s="149">
        <v>0.75166751180512803</v>
      </c>
      <c r="P10" s="149">
        <v>0.67553486438389398</v>
      </c>
      <c r="Q10" s="149">
        <v>0.61067782354183497</v>
      </c>
      <c r="R10" s="149">
        <v>0.55343532502729498</v>
      </c>
      <c r="S10" s="149">
        <v>0.50333457980861895</v>
      </c>
      <c r="T10" s="149">
        <v>0.46188844870612</v>
      </c>
      <c r="U10" s="149">
        <v>0.42552623802927397</v>
      </c>
      <c r="V10" s="149">
        <v>0.353108495177195</v>
      </c>
      <c r="W10" s="149">
        <v>0.29740263430778902</v>
      </c>
      <c r="X10" s="149">
        <v>0.27706916325303999</v>
      </c>
      <c r="Y10" s="149">
        <v>0.25852558256360503</v>
      </c>
      <c r="Z10" s="149">
        <v>0.243147990606839</v>
      </c>
      <c r="AA10" s="149">
        <v>0.228093711858527</v>
      </c>
      <c r="AB10" s="149">
        <v>0.21502325412540499</v>
      </c>
      <c r="AC10" s="149">
        <v>0.203111433331775</v>
      </c>
      <c r="AD10" s="149">
        <v>0.19274819221539399</v>
      </c>
      <c r="AE10" s="149">
        <v>0.18223682218415499</v>
      </c>
      <c r="AF10" s="149">
        <v>0.17305690024785</v>
      </c>
      <c r="AG10" s="149">
        <v>0.16431140142641601</v>
      </c>
      <c r="AH10" s="149">
        <v>9.0520297194629798E-2</v>
      </c>
      <c r="AI10" s="149">
        <v>8.0315987636533998E-2</v>
      </c>
      <c r="AJ10" s="149">
        <v>7.6735490128142306E-2</v>
      </c>
      <c r="AK10" s="149">
        <v>3.4990527436924303E-2</v>
      </c>
      <c r="AL10" s="149">
        <v>0</v>
      </c>
      <c r="AM10" s="149">
        <v>0</v>
      </c>
      <c r="AN10" s="149">
        <v>0</v>
      </c>
      <c r="AO10" s="149">
        <v>0</v>
      </c>
      <c r="AP10" s="149">
        <v>0</v>
      </c>
      <c r="AQ10" s="149">
        <v>0</v>
      </c>
      <c r="AR10" s="149">
        <v>0</v>
      </c>
      <c r="AS10" s="149">
        <v>0</v>
      </c>
      <c r="AT10" s="149">
        <v>0</v>
      </c>
      <c r="AU10" s="149">
        <v>0</v>
      </c>
      <c r="AV10" s="149">
        <v>0</v>
      </c>
      <c r="AW10" s="149">
        <v>0</v>
      </c>
      <c r="AX10" s="149">
        <v>0</v>
      </c>
      <c r="AY10" s="150">
        <v>0</v>
      </c>
    </row>
    <row r="11" spans="1:51" x14ac:dyDescent="0.25">
      <c r="A11" s="151" t="s">
        <v>2</v>
      </c>
      <c r="B11" s="152">
        <v>0.62936090624131502</v>
      </c>
      <c r="C11" s="152">
        <v>1.6025047428708199</v>
      </c>
      <c r="D11" s="152">
        <v>2.1677688313345498</v>
      </c>
      <c r="E11" s="152">
        <v>1.89979211044665</v>
      </c>
      <c r="F11" s="152">
        <v>1.6989137790255</v>
      </c>
      <c r="G11" s="152">
        <v>5.8</v>
      </c>
      <c r="H11" s="152">
        <v>4.5</v>
      </c>
      <c r="I11" s="152">
        <v>4.1604834831910296</v>
      </c>
      <c r="J11" s="152">
        <v>3.8465828475345201</v>
      </c>
      <c r="K11" s="152">
        <v>3.55636542308739</v>
      </c>
      <c r="L11" s="152">
        <v>3.2880443562103898</v>
      </c>
      <c r="M11" s="152">
        <v>3.0399676080028399</v>
      </c>
      <c r="N11" s="152">
        <v>2.81060778278479</v>
      </c>
      <c r="O11" s="152">
        <v>2.5985527240009501</v>
      </c>
      <c r="P11" s="152">
        <v>2.4024968196460001</v>
      </c>
      <c r="Q11" s="152">
        <v>2.2212329636791401</v>
      </c>
      <c r="R11" s="152">
        <v>2.0536451239347802</v>
      </c>
      <c r="S11" s="152">
        <v>1.89870147077032</v>
      </c>
      <c r="T11" s="152">
        <v>1.75544802414454</v>
      </c>
      <c r="U11" s="152">
        <v>1.62300278001193</v>
      </c>
      <c r="V11" s="152">
        <v>1.5005502798695001</v>
      </c>
      <c r="W11" s="152">
        <v>1.3873365900210499</v>
      </c>
      <c r="X11" s="152">
        <v>1.2826646596464699</v>
      </c>
      <c r="Y11" s="152">
        <v>1.1858900290959999</v>
      </c>
      <c r="Z11" s="152">
        <v>0</v>
      </c>
      <c r="AA11" s="152">
        <v>0</v>
      </c>
      <c r="AB11" s="152">
        <v>0</v>
      </c>
      <c r="AC11" s="152">
        <v>0</v>
      </c>
      <c r="AD11" s="152">
        <v>0</v>
      </c>
      <c r="AE11" s="152">
        <v>0</v>
      </c>
      <c r="AF11" s="152">
        <v>0</v>
      </c>
      <c r="AG11" s="152">
        <v>0</v>
      </c>
      <c r="AH11" s="152">
        <v>0</v>
      </c>
      <c r="AI11" s="152">
        <v>0</v>
      </c>
      <c r="AJ11" s="152">
        <v>0</v>
      </c>
      <c r="AK11" s="152">
        <v>0</v>
      </c>
      <c r="AL11" s="152">
        <v>0</v>
      </c>
      <c r="AM11" s="152">
        <v>0</v>
      </c>
      <c r="AN11" s="152">
        <v>0</v>
      </c>
      <c r="AO11" s="152">
        <v>0</v>
      </c>
      <c r="AP11" s="152">
        <v>0</v>
      </c>
      <c r="AQ11" s="152">
        <v>0</v>
      </c>
      <c r="AR11" s="152">
        <v>0</v>
      </c>
      <c r="AS11" s="152">
        <v>0</v>
      </c>
      <c r="AT11" s="152">
        <v>0</v>
      </c>
      <c r="AU11" s="152">
        <v>0</v>
      </c>
      <c r="AV11" s="152">
        <v>0</v>
      </c>
      <c r="AW11" s="152">
        <v>0</v>
      </c>
      <c r="AX11" s="152">
        <v>0</v>
      </c>
      <c r="AY11" s="153">
        <v>0</v>
      </c>
    </row>
    <row r="12" spans="1:51" x14ac:dyDescent="0.25">
      <c r="A12" s="148" t="s">
        <v>23</v>
      </c>
      <c r="B12" s="149">
        <v>1.45534059889266</v>
      </c>
      <c r="C12" s="149">
        <v>1.9676608190567799</v>
      </c>
      <c r="D12" s="149">
        <v>1.4373045058426599</v>
      </c>
      <c r="E12" s="149">
        <v>1.07983272408093</v>
      </c>
      <c r="F12" s="149">
        <v>0.86598328724890605</v>
      </c>
      <c r="G12" s="149">
        <v>0.71620918141555401</v>
      </c>
      <c r="H12" s="149">
        <v>0.6071561330759</v>
      </c>
      <c r="I12" s="149">
        <v>0.49682842459743198</v>
      </c>
      <c r="J12" s="149">
        <v>0.42999791205605298</v>
      </c>
      <c r="K12" s="149">
        <v>0.38290591225700199</v>
      </c>
      <c r="L12" s="149">
        <v>0.33830931887393201</v>
      </c>
      <c r="M12" s="149">
        <v>0.26806539433559201</v>
      </c>
      <c r="N12" s="149">
        <v>0.23495248149199499</v>
      </c>
      <c r="O12" s="149">
        <v>0.20443104147111901</v>
      </c>
      <c r="P12" s="149">
        <v>0.189452217440368</v>
      </c>
      <c r="Q12" s="149">
        <v>0.1043120529543</v>
      </c>
      <c r="R12" s="149">
        <v>9.6919489689412996E-2</v>
      </c>
      <c r="S12" s="149">
        <v>8.9591109484669196E-2</v>
      </c>
      <c r="T12" s="149">
        <v>4.17376782074384E-2</v>
      </c>
      <c r="U12" s="149">
        <v>3.7988740119783301E-2</v>
      </c>
      <c r="V12" s="149">
        <v>3.4587179936188699E-2</v>
      </c>
      <c r="W12" s="149">
        <v>3.1233925871416199E-2</v>
      </c>
      <c r="X12" s="149">
        <v>2.8198306816536199E-2</v>
      </c>
      <c r="Y12" s="149">
        <v>2.53728896414726E-2</v>
      </c>
      <c r="Z12" s="149">
        <v>0</v>
      </c>
      <c r="AA12" s="149">
        <v>0</v>
      </c>
      <c r="AB12" s="149">
        <v>0</v>
      </c>
      <c r="AC12" s="149">
        <v>0</v>
      </c>
      <c r="AD12" s="149">
        <v>0</v>
      </c>
      <c r="AE12" s="149">
        <v>0</v>
      </c>
      <c r="AF12" s="149">
        <v>0</v>
      </c>
      <c r="AG12" s="149">
        <v>0</v>
      </c>
      <c r="AH12" s="149">
        <v>0</v>
      </c>
      <c r="AI12" s="149">
        <v>0</v>
      </c>
      <c r="AJ12" s="149">
        <v>0</v>
      </c>
      <c r="AK12" s="149">
        <v>0</v>
      </c>
      <c r="AL12" s="149">
        <v>0</v>
      </c>
      <c r="AM12" s="149">
        <v>0</v>
      </c>
      <c r="AN12" s="149">
        <v>0</v>
      </c>
      <c r="AO12" s="149">
        <v>0</v>
      </c>
      <c r="AP12" s="149">
        <v>0</v>
      </c>
      <c r="AQ12" s="149">
        <v>0</v>
      </c>
      <c r="AR12" s="149">
        <v>0</v>
      </c>
      <c r="AS12" s="149">
        <v>0</v>
      </c>
      <c r="AT12" s="149">
        <v>0</v>
      </c>
      <c r="AU12" s="149">
        <v>0</v>
      </c>
      <c r="AV12" s="149">
        <v>0</v>
      </c>
      <c r="AW12" s="149">
        <v>0</v>
      </c>
      <c r="AX12" s="149">
        <v>0</v>
      </c>
      <c r="AY12" s="150">
        <v>0</v>
      </c>
    </row>
    <row r="13" spans="1:51" x14ac:dyDescent="0.25">
      <c r="A13" s="151" t="s">
        <v>18</v>
      </c>
      <c r="B13" s="152">
        <v>1.57024843069686</v>
      </c>
      <c r="C13" s="152">
        <v>2.3818772144553999</v>
      </c>
      <c r="D13" s="152">
        <v>1.71631805215703</v>
      </c>
      <c r="E13" s="152">
        <v>1.2380578399567901</v>
      </c>
      <c r="F13" s="152">
        <v>0.89408744103444504</v>
      </c>
      <c r="G13" s="152">
        <v>0.64553348838850599</v>
      </c>
      <c r="H13" s="152">
        <v>0.46530242319974402</v>
      </c>
      <c r="I13" s="152">
        <v>0.33572453319475198</v>
      </c>
      <c r="J13" s="152">
        <v>0.242664048554803</v>
      </c>
      <c r="K13" s="152">
        <v>0.17551914191585299</v>
      </c>
      <c r="L13" s="152">
        <v>0.12604394755031001</v>
      </c>
      <c r="M13" s="152">
        <v>9.0704523003494394E-2</v>
      </c>
      <c r="N13" s="152">
        <v>6.5966925820723193E-2</v>
      </c>
      <c r="O13" s="152">
        <v>0</v>
      </c>
      <c r="P13" s="152">
        <v>0</v>
      </c>
      <c r="Q13" s="152">
        <v>0</v>
      </c>
      <c r="R13" s="152">
        <v>0</v>
      </c>
      <c r="S13" s="152">
        <v>0</v>
      </c>
      <c r="T13" s="152">
        <v>0</v>
      </c>
      <c r="U13" s="152">
        <v>0</v>
      </c>
      <c r="V13" s="152">
        <v>0</v>
      </c>
      <c r="W13" s="152">
        <v>0</v>
      </c>
      <c r="X13" s="152">
        <v>0</v>
      </c>
      <c r="Y13" s="152">
        <v>0</v>
      </c>
      <c r="Z13" s="152">
        <v>0</v>
      </c>
      <c r="AA13" s="152">
        <v>0</v>
      </c>
      <c r="AB13" s="152">
        <v>0</v>
      </c>
      <c r="AC13" s="152">
        <v>0</v>
      </c>
      <c r="AD13" s="152">
        <v>0</v>
      </c>
      <c r="AE13" s="152">
        <v>0</v>
      </c>
      <c r="AF13" s="152">
        <v>0</v>
      </c>
      <c r="AG13" s="152">
        <v>0</v>
      </c>
      <c r="AH13" s="152">
        <v>0</v>
      </c>
      <c r="AI13" s="152">
        <v>0</v>
      </c>
      <c r="AJ13" s="152">
        <v>0</v>
      </c>
      <c r="AK13" s="152">
        <v>0</v>
      </c>
      <c r="AL13" s="152">
        <v>0</v>
      </c>
      <c r="AM13" s="152">
        <v>0</v>
      </c>
      <c r="AN13" s="152">
        <v>0</v>
      </c>
      <c r="AO13" s="152">
        <v>0</v>
      </c>
      <c r="AP13" s="152">
        <v>0</v>
      </c>
      <c r="AQ13" s="152">
        <v>0</v>
      </c>
      <c r="AR13" s="152">
        <v>0</v>
      </c>
      <c r="AS13" s="152">
        <v>0</v>
      </c>
      <c r="AT13" s="152">
        <v>0</v>
      </c>
      <c r="AU13" s="152">
        <v>0</v>
      </c>
      <c r="AV13" s="152">
        <v>0</v>
      </c>
      <c r="AW13" s="152">
        <v>0</v>
      </c>
      <c r="AX13" s="152">
        <v>0</v>
      </c>
      <c r="AY13" s="153">
        <v>0</v>
      </c>
    </row>
    <row r="14" spans="1:51" x14ac:dyDescent="0.25">
      <c r="A14" s="148" t="s">
        <v>12</v>
      </c>
      <c r="B14" s="149">
        <v>0.46802848602115621</v>
      </c>
      <c r="C14" s="149">
        <v>0.56273219726883905</v>
      </c>
      <c r="D14" s="149">
        <v>0.34724694124150302</v>
      </c>
      <c r="E14" s="149">
        <v>0.24842567733087759</v>
      </c>
      <c r="F14" s="149">
        <v>0.11666399211671</v>
      </c>
      <c r="G14" s="149">
        <v>9.8821263910625304E-2</v>
      </c>
      <c r="H14" s="149">
        <v>7.2743430378654703E-2</v>
      </c>
      <c r="I14" s="149">
        <v>5.3528184618255398E-2</v>
      </c>
      <c r="J14" s="149">
        <v>3.7057973966484498E-2</v>
      </c>
      <c r="K14" s="149">
        <v>2.19602808690278E-2</v>
      </c>
      <c r="L14" s="149">
        <v>0</v>
      </c>
      <c r="M14" s="149">
        <v>0</v>
      </c>
      <c r="N14" s="149">
        <v>0</v>
      </c>
      <c r="O14" s="149">
        <v>0</v>
      </c>
      <c r="P14" s="149">
        <v>0</v>
      </c>
      <c r="Q14" s="149">
        <v>0</v>
      </c>
      <c r="R14" s="149">
        <v>0</v>
      </c>
      <c r="S14" s="149">
        <v>0</v>
      </c>
      <c r="T14" s="149">
        <v>0</v>
      </c>
      <c r="U14" s="149">
        <v>0</v>
      </c>
      <c r="V14" s="149">
        <v>0</v>
      </c>
      <c r="W14" s="149">
        <v>0</v>
      </c>
      <c r="X14" s="149">
        <v>0</v>
      </c>
      <c r="Y14" s="149">
        <v>0</v>
      </c>
      <c r="Z14" s="149">
        <v>0</v>
      </c>
      <c r="AA14" s="149">
        <v>0</v>
      </c>
      <c r="AB14" s="149">
        <v>0</v>
      </c>
      <c r="AC14" s="149">
        <v>0</v>
      </c>
      <c r="AD14" s="149">
        <v>0</v>
      </c>
      <c r="AE14" s="149">
        <v>0</v>
      </c>
      <c r="AF14" s="149">
        <v>0</v>
      </c>
      <c r="AG14" s="149">
        <v>0</v>
      </c>
      <c r="AH14" s="149">
        <v>0</v>
      </c>
      <c r="AI14" s="149">
        <v>0</v>
      </c>
      <c r="AJ14" s="149">
        <v>0</v>
      </c>
      <c r="AK14" s="149">
        <v>0</v>
      </c>
      <c r="AL14" s="149">
        <v>0</v>
      </c>
      <c r="AM14" s="149">
        <v>0</v>
      </c>
      <c r="AN14" s="149">
        <v>0</v>
      </c>
      <c r="AO14" s="149">
        <v>0</v>
      </c>
      <c r="AP14" s="149">
        <v>0</v>
      </c>
      <c r="AQ14" s="149">
        <v>0</v>
      </c>
      <c r="AR14" s="149">
        <v>0</v>
      </c>
      <c r="AS14" s="149">
        <v>0</v>
      </c>
      <c r="AT14" s="149">
        <v>0</v>
      </c>
      <c r="AU14" s="149">
        <v>0</v>
      </c>
      <c r="AV14" s="149">
        <v>0</v>
      </c>
      <c r="AW14" s="149">
        <v>0</v>
      </c>
      <c r="AX14" s="149">
        <v>0</v>
      </c>
      <c r="AY14" s="150">
        <v>0</v>
      </c>
    </row>
    <row r="15" spans="1:51" x14ac:dyDescent="0.25">
      <c r="A15" s="151" t="s">
        <v>9</v>
      </c>
      <c r="B15" s="152">
        <v>0.63890477954081404</v>
      </c>
      <c r="C15" s="152">
        <v>1.2775120562740001</v>
      </c>
      <c r="D15" s="152">
        <v>1.2775120562740001</v>
      </c>
      <c r="E15" s="152">
        <v>1.2775120562740001</v>
      </c>
      <c r="F15" s="152">
        <v>1.0836176877392101</v>
      </c>
      <c r="G15" s="152">
        <v>0.75717635087591795</v>
      </c>
      <c r="H15" s="152">
        <v>0.58785799659748605</v>
      </c>
      <c r="I15" s="152">
        <v>0.47459828042739999</v>
      </c>
      <c r="J15" s="152">
        <v>0.40205383538071099</v>
      </c>
      <c r="K15" s="152">
        <v>0.34733086690611298</v>
      </c>
      <c r="L15" s="152">
        <v>0.30433172921346602</v>
      </c>
      <c r="M15" s="152">
        <v>0.27108253376005598</v>
      </c>
      <c r="N15" s="152">
        <v>0.245719928753001</v>
      </c>
      <c r="O15" s="152">
        <v>0.22348492554791699</v>
      </c>
      <c r="P15" s="152">
        <v>0.2053376720781</v>
      </c>
      <c r="Q15" s="152">
        <v>0.189626003187332</v>
      </c>
      <c r="R15" s="152">
        <v>0.175954901671282</v>
      </c>
      <c r="S15" s="152">
        <v>0.16396521129410299</v>
      </c>
      <c r="T15" s="152">
        <v>0.153842267841278</v>
      </c>
      <c r="U15" s="152">
        <v>0.14487079003303499</v>
      </c>
      <c r="V15" s="152">
        <v>0.13724115382659399</v>
      </c>
      <c r="W15" s="152">
        <v>9.7894343791085706E-2</v>
      </c>
      <c r="X15" s="152">
        <v>0</v>
      </c>
      <c r="Y15" s="152">
        <v>0</v>
      </c>
      <c r="Z15" s="152">
        <v>0</v>
      </c>
      <c r="AA15" s="152">
        <v>0</v>
      </c>
      <c r="AB15" s="152">
        <v>0</v>
      </c>
      <c r="AC15" s="152">
        <v>0</v>
      </c>
      <c r="AD15" s="152">
        <v>0</v>
      </c>
      <c r="AE15" s="152">
        <v>0</v>
      </c>
      <c r="AF15" s="152">
        <v>0</v>
      </c>
      <c r="AG15" s="152">
        <v>0</v>
      </c>
      <c r="AH15" s="152">
        <v>0</v>
      </c>
      <c r="AI15" s="152">
        <v>0</v>
      </c>
      <c r="AJ15" s="152">
        <v>0</v>
      </c>
      <c r="AK15" s="152">
        <v>0</v>
      </c>
      <c r="AL15" s="152">
        <v>0</v>
      </c>
      <c r="AM15" s="152">
        <v>0</v>
      </c>
      <c r="AN15" s="152">
        <v>0</v>
      </c>
      <c r="AO15" s="152">
        <v>0</v>
      </c>
      <c r="AP15" s="152">
        <v>0</v>
      </c>
      <c r="AQ15" s="152">
        <v>0</v>
      </c>
      <c r="AR15" s="152">
        <v>0</v>
      </c>
      <c r="AS15" s="152">
        <v>0</v>
      </c>
      <c r="AT15" s="152">
        <v>0</v>
      </c>
      <c r="AU15" s="152">
        <v>0</v>
      </c>
      <c r="AV15" s="152">
        <v>0</v>
      </c>
      <c r="AW15" s="152">
        <v>0</v>
      </c>
      <c r="AX15" s="152">
        <v>0</v>
      </c>
      <c r="AY15" s="153">
        <v>0</v>
      </c>
    </row>
    <row r="16" spans="1:51" x14ac:dyDescent="0.25">
      <c r="A16" s="148" t="s">
        <v>14</v>
      </c>
      <c r="B16" s="149">
        <v>2.9909386044334099E-2</v>
      </c>
      <c r="C16" s="149">
        <v>2.54783658896179E-2</v>
      </c>
      <c r="D16" s="149">
        <v>2.0908876355066899E-2</v>
      </c>
      <c r="E16" s="149">
        <v>1.7447141859194899E-2</v>
      </c>
      <c r="F16" s="149">
        <v>1.4677754262497299E-2</v>
      </c>
      <c r="G16" s="149">
        <v>1.24622441851392E-2</v>
      </c>
      <c r="H16" s="149">
        <v>1.0662142247285801E-2</v>
      </c>
      <c r="I16" s="149">
        <v>9.1389790691020802E-3</v>
      </c>
      <c r="J16" s="149">
        <v>7.8927546505881598E-3</v>
      </c>
      <c r="K16" s="149">
        <v>6.9234689917439998E-3</v>
      </c>
      <c r="L16" s="149">
        <v>6.0926527127347198E-3</v>
      </c>
      <c r="M16" s="149">
        <v>5.40030581356032E-3</v>
      </c>
      <c r="N16" s="149">
        <v>4.7079589143859202E-3</v>
      </c>
      <c r="O16" s="149">
        <v>4.2925507748812798E-3</v>
      </c>
      <c r="P16" s="149">
        <v>3.0463263563673599E-3</v>
      </c>
      <c r="Q16" s="149">
        <v>0</v>
      </c>
      <c r="R16" s="149">
        <v>0</v>
      </c>
      <c r="S16" s="149">
        <v>0</v>
      </c>
      <c r="T16" s="149">
        <v>0</v>
      </c>
      <c r="U16" s="149">
        <v>0</v>
      </c>
      <c r="V16" s="149">
        <v>0</v>
      </c>
      <c r="W16" s="149">
        <v>0</v>
      </c>
      <c r="X16" s="149">
        <v>0</v>
      </c>
      <c r="Y16" s="149">
        <v>0</v>
      </c>
      <c r="Z16" s="149">
        <v>0</v>
      </c>
      <c r="AA16" s="149">
        <v>0</v>
      </c>
      <c r="AB16" s="149">
        <v>0</v>
      </c>
      <c r="AC16" s="149">
        <v>0</v>
      </c>
      <c r="AD16" s="149">
        <v>0</v>
      </c>
      <c r="AE16" s="149">
        <v>0</v>
      </c>
      <c r="AF16" s="149">
        <v>0</v>
      </c>
      <c r="AG16" s="149">
        <v>0</v>
      </c>
      <c r="AH16" s="149">
        <v>0</v>
      </c>
      <c r="AI16" s="149">
        <v>0</v>
      </c>
      <c r="AJ16" s="149">
        <v>0</v>
      </c>
      <c r="AK16" s="149">
        <v>0</v>
      </c>
      <c r="AL16" s="149">
        <v>0</v>
      </c>
      <c r="AM16" s="149">
        <v>0</v>
      </c>
      <c r="AN16" s="149">
        <v>0</v>
      </c>
      <c r="AO16" s="149">
        <v>0</v>
      </c>
      <c r="AP16" s="149">
        <v>0</v>
      </c>
      <c r="AQ16" s="149">
        <v>0</v>
      </c>
      <c r="AR16" s="149">
        <v>0</v>
      </c>
      <c r="AS16" s="149">
        <v>0</v>
      </c>
      <c r="AT16" s="149">
        <v>0</v>
      </c>
      <c r="AU16" s="149">
        <v>0</v>
      </c>
      <c r="AV16" s="149">
        <v>0</v>
      </c>
      <c r="AW16" s="149">
        <v>0</v>
      </c>
      <c r="AX16" s="149">
        <v>0</v>
      </c>
      <c r="AY16" s="150">
        <v>0</v>
      </c>
    </row>
    <row r="17" spans="1:51" x14ac:dyDescent="0.25">
      <c r="A17" s="151" t="s">
        <v>15</v>
      </c>
      <c r="B17" s="152">
        <v>9.9101034354954307E-2</v>
      </c>
      <c r="C17" s="152">
        <v>8.8064260227256302E-2</v>
      </c>
      <c r="D17" s="152">
        <v>7.8637015659847695E-2</v>
      </c>
      <c r="E17" s="152">
        <v>7.0819300652728304E-2</v>
      </c>
      <c r="F17" s="152">
        <v>6.3921316822917101E-2</v>
      </c>
      <c r="G17" s="152">
        <v>5.7943064170414102E-2</v>
      </c>
      <c r="H17" s="152">
        <v>5.2654609900892199E-2</v>
      </c>
      <c r="I17" s="152">
        <v>4.8285886808678402E-2</v>
      </c>
      <c r="J17" s="152">
        <v>4.3917163716464702E-2</v>
      </c>
      <c r="K17" s="152">
        <v>3.9548440624250898E-2</v>
      </c>
      <c r="L17" s="152">
        <v>2.94313976738611E-2</v>
      </c>
      <c r="M17" s="152">
        <v>2.4142943404339201E-2</v>
      </c>
      <c r="N17" s="152">
        <v>2.2303481049722899E-2</v>
      </c>
      <c r="O17" s="152">
        <v>2.06939514894336E-2</v>
      </c>
      <c r="P17" s="152">
        <v>1.93143547234714E-2</v>
      </c>
      <c r="Q17" s="152">
        <v>0</v>
      </c>
      <c r="R17" s="152">
        <v>0</v>
      </c>
      <c r="S17" s="152">
        <v>0</v>
      </c>
      <c r="T17" s="152">
        <v>0</v>
      </c>
      <c r="U17" s="152">
        <v>0</v>
      </c>
      <c r="V17" s="152">
        <v>0</v>
      </c>
      <c r="W17" s="152">
        <v>0</v>
      </c>
      <c r="X17" s="152">
        <v>0</v>
      </c>
      <c r="Y17" s="152">
        <v>0</v>
      </c>
      <c r="Z17" s="152">
        <v>0</v>
      </c>
      <c r="AA17" s="152">
        <v>0</v>
      </c>
      <c r="AB17" s="152">
        <v>0</v>
      </c>
      <c r="AC17" s="152">
        <v>0</v>
      </c>
      <c r="AD17" s="152">
        <v>0</v>
      </c>
      <c r="AE17" s="152">
        <v>0</v>
      </c>
      <c r="AF17" s="152">
        <v>0</v>
      </c>
      <c r="AG17" s="152">
        <v>0</v>
      </c>
      <c r="AH17" s="152">
        <v>0</v>
      </c>
      <c r="AI17" s="152">
        <v>0</v>
      </c>
      <c r="AJ17" s="152">
        <v>0</v>
      </c>
      <c r="AK17" s="152">
        <v>0</v>
      </c>
      <c r="AL17" s="152">
        <v>0</v>
      </c>
      <c r="AM17" s="152">
        <v>0</v>
      </c>
      <c r="AN17" s="152">
        <v>0</v>
      </c>
      <c r="AO17" s="152">
        <v>0</v>
      </c>
      <c r="AP17" s="152">
        <v>0</v>
      </c>
      <c r="AQ17" s="152">
        <v>0</v>
      </c>
      <c r="AR17" s="152">
        <v>0</v>
      </c>
      <c r="AS17" s="152">
        <v>0</v>
      </c>
      <c r="AT17" s="152">
        <v>0</v>
      </c>
      <c r="AU17" s="152">
        <v>0</v>
      </c>
      <c r="AV17" s="152">
        <v>0</v>
      </c>
      <c r="AW17" s="152">
        <v>0</v>
      </c>
      <c r="AX17" s="152">
        <v>0</v>
      </c>
      <c r="AY17" s="153">
        <v>0</v>
      </c>
    </row>
    <row r="18" spans="1:51" x14ac:dyDescent="0.25">
      <c r="A18" s="154" t="s">
        <v>38</v>
      </c>
      <c r="B18" s="157">
        <f t="shared" ref="B18:AY18" si="0">SUM(B4:B17)</f>
        <v>199.58246268105117</v>
      </c>
      <c r="C18" s="157">
        <f t="shared" si="0"/>
        <v>198.52979743383457</v>
      </c>
      <c r="D18" s="157">
        <f t="shared" si="0"/>
        <v>196.1366402734871</v>
      </c>
      <c r="E18" s="157">
        <f t="shared" si="0"/>
        <v>175.56550763641118</v>
      </c>
      <c r="F18" s="157">
        <f t="shared" si="0"/>
        <v>162.48655108209539</v>
      </c>
      <c r="G18" s="157">
        <f t="shared" si="0"/>
        <v>156.27468997206716</v>
      </c>
      <c r="H18" s="157">
        <f t="shared" si="0"/>
        <v>127.2123560140158</v>
      </c>
      <c r="I18" s="157">
        <f t="shared" si="0"/>
        <v>115.62287055291382</v>
      </c>
      <c r="J18" s="157">
        <f t="shared" si="0"/>
        <v>106.26895342777003</v>
      </c>
      <c r="K18" s="157">
        <f t="shared" si="0"/>
        <v>93.538841413476192</v>
      </c>
      <c r="L18" s="157">
        <f t="shared" si="0"/>
        <v>87.290321503658959</v>
      </c>
      <c r="M18" s="157">
        <f t="shared" si="0"/>
        <v>73.725659705430829</v>
      </c>
      <c r="N18" s="157">
        <f t="shared" si="0"/>
        <v>54.186408304325695</v>
      </c>
      <c r="O18" s="157">
        <f t="shared" si="0"/>
        <v>44.677934916042439</v>
      </c>
      <c r="P18" s="157">
        <f t="shared" si="0"/>
        <v>41.427426762575891</v>
      </c>
      <c r="Q18" s="157">
        <f t="shared" si="0"/>
        <v>36.89704732074825</v>
      </c>
      <c r="R18" s="157">
        <f t="shared" si="0"/>
        <v>33.000570783674753</v>
      </c>
      <c r="S18" s="157">
        <f t="shared" si="0"/>
        <v>29.248914260379209</v>
      </c>
      <c r="T18" s="157">
        <f t="shared" si="0"/>
        <v>20.507268471880906</v>
      </c>
      <c r="U18" s="157">
        <f t="shared" si="0"/>
        <v>18.099579017359464</v>
      </c>
      <c r="V18" s="157">
        <f t="shared" si="0"/>
        <v>15.57267180032709</v>
      </c>
      <c r="W18" s="157">
        <f t="shared" si="0"/>
        <v>14.131718972203961</v>
      </c>
      <c r="X18" s="157">
        <f t="shared" si="0"/>
        <v>12.584851478595967</v>
      </c>
      <c r="Y18" s="157">
        <f t="shared" si="0"/>
        <v>10.658360516526587</v>
      </c>
      <c r="Z18" s="157">
        <f t="shared" si="0"/>
        <v>8.9619431416721405</v>
      </c>
      <c r="AA18" s="157">
        <f t="shared" si="0"/>
        <v>7.4920792226760371</v>
      </c>
      <c r="AB18" s="157">
        <f t="shared" si="0"/>
        <v>6.5017469439254647</v>
      </c>
      <c r="AC18" s="157">
        <f t="shared" si="0"/>
        <v>4.1035368827776351</v>
      </c>
      <c r="AD18" s="157">
        <f t="shared" si="0"/>
        <v>3.5281338365508343</v>
      </c>
      <c r="AE18" s="157">
        <f t="shared" si="0"/>
        <v>3.0992693407241854</v>
      </c>
      <c r="AF18" s="157">
        <f t="shared" si="0"/>
        <v>3.0251882098060796</v>
      </c>
      <c r="AG18" s="157">
        <f t="shared" si="0"/>
        <v>2.901979626170756</v>
      </c>
      <c r="AH18" s="157">
        <f t="shared" si="0"/>
        <v>2.4807932945415638</v>
      </c>
      <c r="AI18" s="157">
        <f t="shared" si="0"/>
        <v>1.593177720204584</v>
      </c>
      <c r="AJ18" s="157">
        <f t="shared" si="0"/>
        <v>1.5193139161402323</v>
      </c>
      <c r="AK18" s="157">
        <f t="shared" si="0"/>
        <v>1.4122331633843943</v>
      </c>
      <c r="AL18" s="157">
        <f t="shared" si="0"/>
        <v>1.3195133574876201</v>
      </c>
      <c r="AM18" s="157">
        <f t="shared" si="0"/>
        <v>1.16692533673258</v>
      </c>
      <c r="AN18" s="157">
        <f t="shared" si="0"/>
        <v>0.99110400170229895</v>
      </c>
      <c r="AO18" s="157">
        <f t="shared" si="0"/>
        <v>0.95036952738484304</v>
      </c>
      <c r="AP18" s="157">
        <f t="shared" si="0"/>
        <v>0.91446456326382197</v>
      </c>
      <c r="AQ18" s="157">
        <f t="shared" si="0"/>
        <v>0.87482565654145705</v>
      </c>
      <c r="AR18" s="157">
        <f t="shared" si="0"/>
        <v>0.84061168040388601</v>
      </c>
      <c r="AS18" s="157">
        <f t="shared" si="0"/>
        <v>0.80912058860486202</v>
      </c>
      <c r="AT18" s="157">
        <f t="shared" si="0"/>
        <v>0.781589698506166</v>
      </c>
      <c r="AU18" s="157">
        <f t="shared" si="0"/>
        <v>0.685733729320948</v>
      </c>
      <c r="AV18" s="157">
        <f t="shared" si="0"/>
        <v>0.57989602507864102</v>
      </c>
      <c r="AW18" s="157">
        <f t="shared" si="0"/>
        <v>0.55960860209377905</v>
      </c>
      <c r="AX18" s="157">
        <f t="shared" si="0"/>
        <v>0.54156812514986896</v>
      </c>
      <c r="AY18" s="158">
        <f t="shared" si="0"/>
        <v>0.52191491191289097</v>
      </c>
    </row>
    <row r="20" spans="1:51" x14ac:dyDescent="0.25">
      <c r="A20" s="144" t="s">
        <v>155</v>
      </c>
      <c r="B20" s="143"/>
      <c r="C20" s="143"/>
      <c r="D20" s="143"/>
      <c r="E20" s="143"/>
      <c r="F20" s="143"/>
      <c r="G20" s="143"/>
      <c r="H20" s="143"/>
      <c r="I20" s="143"/>
      <c r="J20" s="143"/>
    </row>
    <row r="21" spans="1:51" x14ac:dyDescent="0.25">
      <c r="B21" s="143"/>
      <c r="C21" s="143"/>
      <c r="D21" s="143"/>
      <c r="E21" s="143"/>
      <c r="F21" s="143"/>
      <c r="G21" s="143"/>
      <c r="H21" s="143"/>
      <c r="I21" s="143"/>
    </row>
    <row r="22" spans="1:51" x14ac:dyDescent="0.25">
      <c r="A22" s="145" t="s">
        <v>25</v>
      </c>
      <c r="B22" s="146" t="s">
        <v>168</v>
      </c>
      <c r="C22" s="146" t="s">
        <v>169</v>
      </c>
      <c r="D22" s="146" t="s">
        <v>170</v>
      </c>
      <c r="E22" s="146" t="s">
        <v>171</v>
      </c>
      <c r="F22" s="146" t="s">
        <v>172</v>
      </c>
      <c r="G22" s="146" t="s">
        <v>173</v>
      </c>
      <c r="H22" s="146" t="s">
        <v>174</v>
      </c>
      <c r="I22" s="146" t="s">
        <v>175</v>
      </c>
      <c r="J22" s="146" t="s">
        <v>176</v>
      </c>
      <c r="K22" s="146" t="s">
        <v>177</v>
      </c>
      <c r="L22" s="146" t="s">
        <v>178</v>
      </c>
      <c r="M22" s="146" t="s">
        <v>179</v>
      </c>
      <c r="N22" s="146" t="s">
        <v>180</v>
      </c>
      <c r="O22" s="146" t="s">
        <v>181</v>
      </c>
      <c r="P22" s="146" t="s">
        <v>182</v>
      </c>
      <c r="Q22" s="146" t="s">
        <v>183</v>
      </c>
      <c r="R22" s="146" t="s">
        <v>184</v>
      </c>
      <c r="S22" s="147" t="s">
        <v>185</v>
      </c>
    </row>
    <row r="23" spans="1:51" x14ac:dyDescent="0.25">
      <c r="A23" s="148" t="s">
        <v>0</v>
      </c>
      <c r="B23" s="232">
        <v>4.6285109999999996</v>
      </c>
      <c r="C23" s="232">
        <v>4.2740080000000003</v>
      </c>
      <c r="D23" s="232">
        <v>4.1841340000000002</v>
      </c>
      <c r="E23" s="232">
        <v>3.7896869999999998</v>
      </c>
      <c r="F23" s="232">
        <v>4.1242179999999999</v>
      </c>
      <c r="G23" s="232">
        <v>4.1092389999999996</v>
      </c>
      <c r="H23" s="232">
        <v>4.099253</v>
      </c>
      <c r="I23" s="232">
        <v>3.7447499999999998</v>
      </c>
      <c r="J23" s="232">
        <v>4.0842739999999997</v>
      </c>
      <c r="K23" s="232">
        <v>4.0842739999999997</v>
      </c>
      <c r="L23" s="232">
        <v>4.0842739999999997</v>
      </c>
      <c r="M23" s="232">
        <v>3.3702749999999999</v>
      </c>
      <c r="N23" s="232">
        <v>2.9209049999999999</v>
      </c>
      <c r="O23" s="232">
        <v>2.5314510000000001</v>
      </c>
      <c r="P23" s="232">
        <v>2.29678</v>
      </c>
      <c r="Q23" s="232">
        <v>1.932291</v>
      </c>
      <c r="R23" s="232">
        <v>1.6177319999999999</v>
      </c>
      <c r="S23" s="233">
        <v>1.363089</v>
      </c>
    </row>
    <row r="24" spans="1:51" x14ac:dyDescent="0.25">
      <c r="A24" s="151" t="s">
        <v>1</v>
      </c>
      <c r="B24" s="234">
        <v>1.4387430649999999</v>
      </c>
      <c r="C24" s="234">
        <v>1.225434358</v>
      </c>
      <c r="D24" s="234">
        <v>1.0596099999999999</v>
      </c>
      <c r="E24" s="234">
        <v>0.78319000000000005</v>
      </c>
      <c r="F24" s="234">
        <v>0.78319000000000005</v>
      </c>
      <c r="G24" s="234">
        <v>0.78319000000000005</v>
      </c>
      <c r="H24" s="234">
        <v>0</v>
      </c>
      <c r="I24" s="234">
        <v>0</v>
      </c>
      <c r="J24" s="234">
        <v>0</v>
      </c>
      <c r="K24" s="234">
        <v>0</v>
      </c>
      <c r="L24" s="234">
        <v>0</v>
      </c>
      <c r="M24" s="234">
        <v>0</v>
      </c>
      <c r="N24" s="234">
        <v>0</v>
      </c>
      <c r="O24" s="234">
        <v>0</v>
      </c>
      <c r="P24" s="234">
        <v>0</v>
      </c>
      <c r="Q24" s="234">
        <v>0</v>
      </c>
      <c r="R24" s="234">
        <v>0</v>
      </c>
      <c r="S24" s="235">
        <v>0</v>
      </c>
    </row>
    <row r="25" spans="1:51" x14ac:dyDescent="0.25">
      <c r="A25" s="148" t="s">
        <v>3</v>
      </c>
      <c r="B25" s="232">
        <v>0.57330000000000003</v>
      </c>
      <c r="C25" s="232">
        <v>0.57330000000000003</v>
      </c>
      <c r="D25" s="232">
        <v>0.57330000000000003</v>
      </c>
      <c r="E25" s="232">
        <v>0.57330000000000003</v>
      </c>
      <c r="F25" s="232">
        <v>0.53410000000000002</v>
      </c>
      <c r="G25" s="232">
        <v>0</v>
      </c>
      <c r="H25" s="232">
        <v>0</v>
      </c>
      <c r="I25" s="232">
        <v>0</v>
      </c>
      <c r="J25" s="232">
        <v>0</v>
      </c>
      <c r="K25" s="232">
        <v>0</v>
      </c>
      <c r="L25" s="232">
        <v>0</v>
      </c>
      <c r="M25" s="232">
        <v>0</v>
      </c>
      <c r="N25" s="232">
        <v>0</v>
      </c>
      <c r="O25" s="232">
        <v>0</v>
      </c>
      <c r="P25" s="232">
        <v>0</v>
      </c>
      <c r="Q25" s="232">
        <v>0</v>
      </c>
      <c r="R25" s="232">
        <v>0</v>
      </c>
      <c r="S25" s="233">
        <v>0</v>
      </c>
    </row>
    <row r="26" spans="1:51" x14ac:dyDescent="0.25">
      <c r="A26" s="151" t="s">
        <v>18</v>
      </c>
      <c r="B26" s="234">
        <v>4.0621499999999998E-2</v>
      </c>
      <c r="C26" s="234">
        <v>4.8378600000000001E-2</v>
      </c>
      <c r="D26" s="234">
        <v>3.5342999999999999E-2</v>
      </c>
      <c r="E26" s="234">
        <v>2.5933500000000002E-2</v>
      </c>
      <c r="F26" s="234">
        <v>1.9002600000000001E-2</v>
      </c>
      <c r="G26" s="234">
        <v>1.39077E-2</v>
      </c>
      <c r="H26" s="234">
        <v>1.0189800000000001E-2</v>
      </c>
      <c r="I26" s="234">
        <v>7.4817E-3</v>
      </c>
      <c r="J26" s="234">
        <v>5.4621000000000001E-3</v>
      </c>
      <c r="K26" s="234">
        <v>4.0391999999999997E-3</v>
      </c>
      <c r="L26" s="234">
        <v>2.9375999999999998E-3</v>
      </c>
      <c r="M26" s="234">
        <v>2.1573E-3</v>
      </c>
      <c r="N26" s="234">
        <v>1.5606000000000001E-3</v>
      </c>
      <c r="O26" s="234">
        <v>0</v>
      </c>
      <c r="P26" s="234">
        <v>0</v>
      </c>
      <c r="Q26" s="234">
        <v>0</v>
      </c>
      <c r="R26" s="234">
        <v>0</v>
      </c>
      <c r="S26" s="235">
        <v>0</v>
      </c>
    </row>
    <row r="27" spans="1:51" x14ac:dyDescent="0.25">
      <c r="A27" s="154" t="s">
        <v>38</v>
      </c>
      <c r="B27" s="236">
        <f>SUM(B23:B26)</f>
        <v>6.6811755649999993</v>
      </c>
      <c r="C27" s="236">
        <f t="shared" ref="C27:M27" si="1">SUM(C23:C26)</f>
        <v>6.1211209580000006</v>
      </c>
      <c r="D27" s="236">
        <f t="shared" si="1"/>
        <v>5.8523870000000002</v>
      </c>
      <c r="E27" s="236">
        <f t="shared" si="1"/>
        <v>5.1721104999999996</v>
      </c>
      <c r="F27" s="236">
        <f t="shared" si="1"/>
        <v>5.460510600000001</v>
      </c>
      <c r="G27" s="236">
        <f t="shared" si="1"/>
        <v>4.9063366999999998</v>
      </c>
      <c r="H27" s="236">
        <f t="shared" si="1"/>
        <v>4.1094428000000001</v>
      </c>
      <c r="I27" s="236">
        <f t="shared" si="1"/>
        <v>3.7522316999999998</v>
      </c>
      <c r="J27" s="236">
        <f t="shared" si="1"/>
        <v>4.0897360999999997</v>
      </c>
      <c r="K27" s="236">
        <f t="shared" si="1"/>
        <v>4.0883132</v>
      </c>
      <c r="L27" s="236">
        <f t="shared" si="1"/>
        <v>4.0872115999999998</v>
      </c>
      <c r="M27" s="236">
        <f t="shared" si="1"/>
        <v>3.3724322999999998</v>
      </c>
      <c r="N27" s="236">
        <f t="shared" ref="N27:S27" si="2">SUM(N23:N26)</f>
        <v>2.9224655999999998</v>
      </c>
      <c r="O27" s="236">
        <f t="shared" si="2"/>
        <v>2.5314510000000001</v>
      </c>
      <c r="P27" s="236">
        <f t="shared" si="2"/>
        <v>2.29678</v>
      </c>
      <c r="Q27" s="236">
        <f t="shared" si="2"/>
        <v>1.932291</v>
      </c>
      <c r="R27" s="236">
        <f t="shared" si="2"/>
        <v>1.6177319999999999</v>
      </c>
      <c r="S27" s="237">
        <f t="shared" si="2"/>
        <v>1.363089</v>
      </c>
    </row>
    <row r="29" spans="1:51" ht="17.25" x14ac:dyDescent="0.25">
      <c r="A29" s="228" t="s">
        <v>229</v>
      </c>
    </row>
  </sheetData>
  <sortState xmlns:xlrd2="http://schemas.microsoft.com/office/spreadsheetml/2017/richdata2" ref="A31:M34">
    <sortCondition descending="1" ref="B31:B34"/>
  </sortState>
  <pageMargins left="0.70866141732283472" right="0.70866141732283472" top="0.74803149606299213" bottom="0.74803149606299213" header="0.31496062992125984" footer="0.31496062992125984"/>
  <pageSetup paperSize="8" scale="61" fitToWidth="2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AZ22"/>
  <sheetViews>
    <sheetView showGridLines="0" zoomScaleNormal="100" zoomScaleSheetLayoutView="100" workbookViewId="0"/>
  </sheetViews>
  <sheetFormatPr defaultColWidth="9.140625" defaultRowHeight="15" x14ac:dyDescent="0.25"/>
  <cols>
    <col min="1" max="1" width="16.7109375" style="142" bestFit="1" customWidth="1"/>
    <col min="2" max="2" width="16.140625" style="142" customWidth="1"/>
    <col min="3" max="3" width="13.5703125" style="142" customWidth="1"/>
    <col min="4" max="31" width="10.7109375" style="142" customWidth="1"/>
    <col min="32" max="16384" width="9.140625" style="142"/>
  </cols>
  <sheetData>
    <row r="1" spans="1:52" x14ac:dyDescent="0.25">
      <c r="A1" s="144" t="s">
        <v>158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  <c r="O1" s="159"/>
      <c r="P1" s="159"/>
      <c r="Q1" s="159"/>
      <c r="R1" s="159"/>
      <c r="S1" s="159"/>
      <c r="T1" s="159"/>
      <c r="U1" s="159"/>
      <c r="V1" s="159"/>
      <c r="W1" s="159"/>
      <c r="X1" s="159"/>
      <c r="Y1" s="159"/>
      <c r="Z1" s="159"/>
      <c r="AA1" s="159"/>
      <c r="AB1" s="159"/>
      <c r="AC1" s="159"/>
      <c r="AD1" s="159"/>
      <c r="AE1" s="159"/>
      <c r="AF1" s="159"/>
    </row>
    <row r="2" spans="1:52" x14ac:dyDescent="0.25">
      <c r="A2" s="155"/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5"/>
      <c r="P2" s="155"/>
      <c r="Q2" s="155"/>
      <c r="R2" s="155"/>
      <c r="S2" s="155"/>
      <c r="T2" s="155"/>
      <c r="U2" s="155"/>
      <c r="V2" s="155"/>
      <c r="W2" s="155"/>
      <c r="X2" s="155"/>
      <c r="Y2" s="155"/>
      <c r="Z2" s="155"/>
      <c r="AA2" s="155"/>
      <c r="AB2" s="155"/>
      <c r="AC2" s="155"/>
      <c r="AD2" s="155"/>
      <c r="AE2" s="155"/>
      <c r="AF2" s="155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</row>
    <row r="3" spans="1:52" x14ac:dyDescent="0.25">
      <c r="A3" s="160" t="s">
        <v>25</v>
      </c>
      <c r="B3" s="147" t="s">
        <v>26</v>
      </c>
      <c r="C3" s="146" t="s">
        <v>168</v>
      </c>
      <c r="D3" s="146" t="s">
        <v>169</v>
      </c>
      <c r="E3" s="146" t="s">
        <v>170</v>
      </c>
      <c r="F3" s="146" t="s">
        <v>171</v>
      </c>
      <c r="G3" s="146" t="s">
        <v>172</v>
      </c>
      <c r="H3" s="146" t="s">
        <v>173</v>
      </c>
      <c r="I3" s="146" t="s">
        <v>174</v>
      </c>
      <c r="J3" s="146" t="s">
        <v>175</v>
      </c>
      <c r="K3" s="146" t="s">
        <v>176</v>
      </c>
      <c r="L3" s="146" t="s">
        <v>177</v>
      </c>
      <c r="M3" s="146" t="s">
        <v>178</v>
      </c>
      <c r="N3" s="146" t="s">
        <v>179</v>
      </c>
      <c r="O3" s="146" t="s">
        <v>180</v>
      </c>
      <c r="P3" s="146" t="s">
        <v>181</v>
      </c>
      <c r="Q3" s="146" t="s">
        <v>182</v>
      </c>
      <c r="R3" s="146" t="s">
        <v>183</v>
      </c>
      <c r="S3" s="146" t="s">
        <v>184</v>
      </c>
      <c r="T3" s="146" t="s">
        <v>185</v>
      </c>
      <c r="U3" s="146" t="s">
        <v>186</v>
      </c>
      <c r="V3" s="146" t="s">
        <v>187</v>
      </c>
      <c r="W3" s="146" t="s">
        <v>188</v>
      </c>
      <c r="X3" s="146" t="s">
        <v>189</v>
      </c>
      <c r="Y3" s="146" t="s">
        <v>190</v>
      </c>
      <c r="Z3" s="146" t="s">
        <v>191</v>
      </c>
      <c r="AA3" s="146" t="s">
        <v>192</v>
      </c>
      <c r="AB3" s="146" t="s">
        <v>193</v>
      </c>
      <c r="AC3" s="146" t="s">
        <v>194</v>
      </c>
      <c r="AD3" s="146" t="s">
        <v>195</v>
      </c>
      <c r="AE3" s="146" t="s">
        <v>196</v>
      </c>
      <c r="AF3" s="146" t="s">
        <v>197</v>
      </c>
      <c r="AG3" s="146" t="s">
        <v>198</v>
      </c>
      <c r="AH3" s="146" t="s">
        <v>199</v>
      </c>
      <c r="AI3" s="146" t="s">
        <v>200</v>
      </c>
      <c r="AJ3" s="146" t="s">
        <v>201</v>
      </c>
      <c r="AK3" s="146" t="s">
        <v>202</v>
      </c>
      <c r="AL3" s="146" t="s">
        <v>203</v>
      </c>
      <c r="AM3" s="146" t="s">
        <v>204</v>
      </c>
      <c r="AN3" s="146" t="s">
        <v>205</v>
      </c>
      <c r="AO3" s="146" t="s">
        <v>206</v>
      </c>
      <c r="AP3" s="146" t="s">
        <v>207</v>
      </c>
      <c r="AQ3" s="146" t="s">
        <v>208</v>
      </c>
      <c r="AR3" s="146" t="s">
        <v>209</v>
      </c>
      <c r="AS3" s="146" t="s">
        <v>210</v>
      </c>
      <c r="AT3" s="146" t="s">
        <v>211</v>
      </c>
      <c r="AU3" s="146" t="s">
        <v>212</v>
      </c>
      <c r="AV3" s="146" t="s">
        <v>213</v>
      </c>
      <c r="AW3" s="146" t="s">
        <v>214</v>
      </c>
      <c r="AX3" s="146" t="s">
        <v>215</v>
      </c>
      <c r="AY3" s="146" t="s">
        <v>216</v>
      </c>
      <c r="AZ3" s="147" t="s">
        <v>217</v>
      </c>
    </row>
    <row r="4" spans="1:52" x14ac:dyDescent="0.25">
      <c r="A4" s="161" t="s">
        <v>7</v>
      </c>
      <c r="B4" s="150" t="s">
        <v>141</v>
      </c>
      <c r="C4" s="162">
        <v>2.9</v>
      </c>
      <c r="D4" s="162">
        <v>2.2000000000000002</v>
      </c>
      <c r="E4" s="162">
        <v>2</v>
      </c>
      <c r="F4" s="162">
        <v>1.8</v>
      </c>
      <c r="G4" s="162">
        <v>1.6</v>
      </c>
      <c r="H4" s="162">
        <v>1.3</v>
      </c>
      <c r="I4" s="162">
        <v>1.1000000000000001</v>
      </c>
      <c r="J4" s="162">
        <v>0</v>
      </c>
      <c r="K4" s="162">
        <v>0</v>
      </c>
      <c r="L4" s="162">
        <v>0</v>
      </c>
      <c r="M4" s="162">
        <v>0</v>
      </c>
      <c r="N4" s="162">
        <v>0</v>
      </c>
      <c r="O4" s="162">
        <v>0</v>
      </c>
      <c r="P4" s="162">
        <v>0</v>
      </c>
      <c r="Q4" s="162">
        <v>0</v>
      </c>
      <c r="R4" s="162">
        <v>0</v>
      </c>
      <c r="S4" s="162">
        <v>0</v>
      </c>
      <c r="T4" s="162">
        <v>0</v>
      </c>
      <c r="U4" s="162">
        <v>0</v>
      </c>
      <c r="V4" s="162">
        <v>0</v>
      </c>
      <c r="W4" s="162">
        <v>0</v>
      </c>
      <c r="X4" s="162">
        <v>0</v>
      </c>
      <c r="Y4" s="162">
        <v>0</v>
      </c>
      <c r="Z4" s="162">
        <v>0</v>
      </c>
      <c r="AA4" s="162">
        <v>0</v>
      </c>
      <c r="AB4" s="162">
        <v>0</v>
      </c>
      <c r="AC4" s="162">
        <v>0</v>
      </c>
      <c r="AD4" s="162">
        <v>0</v>
      </c>
      <c r="AE4" s="162">
        <v>0</v>
      </c>
      <c r="AF4" s="162">
        <v>0</v>
      </c>
      <c r="AG4" s="162">
        <v>0</v>
      </c>
      <c r="AH4" s="162">
        <v>0</v>
      </c>
      <c r="AI4" s="162">
        <v>0</v>
      </c>
      <c r="AJ4" s="162">
        <v>0</v>
      </c>
      <c r="AK4" s="162">
        <v>0</v>
      </c>
      <c r="AL4" s="162">
        <v>0</v>
      </c>
      <c r="AM4" s="162">
        <v>0</v>
      </c>
      <c r="AN4" s="162">
        <v>0</v>
      </c>
      <c r="AO4" s="162">
        <v>0</v>
      </c>
      <c r="AP4" s="162">
        <v>0</v>
      </c>
      <c r="AQ4" s="162">
        <v>0</v>
      </c>
      <c r="AR4" s="162">
        <v>0</v>
      </c>
      <c r="AS4" s="162">
        <v>0</v>
      </c>
      <c r="AT4" s="162">
        <v>0</v>
      </c>
      <c r="AU4" s="162">
        <v>0</v>
      </c>
      <c r="AV4" s="162">
        <v>0</v>
      </c>
      <c r="AW4" s="162">
        <v>0</v>
      </c>
      <c r="AX4" s="162">
        <v>0</v>
      </c>
      <c r="AY4" s="162">
        <v>0</v>
      </c>
      <c r="AZ4" s="163">
        <v>0</v>
      </c>
    </row>
    <row r="5" spans="1:52" x14ac:dyDescent="0.25">
      <c r="A5" s="164" t="s">
        <v>5</v>
      </c>
      <c r="B5" s="153" t="s">
        <v>29</v>
      </c>
      <c r="C5" s="165">
        <v>2.9</v>
      </c>
      <c r="D5" s="165">
        <v>2.1</v>
      </c>
      <c r="E5" s="165">
        <v>2.5</v>
      </c>
      <c r="F5" s="165">
        <v>2.1</v>
      </c>
      <c r="G5" s="165">
        <v>1.8</v>
      </c>
      <c r="H5" s="165">
        <v>1.6</v>
      </c>
      <c r="I5" s="165">
        <v>1.4</v>
      </c>
      <c r="J5" s="165">
        <v>1.2</v>
      </c>
      <c r="K5" s="165">
        <v>1</v>
      </c>
      <c r="L5" s="165">
        <v>0.8</v>
      </c>
      <c r="M5" s="165">
        <v>0.7</v>
      </c>
      <c r="N5" s="165">
        <v>0.6</v>
      </c>
      <c r="O5" s="165">
        <v>0.3</v>
      </c>
      <c r="P5" s="165">
        <v>0.2</v>
      </c>
      <c r="Q5" s="165">
        <v>0.2</v>
      </c>
      <c r="R5" s="165">
        <v>0.2</v>
      </c>
      <c r="S5" s="165">
        <v>0.2</v>
      </c>
      <c r="T5" s="165">
        <v>0.2</v>
      </c>
      <c r="U5" s="165">
        <v>0.2</v>
      </c>
      <c r="V5" s="165">
        <v>0.1</v>
      </c>
      <c r="W5" s="165">
        <v>0.1</v>
      </c>
      <c r="X5" s="165">
        <v>0.1</v>
      </c>
      <c r="Y5" s="165">
        <v>0.1</v>
      </c>
      <c r="Z5" s="165">
        <v>0.1</v>
      </c>
      <c r="AA5" s="165">
        <v>0.1</v>
      </c>
      <c r="AB5" s="165">
        <v>0</v>
      </c>
      <c r="AC5" s="165">
        <v>0</v>
      </c>
      <c r="AD5" s="165">
        <v>0</v>
      </c>
      <c r="AE5" s="165">
        <v>0</v>
      </c>
      <c r="AF5" s="165">
        <v>0</v>
      </c>
      <c r="AG5" s="165">
        <v>0</v>
      </c>
      <c r="AH5" s="165">
        <v>0</v>
      </c>
      <c r="AI5" s="165">
        <v>0</v>
      </c>
      <c r="AJ5" s="165">
        <v>0</v>
      </c>
      <c r="AK5" s="165">
        <v>0</v>
      </c>
      <c r="AL5" s="165">
        <v>0</v>
      </c>
      <c r="AM5" s="165">
        <v>0</v>
      </c>
      <c r="AN5" s="165">
        <v>0</v>
      </c>
      <c r="AO5" s="165">
        <v>0</v>
      </c>
      <c r="AP5" s="165">
        <v>0</v>
      </c>
      <c r="AQ5" s="165">
        <v>0</v>
      </c>
      <c r="AR5" s="165">
        <v>0</v>
      </c>
      <c r="AS5" s="165">
        <v>0</v>
      </c>
      <c r="AT5" s="165">
        <v>0</v>
      </c>
      <c r="AU5" s="165">
        <v>0</v>
      </c>
      <c r="AV5" s="165">
        <v>0</v>
      </c>
      <c r="AW5" s="165">
        <v>0</v>
      </c>
      <c r="AX5" s="165">
        <v>0</v>
      </c>
      <c r="AY5" s="165">
        <v>0</v>
      </c>
      <c r="AZ5" s="166">
        <v>0</v>
      </c>
    </row>
    <row r="6" spans="1:52" x14ac:dyDescent="0.25">
      <c r="A6" s="161" t="s">
        <v>6</v>
      </c>
      <c r="B6" s="150" t="s">
        <v>141</v>
      </c>
      <c r="C6" s="162">
        <v>0.8</v>
      </c>
      <c r="D6" s="162">
        <v>0.6</v>
      </c>
      <c r="E6" s="162">
        <v>0.5</v>
      </c>
      <c r="F6" s="162">
        <v>0</v>
      </c>
      <c r="G6" s="162">
        <v>0</v>
      </c>
      <c r="H6" s="162">
        <v>0</v>
      </c>
      <c r="I6" s="162">
        <v>0</v>
      </c>
      <c r="J6" s="162">
        <v>0</v>
      </c>
      <c r="K6" s="162">
        <v>0</v>
      </c>
      <c r="L6" s="162">
        <v>0</v>
      </c>
      <c r="M6" s="162">
        <v>0</v>
      </c>
      <c r="N6" s="162">
        <v>0</v>
      </c>
      <c r="O6" s="162">
        <v>0</v>
      </c>
      <c r="P6" s="162">
        <v>0</v>
      </c>
      <c r="Q6" s="162">
        <v>0</v>
      </c>
      <c r="R6" s="162">
        <v>0</v>
      </c>
      <c r="S6" s="162">
        <v>0</v>
      </c>
      <c r="T6" s="162">
        <v>0</v>
      </c>
      <c r="U6" s="162">
        <v>0</v>
      </c>
      <c r="V6" s="162">
        <v>0</v>
      </c>
      <c r="W6" s="162">
        <v>0</v>
      </c>
      <c r="X6" s="162">
        <v>0</v>
      </c>
      <c r="Y6" s="162">
        <v>0</v>
      </c>
      <c r="Z6" s="162">
        <v>0</v>
      </c>
      <c r="AA6" s="162">
        <v>0</v>
      </c>
      <c r="AB6" s="162">
        <v>0</v>
      </c>
      <c r="AC6" s="162">
        <v>0</v>
      </c>
      <c r="AD6" s="162">
        <v>0</v>
      </c>
      <c r="AE6" s="162">
        <v>0</v>
      </c>
      <c r="AF6" s="162">
        <v>0</v>
      </c>
      <c r="AG6" s="162">
        <v>0</v>
      </c>
      <c r="AH6" s="162">
        <v>0</v>
      </c>
      <c r="AI6" s="162">
        <v>0</v>
      </c>
      <c r="AJ6" s="162">
        <v>0</v>
      </c>
      <c r="AK6" s="162">
        <v>0</v>
      </c>
      <c r="AL6" s="162">
        <v>0</v>
      </c>
      <c r="AM6" s="162">
        <v>0</v>
      </c>
      <c r="AN6" s="162">
        <v>0</v>
      </c>
      <c r="AO6" s="162">
        <v>0</v>
      </c>
      <c r="AP6" s="162">
        <v>0</v>
      </c>
      <c r="AQ6" s="162">
        <v>0</v>
      </c>
      <c r="AR6" s="162">
        <v>0</v>
      </c>
      <c r="AS6" s="162">
        <v>0</v>
      </c>
      <c r="AT6" s="162">
        <v>0</v>
      </c>
      <c r="AU6" s="162">
        <v>0</v>
      </c>
      <c r="AV6" s="162">
        <v>0</v>
      </c>
      <c r="AW6" s="162">
        <v>0</v>
      </c>
      <c r="AX6" s="162">
        <v>0</v>
      </c>
      <c r="AY6" s="162">
        <v>0</v>
      </c>
      <c r="AZ6" s="163">
        <v>0</v>
      </c>
    </row>
    <row r="7" spans="1:52" x14ac:dyDescent="0.25">
      <c r="A7" s="164" t="s">
        <v>0</v>
      </c>
      <c r="B7" s="153" t="s">
        <v>29</v>
      </c>
      <c r="C7" s="165">
        <v>1.2</v>
      </c>
      <c r="D7" s="165">
        <v>1</v>
      </c>
      <c r="E7" s="165">
        <v>0.9</v>
      </c>
      <c r="F7" s="165">
        <v>0.7</v>
      </c>
      <c r="G7" s="165">
        <v>0.7</v>
      </c>
      <c r="H7" s="165">
        <v>0.6</v>
      </c>
      <c r="I7" s="165">
        <v>0.6</v>
      </c>
      <c r="J7" s="165">
        <v>1.1000000000000001</v>
      </c>
      <c r="K7" s="165">
        <v>0.8</v>
      </c>
      <c r="L7" s="165">
        <v>0.6</v>
      </c>
      <c r="M7" s="165">
        <v>0.5</v>
      </c>
      <c r="N7" s="165">
        <v>0.3</v>
      </c>
      <c r="O7" s="165">
        <v>0.3</v>
      </c>
      <c r="P7" s="165">
        <v>0.2</v>
      </c>
      <c r="Q7" s="165">
        <v>0.2</v>
      </c>
      <c r="R7" s="165">
        <v>0.2</v>
      </c>
      <c r="S7" s="165">
        <v>0.1</v>
      </c>
      <c r="T7" s="165">
        <v>0.1</v>
      </c>
      <c r="U7" s="165">
        <v>0</v>
      </c>
      <c r="V7" s="165">
        <v>0</v>
      </c>
      <c r="W7" s="165">
        <v>0</v>
      </c>
      <c r="X7" s="165">
        <v>0</v>
      </c>
      <c r="Y7" s="165">
        <v>0</v>
      </c>
      <c r="Z7" s="165">
        <v>0</v>
      </c>
      <c r="AA7" s="165">
        <v>0</v>
      </c>
      <c r="AB7" s="165">
        <v>0</v>
      </c>
      <c r="AC7" s="165">
        <v>0</v>
      </c>
      <c r="AD7" s="165">
        <v>0</v>
      </c>
      <c r="AE7" s="165">
        <v>0</v>
      </c>
      <c r="AF7" s="165">
        <v>0</v>
      </c>
      <c r="AG7" s="165">
        <v>0</v>
      </c>
      <c r="AH7" s="165">
        <v>0</v>
      </c>
      <c r="AI7" s="165">
        <v>0</v>
      </c>
      <c r="AJ7" s="165">
        <v>0</v>
      </c>
      <c r="AK7" s="165">
        <v>0</v>
      </c>
      <c r="AL7" s="165">
        <v>0</v>
      </c>
      <c r="AM7" s="165">
        <v>0</v>
      </c>
      <c r="AN7" s="165">
        <v>0</v>
      </c>
      <c r="AO7" s="165">
        <v>0</v>
      </c>
      <c r="AP7" s="165">
        <v>0</v>
      </c>
      <c r="AQ7" s="165">
        <v>0</v>
      </c>
      <c r="AR7" s="165">
        <v>0</v>
      </c>
      <c r="AS7" s="165">
        <v>0</v>
      </c>
      <c r="AT7" s="165">
        <v>0</v>
      </c>
      <c r="AU7" s="165">
        <v>0</v>
      </c>
      <c r="AV7" s="165">
        <v>0</v>
      </c>
      <c r="AW7" s="165">
        <v>0</v>
      </c>
      <c r="AX7" s="165">
        <v>0</v>
      </c>
      <c r="AY7" s="165">
        <v>0</v>
      </c>
      <c r="AZ7" s="166">
        <v>0</v>
      </c>
    </row>
    <row r="8" spans="1:52" x14ac:dyDescent="0.25">
      <c r="A8" s="161" t="s">
        <v>1</v>
      </c>
      <c r="B8" s="150" t="s">
        <v>29</v>
      </c>
      <c r="C8" s="162">
        <v>1.1000000000000001</v>
      </c>
      <c r="D8" s="162">
        <v>1</v>
      </c>
      <c r="E8" s="162">
        <v>1</v>
      </c>
      <c r="F8" s="162">
        <v>0.8</v>
      </c>
      <c r="G8" s="162">
        <v>0.8</v>
      </c>
      <c r="H8" s="162">
        <v>0.8</v>
      </c>
      <c r="I8" s="162">
        <v>0</v>
      </c>
      <c r="J8" s="162">
        <v>0</v>
      </c>
      <c r="K8" s="162">
        <v>0</v>
      </c>
      <c r="L8" s="162">
        <v>0</v>
      </c>
      <c r="M8" s="162">
        <v>0</v>
      </c>
      <c r="N8" s="162">
        <v>0</v>
      </c>
      <c r="O8" s="162">
        <v>0</v>
      </c>
      <c r="P8" s="162">
        <v>0</v>
      </c>
      <c r="Q8" s="162">
        <v>0</v>
      </c>
      <c r="R8" s="162">
        <v>0</v>
      </c>
      <c r="S8" s="162">
        <v>0</v>
      </c>
      <c r="T8" s="162">
        <v>0</v>
      </c>
      <c r="U8" s="162">
        <v>0</v>
      </c>
      <c r="V8" s="162">
        <v>0</v>
      </c>
      <c r="W8" s="162">
        <v>0</v>
      </c>
      <c r="X8" s="162">
        <v>0</v>
      </c>
      <c r="Y8" s="162">
        <v>0</v>
      </c>
      <c r="Z8" s="162">
        <v>0</v>
      </c>
      <c r="AA8" s="162">
        <v>0</v>
      </c>
      <c r="AB8" s="162">
        <v>0</v>
      </c>
      <c r="AC8" s="162">
        <v>0</v>
      </c>
      <c r="AD8" s="162">
        <v>0</v>
      </c>
      <c r="AE8" s="162">
        <v>0</v>
      </c>
      <c r="AF8" s="162">
        <v>0</v>
      </c>
      <c r="AG8" s="162">
        <v>0</v>
      </c>
      <c r="AH8" s="162">
        <v>0</v>
      </c>
      <c r="AI8" s="162">
        <v>0</v>
      </c>
      <c r="AJ8" s="162">
        <v>0</v>
      </c>
      <c r="AK8" s="162">
        <v>0</v>
      </c>
      <c r="AL8" s="162">
        <v>0</v>
      </c>
      <c r="AM8" s="162">
        <v>0</v>
      </c>
      <c r="AN8" s="162">
        <v>0</v>
      </c>
      <c r="AO8" s="162">
        <v>0</v>
      </c>
      <c r="AP8" s="162">
        <v>0</v>
      </c>
      <c r="AQ8" s="162">
        <v>0</v>
      </c>
      <c r="AR8" s="162">
        <v>0</v>
      </c>
      <c r="AS8" s="162">
        <v>0</v>
      </c>
      <c r="AT8" s="162">
        <v>0</v>
      </c>
      <c r="AU8" s="162">
        <v>0</v>
      </c>
      <c r="AV8" s="162">
        <v>0</v>
      </c>
      <c r="AW8" s="162">
        <v>0</v>
      </c>
      <c r="AX8" s="162">
        <v>0</v>
      </c>
      <c r="AY8" s="162">
        <v>0</v>
      </c>
      <c r="AZ8" s="163">
        <v>0</v>
      </c>
    </row>
    <row r="9" spans="1:52" x14ac:dyDescent="0.25">
      <c r="A9" s="164" t="s">
        <v>3</v>
      </c>
      <c r="B9" s="153" t="s">
        <v>29</v>
      </c>
      <c r="C9" s="165">
        <v>0.8</v>
      </c>
      <c r="D9" s="165">
        <v>0.7</v>
      </c>
      <c r="E9" s="165">
        <v>0.9</v>
      </c>
      <c r="F9" s="165">
        <v>0.8</v>
      </c>
      <c r="G9" s="165">
        <v>0.6</v>
      </c>
      <c r="H9" s="165">
        <v>0.5</v>
      </c>
      <c r="I9" s="165">
        <v>0.4</v>
      </c>
      <c r="J9" s="165">
        <v>0.3</v>
      </c>
      <c r="K9" s="165">
        <v>0.3</v>
      </c>
      <c r="L9" s="165">
        <v>0.3</v>
      </c>
      <c r="M9" s="165">
        <v>0.2</v>
      </c>
      <c r="N9" s="165">
        <v>0.2</v>
      </c>
      <c r="O9" s="165">
        <v>0.2</v>
      </c>
      <c r="P9" s="165">
        <v>0.1</v>
      </c>
      <c r="Q9" s="165">
        <v>0.1</v>
      </c>
      <c r="R9" s="165">
        <v>0.1</v>
      </c>
      <c r="S9" s="165">
        <v>0.1</v>
      </c>
      <c r="T9" s="165">
        <v>0.1</v>
      </c>
      <c r="U9" s="165">
        <v>0.1</v>
      </c>
      <c r="V9" s="165">
        <v>0.1</v>
      </c>
      <c r="W9" s="165">
        <v>0</v>
      </c>
      <c r="X9" s="165">
        <v>0</v>
      </c>
      <c r="Y9" s="165">
        <v>0</v>
      </c>
      <c r="Z9" s="165">
        <v>0</v>
      </c>
      <c r="AA9" s="165">
        <v>0</v>
      </c>
      <c r="AB9" s="165">
        <v>0</v>
      </c>
      <c r="AC9" s="165">
        <v>0</v>
      </c>
      <c r="AD9" s="165">
        <v>0</v>
      </c>
      <c r="AE9" s="165">
        <v>0</v>
      </c>
      <c r="AF9" s="165">
        <v>0</v>
      </c>
      <c r="AG9" s="165">
        <v>0</v>
      </c>
      <c r="AH9" s="165">
        <v>0</v>
      </c>
      <c r="AI9" s="165">
        <v>0</v>
      </c>
      <c r="AJ9" s="165">
        <v>0</v>
      </c>
      <c r="AK9" s="165">
        <v>0</v>
      </c>
      <c r="AL9" s="165">
        <v>0</v>
      </c>
      <c r="AM9" s="165">
        <v>0</v>
      </c>
      <c r="AN9" s="165">
        <v>0</v>
      </c>
      <c r="AO9" s="165">
        <v>0</v>
      </c>
      <c r="AP9" s="165">
        <v>0</v>
      </c>
      <c r="AQ9" s="165">
        <v>0</v>
      </c>
      <c r="AR9" s="165">
        <v>0</v>
      </c>
      <c r="AS9" s="165">
        <v>0</v>
      </c>
      <c r="AT9" s="165">
        <v>0</v>
      </c>
      <c r="AU9" s="165">
        <v>0</v>
      </c>
      <c r="AV9" s="165">
        <v>0</v>
      </c>
      <c r="AW9" s="165">
        <v>0</v>
      </c>
      <c r="AX9" s="165">
        <v>0</v>
      </c>
      <c r="AY9" s="165">
        <v>0</v>
      </c>
      <c r="AZ9" s="166">
        <v>0</v>
      </c>
    </row>
    <row r="10" spans="1:52" x14ac:dyDescent="0.25">
      <c r="A10" s="161" t="s">
        <v>8</v>
      </c>
      <c r="B10" s="150" t="s">
        <v>29</v>
      </c>
      <c r="C10" s="162">
        <v>0.4</v>
      </c>
      <c r="D10" s="162">
        <v>0.7</v>
      </c>
      <c r="E10" s="162">
        <v>0.7</v>
      </c>
      <c r="F10" s="162">
        <v>0.7</v>
      </c>
      <c r="G10" s="162">
        <v>0.7</v>
      </c>
      <c r="H10" s="162">
        <v>0.7</v>
      </c>
      <c r="I10" s="162">
        <v>0.7</v>
      </c>
      <c r="J10" s="162">
        <v>0.7</v>
      </c>
      <c r="K10" s="162">
        <v>0.6</v>
      </c>
      <c r="L10" s="162">
        <v>0.5</v>
      </c>
      <c r="M10" s="162">
        <v>0.4</v>
      </c>
      <c r="N10" s="162">
        <v>0.4</v>
      </c>
      <c r="O10" s="162">
        <v>0.3</v>
      </c>
      <c r="P10" s="162">
        <v>0.3</v>
      </c>
      <c r="Q10" s="162">
        <v>0.3</v>
      </c>
      <c r="R10" s="162">
        <v>0.2</v>
      </c>
      <c r="S10" s="162">
        <v>0.2</v>
      </c>
      <c r="T10" s="162">
        <v>0.2</v>
      </c>
      <c r="U10" s="162">
        <v>0.2</v>
      </c>
      <c r="V10" s="162">
        <v>0.2</v>
      </c>
      <c r="W10" s="162">
        <v>0.2</v>
      </c>
      <c r="X10" s="162">
        <v>0.1</v>
      </c>
      <c r="Y10" s="162">
        <v>0.1</v>
      </c>
      <c r="Z10" s="162">
        <v>0.1</v>
      </c>
      <c r="AA10" s="162">
        <v>0.1</v>
      </c>
      <c r="AB10" s="162">
        <v>0.1</v>
      </c>
      <c r="AC10" s="162">
        <v>0.1</v>
      </c>
      <c r="AD10" s="162">
        <v>0.1</v>
      </c>
      <c r="AE10" s="162">
        <v>0.1</v>
      </c>
      <c r="AF10" s="162">
        <v>0.1</v>
      </c>
      <c r="AG10" s="162">
        <v>0.1</v>
      </c>
      <c r="AH10" s="162">
        <v>0.1</v>
      </c>
      <c r="AI10" s="162">
        <v>0</v>
      </c>
      <c r="AJ10" s="162">
        <v>0</v>
      </c>
      <c r="AK10" s="162">
        <v>0</v>
      </c>
      <c r="AL10" s="162">
        <v>0</v>
      </c>
      <c r="AM10" s="162">
        <v>0</v>
      </c>
      <c r="AN10" s="162">
        <v>0</v>
      </c>
      <c r="AO10" s="162">
        <v>0</v>
      </c>
      <c r="AP10" s="162">
        <v>0</v>
      </c>
      <c r="AQ10" s="162">
        <v>0</v>
      </c>
      <c r="AR10" s="162">
        <v>0</v>
      </c>
      <c r="AS10" s="162">
        <v>0</v>
      </c>
      <c r="AT10" s="162">
        <v>0</v>
      </c>
      <c r="AU10" s="162">
        <v>0</v>
      </c>
      <c r="AV10" s="162">
        <v>0</v>
      </c>
      <c r="AW10" s="162">
        <v>0</v>
      </c>
      <c r="AX10" s="162">
        <v>0</v>
      </c>
      <c r="AY10" s="162">
        <v>0</v>
      </c>
      <c r="AZ10" s="163">
        <v>0</v>
      </c>
    </row>
    <row r="11" spans="1:52" x14ac:dyDescent="0.25">
      <c r="A11" s="164" t="s">
        <v>4</v>
      </c>
      <c r="B11" s="153" t="s">
        <v>29</v>
      </c>
      <c r="C11" s="165">
        <v>0.2</v>
      </c>
      <c r="D11" s="165">
        <v>0.2</v>
      </c>
      <c r="E11" s="165">
        <v>0.2</v>
      </c>
      <c r="F11" s="165">
        <v>0</v>
      </c>
      <c r="G11" s="165">
        <v>0</v>
      </c>
      <c r="H11" s="165">
        <v>0</v>
      </c>
      <c r="I11" s="165">
        <v>0</v>
      </c>
      <c r="J11" s="165">
        <v>0</v>
      </c>
      <c r="K11" s="165">
        <v>0</v>
      </c>
      <c r="L11" s="165">
        <v>0</v>
      </c>
      <c r="M11" s="165">
        <v>0</v>
      </c>
      <c r="N11" s="165">
        <v>0</v>
      </c>
      <c r="O11" s="165">
        <v>0</v>
      </c>
      <c r="P11" s="165">
        <v>0</v>
      </c>
      <c r="Q11" s="165">
        <v>0</v>
      </c>
      <c r="R11" s="165">
        <v>0</v>
      </c>
      <c r="S11" s="165">
        <v>0</v>
      </c>
      <c r="T11" s="165">
        <v>0</v>
      </c>
      <c r="U11" s="165">
        <v>0</v>
      </c>
      <c r="V11" s="165">
        <v>0</v>
      </c>
      <c r="W11" s="165">
        <v>0</v>
      </c>
      <c r="X11" s="165">
        <v>0</v>
      </c>
      <c r="Y11" s="165">
        <v>0</v>
      </c>
      <c r="Z11" s="165">
        <v>0</v>
      </c>
      <c r="AA11" s="165">
        <v>0</v>
      </c>
      <c r="AB11" s="165">
        <v>0</v>
      </c>
      <c r="AC11" s="165">
        <v>0</v>
      </c>
      <c r="AD11" s="165">
        <v>0</v>
      </c>
      <c r="AE11" s="165">
        <v>0</v>
      </c>
      <c r="AF11" s="165">
        <v>0</v>
      </c>
      <c r="AG11" s="165">
        <v>0</v>
      </c>
      <c r="AH11" s="165">
        <v>0</v>
      </c>
      <c r="AI11" s="165">
        <v>0</v>
      </c>
      <c r="AJ11" s="165">
        <v>0</v>
      </c>
      <c r="AK11" s="165">
        <v>0</v>
      </c>
      <c r="AL11" s="165">
        <v>0</v>
      </c>
      <c r="AM11" s="165">
        <v>0</v>
      </c>
      <c r="AN11" s="165">
        <v>0</v>
      </c>
      <c r="AO11" s="165">
        <v>0</v>
      </c>
      <c r="AP11" s="165">
        <v>0</v>
      </c>
      <c r="AQ11" s="165">
        <v>0</v>
      </c>
      <c r="AR11" s="165">
        <v>0</v>
      </c>
      <c r="AS11" s="165">
        <v>0</v>
      </c>
      <c r="AT11" s="165">
        <v>0</v>
      </c>
      <c r="AU11" s="165">
        <v>0</v>
      </c>
      <c r="AV11" s="165">
        <v>0</v>
      </c>
      <c r="AW11" s="165">
        <v>0</v>
      </c>
      <c r="AX11" s="165">
        <v>0</v>
      </c>
      <c r="AY11" s="165">
        <v>0</v>
      </c>
      <c r="AZ11" s="166">
        <v>0</v>
      </c>
    </row>
    <row r="12" spans="1:52" x14ac:dyDescent="0.25">
      <c r="A12" s="161" t="s">
        <v>12</v>
      </c>
      <c r="B12" s="150" t="s">
        <v>141</v>
      </c>
      <c r="C12" s="162">
        <v>0.30000000000000004</v>
      </c>
      <c r="D12" s="162">
        <v>0.4</v>
      </c>
      <c r="E12" s="162">
        <v>0.4</v>
      </c>
      <c r="F12" s="162">
        <v>0.5</v>
      </c>
      <c r="G12" s="162">
        <v>0.4</v>
      </c>
      <c r="H12" s="162">
        <v>0.4</v>
      </c>
      <c r="I12" s="162">
        <v>0.3</v>
      </c>
      <c r="J12" s="162">
        <v>0.2</v>
      </c>
      <c r="K12" s="162">
        <v>0.1</v>
      </c>
      <c r="L12" s="162">
        <v>0.1</v>
      </c>
      <c r="M12" s="162">
        <v>0</v>
      </c>
      <c r="N12" s="162">
        <v>0</v>
      </c>
      <c r="O12" s="162">
        <v>0</v>
      </c>
      <c r="P12" s="162">
        <v>0</v>
      </c>
      <c r="Q12" s="162">
        <v>0</v>
      </c>
      <c r="R12" s="162">
        <v>0</v>
      </c>
      <c r="S12" s="162">
        <v>0</v>
      </c>
      <c r="T12" s="162">
        <v>0</v>
      </c>
      <c r="U12" s="162">
        <v>0</v>
      </c>
      <c r="V12" s="162">
        <v>0</v>
      </c>
      <c r="W12" s="162">
        <v>0</v>
      </c>
      <c r="X12" s="162">
        <v>0</v>
      </c>
      <c r="Y12" s="162">
        <v>0</v>
      </c>
      <c r="Z12" s="162">
        <v>0</v>
      </c>
      <c r="AA12" s="162">
        <v>0</v>
      </c>
      <c r="AB12" s="162">
        <v>0</v>
      </c>
      <c r="AC12" s="162">
        <v>0</v>
      </c>
      <c r="AD12" s="162">
        <v>0</v>
      </c>
      <c r="AE12" s="162">
        <v>0</v>
      </c>
      <c r="AF12" s="162">
        <v>0</v>
      </c>
      <c r="AG12" s="162">
        <v>0</v>
      </c>
      <c r="AH12" s="162">
        <v>0</v>
      </c>
      <c r="AI12" s="162">
        <v>0</v>
      </c>
      <c r="AJ12" s="162">
        <v>0</v>
      </c>
      <c r="AK12" s="162">
        <v>0</v>
      </c>
      <c r="AL12" s="162">
        <v>0</v>
      </c>
      <c r="AM12" s="162">
        <v>0</v>
      </c>
      <c r="AN12" s="162">
        <v>0</v>
      </c>
      <c r="AO12" s="162">
        <v>0</v>
      </c>
      <c r="AP12" s="162">
        <v>0</v>
      </c>
      <c r="AQ12" s="162">
        <v>0</v>
      </c>
      <c r="AR12" s="162">
        <v>0</v>
      </c>
      <c r="AS12" s="162">
        <v>0</v>
      </c>
      <c r="AT12" s="162">
        <v>0</v>
      </c>
      <c r="AU12" s="162">
        <v>0</v>
      </c>
      <c r="AV12" s="162">
        <v>0</v>
      </c>
      <c r="AW12" s="162">
        <v>0</v>
      </c>
      <c r="AX12" s="162">
        <v>0</v>
      </c>
      <c r="AY12" s="162">
        <v>0</v>
      </c>
      <c r="AZ12" s="163">
        <v>0</v>
      </c>
    </row>
    <row r="13" spans="1:52" x14ac:dyDescent="0.25">
      <c r="A13" s="164" t="s">
        <v>10</v>
      </c>
      <c r="B13" s="153" t="s">
        <v>29</v>
      </c>
      <c r="C13" s="165">
        <v>0.3</v>
      </c>
      <c r="D13" s="165">
        <v>0.4</v>
      </c>
      <c r="E13" s="165">
        <v>0.3</v>
      </c>
      <c r="F13" s="165">
        <v>0.2</v>
      </c>
      <c r="G13" s="165">
        <v>0.1</v>
      </c>
      <c r="H13" s="165">
        <v>0.1</v>
      </c>
      <c r="I13" s="165">
        <v>0.1</v>
      </c>
      <c r="J13" s="165">
        <v>0.1</v>
      </c>
      <c r="K13" s="165">
        <v>0.1</v>
      </c>
      <c r="L13" s="165">
        <v>0</v>
      </c>
      <c r="M13" s="165">
        <v>0</v>
      </c>
      <c r="N13" s="165">
        <v>0</v>
      </c>
      <c r="O13" s="165">
        <v>0</v>
      </c>
      <c r="P13" s="165">
        <v>0</v>
      </c>
      <c r="Q13" s="165">
        <v>0</v>
      </c>
      <c r="R13" s="165">
        <v>0</v>
      </c>
      <c r="S13" s="165">
        <v>0</v>
      </c>
      <c r="T13" s="165">
        <v>0</v>
      </c>
      <c r="U13" s="165">
        <v>0</v>
      </c>
      <c r="V13" s="165">
        <v>0</v>
      </c>
      <c r="W13" s="165">
        <v>0</v>
      </c>
      <c r="X13" s="165">
        <v>0</v>
      </c>
      <c r="Y13" s="165">
        <v>0</v>
      </c>
      <c r="Z13" s="165">
        <v>0</v>
      </c>
      <c r="AA13" s="165">
        <v>0</v>
      </c>
      <c r="AB13" s="165">
        <v>0</v>
      </c>
      <c r="AC13" s="165">
        <v>0</v>
      </c>
      <c r="AD13" s="165">
        <v>0</v>
      </c>
      <c r="AE13" s="165">
        <v>0</v>
      </c>
      <c r="AF13" s="165">
        <v>0</v>
      </c>
      <c r="AG13" s="165">
        <v>0</v>
      </c>
      <c r="AH13" s="165">
        <v>0</v>
      </c>
      <c r="AI13" s="165">
        <v>0</v>
      </c>
      <c r="AJ13" s="165">
        <v>0</v>
      </c>
      <c r="AK13" s="165">
        <v>0</v>
      </c>
      <c r="AL13" s="165">
        <v>0</v>
      </c>
      <c r="AM13" s="165">
        <v>0</v>
      </c>
      <c r="AN13" s="165">
        <v>0</v>
      </c>
      <c r="AO13" s="165">
        <v>0</v>
      </c>
      <c r="AP13" s="165">
        <v>0</v>
      </c>
      <c r="AQ13" s="165">
        <v>0</v>
      </c>
      <c r="AR13" s="165">
        <v>0</v>
      </c>
      <c r="AS13" s="165">
        <v>0</v>
      </c>
      <c r="AT13" s="165">
        <v>0</v>
      </c>
      <c r="AU13" s="165">
        <v>0</v>
      </c>
      <c r="AV13" s="165">
        <v>0</v>
      </c>
      <c r="AW13" s="165">
        <v>0</v>
      </c>
      <c r="AX13" s="165">
        <v>0</v>
      </c>
      <c r="AY13" s="165">
        <v>0</v>
      </c>
      <c r="AZ13" s="166">
        <v>0</v>
      </c>
    </row>
    <row r="14" spans="1:52" x14ac:dyDescent="0.25">
      <c r="A14" s="161" t="s">
        <v>23</v>
      </c>
      <c r="B14" s="150" t="s">
        <v>128</v>
      </c>
      <c r="C14" s="162">
        <v>0.2</v>
      </c>
      <c r="D14" s="162">
        <v>0.2</v>
      </c>
      <c r="E14" s="162">
        <v>0.1</v>
      </c>
      <c r="F14" s="162">
        <v>0.1</v>
      </c>
      <c r="G14" s="162">
        <v>0.1</v>
      </c>
      <c r="H14" s="162">
        <v>0.1</v>
      </c>
      <c r="I14" s="162">
        <v>0.1</v>
      </c>
      <c r="J14" s="162">
        <v>0.1</v>
      </c>
      <c r="K14" s="162">
        <v>0.1</v>
      </c>
      <c r="L14" s="162">
        <v>0.1</v>
      </c>
      <c r="M14" s="162">
        <v>0.1</v>
      </c>
      <c r="N14" s="162">
        <v>0.1</v>
      </c>
      <c r="O14" s="162">
        <v>0</v>
      </c>
      <c r="P14" s="162">
        <v>0</v>
      </c>
      <c r="Q14" s="162">
        <v>0</v>
      </c>
      <c r="R14" s="162">
        <v>0</v>
      </c>
      <c r="S14" s="162">
        <v>0</v>
      </c>
      <c r="T14" s="162">
        <v>0</v>
      </c>
      <c r="U14" s="162">
        <v>0</v>
      </c>
      <c r="V14" s="162">
        <v>0</v>
      </c>
      <c r="W14" s="162">
        <v>0</v>
      </c>
      <c r="X14" s="162">
        <v>0</v>
      </c>
      <c r="Y14" s="162">
        <v>0</v>
      </c>
      <c r="Z14" s="162">
        <v>0</v>
      </c>
      <c r="AA14" s="162">
        <v>0</v>
      </c>
      <c r="AB14" s="162">
        <v>0</v>
      </c>
      <c r="AC14" s="162">
        <v>0</v>
      </c>
      <c r="AD14" s="162">
        <v>0</v>
      </c>
      <c r="AE14" s="162">
        <v>0</v>
      </c>
      <c r="AF14" s="162">
        <v>0</v>
      </c>
      <c r="AG14" s="162">
        <v>0</v>
      </c>
      <c r="AH14" s="162">
        <v>0</v>
      </c>
      <c r="AI14" s="162">
        <v>0</v>
      </c>
      <c r="AJ14" s="162">
        <v>0</v>
      </c>
      <c r="AK14" s="162">
        <v>0</v>
      </c>
      <c r="AL14" s="162">
        <v>0</v>
      </c>
      <c r="AM14" s="162">
        <v>0</v>
      </c>
      <c r="AN14" s="162">
        <v>0</v>
      </c>
      <c r="AO14" s="162">
        <v>0</v>
      </c>
      <c r="AP14" s="162">
        <v>0</v>
      </c>
      <c r="AQ14" s="162">
        <v>0</v>
      </c>
      <c r="AR14" s="162">
        <v>0</v>
      </c>
      <c r="AS14" s="162">
        <v>0</v>
      </c>
      <c r="AT14" s="162">
        <v>0</v>
      </c>
      <c r="AU14" s="162">
        <v>0</v>
      </c>
      <c r="AV14" s="162">
        <v>0</v>
      </c>
      <c r="AW14" s="162">
        <v>0</v>
      </c>
      <c r="AX14" s="162">
        <v>0</v>
      </c>
      <c r="AY14" s="162">
        <v>0</v>
      </c>
      <c r="AZ14" s="163">
        <v>0</v>
      </c>
    </row>
    <row r="15" spans="1:52" x14ac:dyDescent="0.25">
      <c r="A15" s="164" t="s">
        <v>11</v>
      </c>
      <c r="B15" s="153" t="s">
        <v>141</v>
      </c>
      <c r="C15" s="165">
        <v>0</v>
      </c>
      <c r="D15" s="165">
        <v>0</v>
      </c>
      <c r="E15" s="165">
        <v>0</v>
      </c>
      <c r="F15" s="165">
        <v>0</v>
      </c>
      <c r="G15" s="165">
        <v>0</v>
      </c>
      <c r="H15" s="165">
        <v>0</v>
      </c>
      <c r="I15" s="165">
        <v>0</v>
      </c>
      <c r="J15" s="165">
        <v>0</v>
      </c>
      <c r="K15" s="165">
        <v>0</v>
      </c>
      <c r="L15" s="165">
        <v>0</v>
      </c>
      <c r="M15" s="165">
        <v>0</v>
      </c>
      <c r="N15" s="165">
        <v>0</v>
      </c>
      <c r="O15" s="165">
        <v>0</v>
      </c>
      <c r="P15" s="165">
        <v>0</v>
      </c>
      <c r="Q15" s="165">
        <v>0</v>
      </c>
      <c r="R15" s="165">
        <v>0</v>
      </c>
      <c r="S15" s="165">
        <v>0</v>
      </c>
      <c r="T15" s="165">
        <v>0</v>
      </c>
      <c r="U15" s="165">
        <v>0</v>
      </c>
      <c r="V15" s="165">
        <v>0</v>
      </c>
      <c r="W15" s="165">
        <v>0</v>
      </c>
      <c r="X15" s="165">
        <v>0</v>
      </c>
      <c r="Y15" s="165">
        <v>0</v>
      </c>
      <c r="Z15" s="165">
        <v>0</v>
      </c>
      <c r="AA15" s="165">
        <v>0</v>
      </c>
      <c r="AB15" s="165">
        <v>0</v>
      </c>
      <c r="AC15" s="165">
        <v>0</v>
      </c>
      <c r="AD15" s="165">
        <v>0</v>
      </c>
      <c r="AE15" s="165">
        <v>0</v>
      </c>
      <c r="AF15" s="165">
        <v>0</v>
      </c>
      <c r="AG15" s="165">
        <v>0</v>
      </c>
      <c r="AH15" s="165">
        <v>0</v>
      </c>
      <c r="AI15" s="165">
        <v>0</v>
      </c>
      <c r="AJ15" s="165">
        <v>0</v>
      </c>
      <c r="AK15" s="165">
        <v>0</v>
      </c>
      <c r="AL15" s="165">
        <v>0</v>
      </c>
      <c r="AM15" s="165">
        <v>0</v>
      </c>
      <c r="AN15" s="165">
        <v>0</v>
      </c>
      <c r="AO15" s="165">
        <v>0</v>
      </c>
      <c r="AP15" s="165">
        <v>0</v>
      </c>
      <c r="AQ15" s="165">
        <v>0</v>
      </c>
      <c r="AR15" s="165">
        <v>0</v>
      </c>
      <c r="AS15" s="165">
        <v>0</v>
      </c>
      <c r="AT15" s="165">
        <v>0</v>
      </c>
      <c r="AU15" s="165">
        <v>0</v>
      </c>
      <c r="AV15" s="165">
        <v>0</v>
      </c>
      <c r="AW15" s="165">
        <v>0</v>
      </c>
      <c r="AX15" s="165">
        <v>0</v>
      </c>
      <c r="AY15" s="165">
        <v>0</v>
      </c>
      <c r="AZ15" s="166">
        <v>0</v>
      </c>
    </row>
    <row r="16" spans="1:52" x14ac:dyDescent="0.25">
      <c r="A16" s="161" t="s">
        <v>15</v>
      </c>
      <c r="B16" s="150" t="s">
        <v>141</v>
      </c>
      <c r="C16" s="162">
        <v>0.1</v>
      </c>
      <c r="D16" s="162">
        <v>0</v>
      </c>
      <c r="E16" s="162">
        <v>0</v>
      </c>
      <c r="F16" s="162">
        <v>0</v>
      </c>
      <c r="G16" s="162">
        <v>0</v>
      </c>
      <c r="H16" s="162">
        <v>0</v>
      </c>
      <c r="I16" s="162">
        <v>0</v>
      </c>
      <c r="J16" s="162">
        <v>0</v>
      </c>
      <c r="K16" s="162">
        <v>0</v>
      </c>
      <c r="L16" s="162">
        <v>0</v>
      </c>
      <c r="M16" s="162">
        <v>0</v>
      </c>
      <c r="N16" s="162">
        <v>0</v>
      </c>
      <c r="O16" s="162">
        <v>0</v>
      </c>
      <c r="P16" s="162">
        <v>0</v>
      </c>
      <c r="Q16" s="162">
        <v>0</v>
      </c>
      <c r="R16" s="162">
        <v>0</v>
      </c>
      <c r="S16" s="162">
        <v>0</v>
      </c>
      <c r="T16" s="162">
        <v>0</v>
      </c>
      <c r="U16" s="162">
        <v>0</v>
      </c>
      <c r="V16" s="162">
        <v>0</v>
      </c>
      <c r="W16" s="162">
        <v>0</v>
      </c>
      <c r="X16" s="162">
        <v>0</v>
      </c>
      <c r="Y16" s="162">
        <v>0</v>
      </c>
      <c r="Z16" s="162">
        <v>0</v>
      </c>
      <c r="AA16" s="162">
        <v>0</v>
      </c>
      <c r="AB16" s="162">
        <v>0</v>
      </c>
      <c r="AC16" s="162">
        <v>0</v>
      </c>
      <c r="AD16" s="162">
        <v>0</v>
      </c>
      <c r="AE16" s="162">
        <v>0</v>
      </c>
      <c r="AF16" s="162">
        <v>0</v>
      </c>
      <c r="AG16" s="162">
        <v>0</v>
      </c>
      <c r="AH16" s="162">
        <v>0</v>
      </c>
      <c r="AI16" s="162">
        <v>0</v>
      </c>
      <c r="AJ16" s="162">
        <v>0</v>
      </c>
      <c r="AK16" s="162">
        <v>0</v>
      </c>
      <c r="AL16" s="162">
        <v>0</v>
      </c>
      <c r="AM16" s="162">
        <v>0</v>
      </c>
      <c r="AN16" s="162">
        <v>0</v>
      </c>
      <c r="AO16" s="162">
        <v>0</v>
      </c>
      <c r="AP16" s="162">
        <v>0</v>
      </c>
      <c r="AQ16" s="162">
        <v>0</v>
      </c>
      <c r="AR16" s="162">
        <v>0</v>
      </c>
      <c r="AS16" s="162">
        <v>0</v>
      </c>
      <c r="AT16" s="162">
        <v>0</v>
      </c>
      <c r="AU16" s="162">
        <v>0</v>
      </c>
      <c r="AV16" s="162">
        <v>0</v>
      </c>
      <c r="AW16" s="162">
        <v>0</v>
      </c>
      <c r="AX16" s="162">
        <v>0</v>
      </c>
      <c r="AY16" s="162">
        <v>0</v>
      </c>
      <c r="AZ16" s="163">
        <v>0</v>
      </c>
    </row>
    <row r="17" spans="1:52" x14ac:dyDescent="0.25">
      <c r="A17" s="164" t="s">
        <v>2</v>
      </c>
      <c r="B17" s="153" t="s">
        <v>141</v>
      </c>
      <c r="C17" s="165">
        <v>0</v>
      </c>
      <c r="D17" s="165">
        <v>0</v>
      </c>
      <c r="E17" s="165">
        <v>0</v>
      </c>
      <c r="F17" s="165">
        <v>0</v>
      </c>
      <c r="G17" s="165">
        <v>0</v>
      </c>
      <c r="H17" s="165">
        <v>0</v>
      </c>
      <c r="I17" s="165">
        <v>0</v>
      </c>
      <c r="J17" s="165">
        <v>0</v>
      </c>
      <c r="K17" s="165">
        <v>0</v>
      </c>
      <c r="L17" s="165">
        <v>0</v>
      </c>
      <c r="M17" s="165">
        <v>0</v>
      </c>
      <c r="N17" s="165">
        <v>0</v>
      </c>
      <c r="O17" s="165">
        <v>0</v>
      </c>
      <c r="P17" s="165">
        <v>0</v>
      </c>
      <c r="Q17" s="165">
        <v>0</v>
      </c>
      <c r="R17" s="165">
        <v>0</v>
      </c>
      <c r="S17" s="165">
        <v>0</v>
      </c>
      <c r="T17" s="165">
        <v>0</v>
      </c>
      <c r="U17" s="165">
        <v>0</v>
      </c>
      <c r="V17" s="165">
        <v>0</v>
      </c>
      <c r="W17" s="165">
        <v>0</v>
      </c>
      <c r="X17" s="165">
        <v>0</v>
      </c>
      <c r="Y17" s="165">
        <v>0</v>
      </c>
      <c r="Z17" s="165">
        <v>0</v>
      </c>
      <c r="AA17" s="165">
        <v>0</v>
      </c>
      <c r="AB17" s="165">
        <v>0</v>
      </c>
      <c r="AC17" s="165">
        <v>0</v>
      </c>
      <c r="AD17" s="165">
        <v>0</v>
      </c>
      <c r="AE17" s="165">
        <v>0</v>
      </c>
      <c r="AF17" s="165">
        <v>0</v>
      </c>
      <c r="AG17" s="165">
        <v>0</v>
      </c>
      <c r="AH17" s="165">
        <v>0</v>
      </c>
      <c r="AI17" s="165">
        <v>0</v>
      </c>
      <c r="AJ17" s="165">
        <v>0</v>
      </c>
      <c r="AK17" s="165">
        <v>0</v>
      </c>
      <c r="AL17" s="165">
        <v>0</v>
      </c>
      <c r="AM17" s="165">
        <v>0</v>
      </c>
      <c r="AN17" s="165">
        <v>0</v>
      </c>
      <c r="AO17" s="165">
        <v>0</v>
      </c>
      <c r="AP17" s="165">
        <v>0</v>
      </c>
      <c r="AQ17" s="165">
        <v>0</v>
      </c>
      <c r="AR17" s="165">
        <v>0</v>
      </c>
      <c r="AS17" s="165">
        <v>0</v>
      </c>
      <c r="AT17" s="165">
        <v>0</v>
      </c>
      <c r="AU17" s="165">
        <v>0</v>
      </c>
      <c r="AV17" s="165">
        <v>0</v>
      </c>
      <c r="AW17" s="165">
        <v>0</v>
      </c>
      <c r="AX17" s="165">
        <v>0</v>
      </c>
      <c r="AY17" s="165">
        <v>0</v>
      </c>
      <c r="AZ17" s="166">
        <v>0</v>
      </c>
    </row>
    <row r="18" spans="1:52" x14ac:dyDescent="0.25">
      <c r="A18" s="161" t="s">
        <v>14</v>
      </c>
      <c r="B18" s="150" t="s">
        <v>141</v>
      </c>
      <c r="C18" s="162">
        <v>0</v>
      </c>
      <c r="D18" s="162">
        <v>0</v>
      </c>
      <c r="E18" s="162">
        <v>0</v>
      </c>
      <c r="F18" s="162">
        <v>0</v>
      </c>
      <c r="G18" s="162">
        <v>0</v>
      </c>
      <c r="H18" s="162">
        <v>0</v>
      </c>
      <c r="I18" s="162">
        <v>0</v>
      </c>
      <c r="J18" s="162">
        <v>0</v>
      </c>
      <c r="K18" s="162">
        <v>0</v>
      </c>
      <c r="L18" s="162">
        <v>0</v>
      </c>
      <c r="M18" s="162">
        <v>0</v>
      </c>
      <c r="N18" s="162">
        <v>0</v>
      </c>
      <c r="O18" s="162">
        <v>0</v>
      </c>
      <c r="P18" s="162">
        <v>0</v>
      </c>
      <c r="Q18" s="162">
        <v>0</v>
      </c>
      <c r="R18" s="162">
        <v>0</v>
      </c>
      <c r="S18" s="162">
        <v>0</v>
      </c>
      <c r="T18" s="162">
        <v>0</v>
      </c>
      <c r="U18" s="162">
        <v>0</v>
      </c>
      <c r="V18" s="162">
        <v>0</v>
      </c>
      <c r="W18" s="162">
        <v>0</v>
      </c>
      <c r="X18" s="162">
        <v>0</v>
      </c>
      <c r="Y18" s="162">
        <v>0</v>
      </c>
      <c r="Z18" s="162">
        <v>0</v>
      </c>
      <c r="AA18" s="162">
        <v>0</v>
      </c>
      <c r="AB18" s="162">
        <v>0</v>
      </c>
      <c r="AC18" s="162">
        <v>0</v>
      </c>
      <c r="AD18" s="162">
        <v>0</v>
      </c>
      <c r="AE18" s="162">
        <v>0</v>
      </c>
      <c r="AF18" s="162">
        <v>0</v>
      </c>
      <c r="AG18" s="162">
        <v>0</v>
      </c>
      <c r="AH18" s="162">
        <v>0</v>
      </c>
      <c r="AI18" s="162">
        <v>0</v>
      </c>
      <c r="AJ18" s="162">
        <v>0</v>
      </c>
      <c r="AK18" s="162">
        <v>0</v>
      </c>
      <c r="AL18" s="162">
        <v>0</v>
      </c>
      <c r="AM18" s="162">
        <v>0</v>
      </c>
      <c r="AN18" s="162">
        <v>0</v>
      </c>
      <c r="AO18" s="162">
        <v>0</v>
      </c>
      <c r="AP18" s="162">
        <v>0</v>
      </c>
      <c r="AQ18" s="162">
        <v>0</v>
      </c>
      <c r="AR18" s="162">
        <v>0</v>
      </c>
      <c r="AS18" s="162">
        <v>0</v>
      </c>
      <c r="AT18" s="162">
        <v>0</v>
      </c>
      <c r="AU18" s="162">
        <v>0</v>
      </c>
      <c r="AV18" s="162">
        <v>0</v>
      </c>
      <c r="AW18" s="162">
        <v>0</v>
      </c>
      <c r="AX18" s="162">
        <v>0</v>
      </c>
      <c r="AY18" s="162">
        <v>0</v>
      </c>
      <c r="AZ18" s="163">
        <v>0</v>
      </c>
    </row>
    <row r="19" spans="1:52" x14ac:dyDescent="0.25">
      <c r="A19" s="164" t="s">
        <v>13</v>
      </c>
      <c r="B19" s="153" t="s">
        <v>141</v>
      </c>
      <c r="C19" s="165">
        <v>0.1</v>
      </c>
      <c r="D19" s="165">
        <v>0.1</v>
      </c>
      <c r="E19" s="165">
        <v>0.1</v>
      </c>
      <c r="F19" s="165">
        <v>0</v>
      </c>
      <c r="G19" s="165">
        <v>0</v>
      </c>
      <c r="H19" s="165">
        <v>0</v>
      </c>
      <c r="I19" s="165">
        <v>0</v>
      </c>
      <c r="J19" s="165">
        <v>0</v>
      </c>
      <c r="K19" s="165">
        <v>0</v>
      </c>
      <c r="L19" s="165">
        <v>0</v>
      </c>
      <c r="M19" s="165">
        <v>0</v>
      </c>
      <c r="N19" s="165">
        <v>0</v>
      </c>
      <c r="O19" s="165">
        <v>0</v>
      </c>
      <c r="P19" s="165">
        <v>0</v>
      </c>
      <c r="Q19" s="165">
        <v>0</v>
      </c>
      <c r="R19" s="165">
        <v>0</v>
      </c>
      <c r="S19" s="165">
        <v>0</v>
      </c>
      <c r="T19" s="165">
        <v>0</v>
      </c>
      <c r="U19" s="165">
        <v>0</v>
      </c>
      <c r="V19" s="165">
        <v>0</v>
      </c>
      <c r="W19" s="165">
        <v>0</v>
      </c>
      <c r="X19" s="165">
        <v>0</v>
      </c>
      <c r="Y19" s="165">
        <v>0</v>
      </c>
      <c r="Z19" s="165">
        <v>0</v>
      </c>
      <c r="AA19" s="165">
        <v>0</v>
      </c>
      <c r="AB19" s="165">
        <v>0</v>
      </c>
      <c r="AC19" s="165">
        <v>0</v>
      </c>
      <c r="AD19" s="165">
        <v>0</v>
      </c>
      <c r="AE19" s="165">
        <v>0</v>
      </c>
      <c r="AF19" s="165">
        <v>0</v>
      </c>
      <c r="AG19" s="165">
        <v>0</v>
      </c>
      <c r="AH19" s="165">
        <v>0</v>
      </c>
      <c r="AI19" s="165">
        <v>0</v>
      </c>
      <c r="AJ19" s="165">
        <v>0</v>
      </c>
      <c r="AK19" s="165">
        <v>0</v>
      </c>
      <c r="AL19" s="165">
        <v>0</v>
      </c>
      <c r="AM19" s="165">
        <v>0</v>
      </c>
      <c r="AN19" s="165">
        <v>0</v>
      </c>
      <c r="AO19" s="165">
        <v>0</v>
      </c>
      <c r="AP19" s="165">
        <v>0</v>
      </c>
      <c r="AQ19" s="165">
        <v>0</v>
      </c>
      <c r="AR19" s="165">
        <v>0</v>
      </c>
      <c r="AS19" s="165">
        <v>0</v>
      </c>
      <c r="AT19" s="165">
        <v>0</v>
      </c>
      <c r="AU19" s="165">
        <v>0</v>
      </c>
      <c r="AV19" s="165">
        <v>0</v>
      </c>
      <c r="AW19" s="165">
        <v>0</v>
      </c>
      <c r="AX19" s="165">
        <v>0</v>
      </c>
      <c r="AY19" s="165">
        <v>0</v>
      </c>
      <c r="AZ19" s="166">
        <v>0</v>
      </c>
    </row>
    <row r="20" spans="1:52" x14ac:dyDescent="0.25">
      <c r="A20" s="161" t="s">
        <v>9</v>
      </c>
      <c r="B20" s="150" t="s">
        <v>141</v>
      </c>
      <c r="C20" s="162">
        <v>0</v>
      </c>
      <c r="D20" s="162">
        <v>0.1</v>
      </c>
      <c r="E20" s="162">
        <v>0.1</v>
      </c>
      <c r="F20" s="162">
        <v>0</v>
      </c>
      <c r="G20" s="162">
        <v>0</v>
      </c>
      <c r="H20" s="162">
        <v>0</v>
      </c>
      <c r="I20" s="162">
        <v>0</v>
      </c>
      <c r="J20" s="162">
        <v>0</v>
      </c>
      <c r="K20" s="162">
        <v>0</v>
      </c>
      <c r="L20" s="162">
        <v>0</v>
      </c>
      <c r="M20" s="162">
        <v>0</v>
      </c>
      <c r="N20" s="162">
        <v>0</v>
      </c>
      <c r="O20" s="162">
        <v>0</v>
      </c>
      <c r="P20" s="162">
        <v>0</v>
      </c>
      <c r="Q20" s="162">
        <v>0</v>
      </c>
      <c r="R20" s="162">
        <v>0</v>
      </c>
      <c r="S20" s="162">
        <v>0</v>
      </c>
      <c r="T20" s="162">
        <v>0</v>
      </c>
      <c r="U20" s="162">
        <v>0</v>
      </c>
      <c r="V20" s="162">
        <v>0</v>
      </c>
      <c r="W20" s="162">
        <v>0</v>
      </c>
      <c r="X20" s="162">
        <v>0</v>
      </c>
      <c r="Y20" s="162">
        <v>0</v>
      </c>
      <c r="Z20" s="162">
        <v>0</v>
      </c>
      <c r="AA20" s="162">
        <v>0</v>
      </c>
      <c r="AB20" s="162">
        <v>0</v>
      </c>
      <c r="AC20" s="162">
        <v>0</v>
      </c>
      <c r="AD20" s="162">
        <v>0</v>
      </c>
      <c r="AE20" s="162">
        <v>0</v>
      </c>
      <c r="AF20" s="162">
        <v>0</v>
      </c>
      <c r="AG20" s="162">
        <v>0</v>
      </c>
      <c r="AH20" s="162">
        <v>0</v>
      </c>
      <c r="AI20" s="162">
        <v>0</v>
      </c>
      <c r="AJ20" s="162">
        <v>0</v>
      </c>
      <c r="AK20" s="162">
        <v>0</v>
      </c>
      <c r="AL20" s="162">
        <v>0</v>
      </c>
      <c r="AM20" s="162">
        <v>0</v>
      </c>
      <c r="AN20" s="162">
        <v>0</v>
      </c>
      <c r="AO20" s="162">
        <v>0</v>
      </c>
      <c r="AP20" s="162">
        <v>0</v>
      </c>
      <c r="AQ20" s="162">
        <v>0</v>
      </c>
      <c r="AR20" s="162">
        <v>0</v>
      </c>
      <c r="AS20" s="162">
        <v>0</v>
      </c>
      <c r="AT20" s="162">
        <v>0</v>
      </c>
      <c r="AU20" s="162">
        <v>0</v>
      </c>
      <c r="AV20" s="162">
        <v>0</v>
      </c>
      <c r="AW20" s="162">
        <v>0</v>
      </c>
      <c r="AX20" s="162">
        <v>0</v>
      </c>
      <c r="AY20" s="162">
        <v>0</v>
      </c>
      <c r="AZ20" s="163">
        <v>0</v>
      </c>
    </row>
    <row r="21" spans="1:52" x14ac:dyDescent="0.25">
      <c r="A21" s="164" t="s">
        <v>17</v>
      </c>
      <c r="B21" s="153" t="s">
        <v>141</v>
      </c>
      <c r="C21" s="165">
        <v>0</v>
      </c>
      <c r="D21" s="165">
        <v>0</v>
      </c>
      <c r="E21" s="165">
        <v>0</v>
      </c>
      <c r="F21" s="165">
        <v>0</v>
      </c>
      <c r="G21" s="165">
        <v>0</v>
      </c>
      <c r="H21" s="165">
        <v>0</v>
      </c>
      <c r="I21" s="165">
        <v>0</v>
      </c>
      <c r="J21" s="165">
        <v>0</v>
      </c>
      <c r="K21" s="165">
        <v>0</v>
      </c>
      <c r="L21" s="165">
        <v>0</v>
      </c>
      <c r="M21" s="165">
        <v>0</v>
      </c>
      <c r="N21" s="165">
        <v>0</v>
      </c>
      <c r="O21" s="165">
        <v>0</v>
      </c>
      <c r="P21" s="165">
        <v>0</v>
      </c>
      <c r="Q21" s="165">
        <v>0</v>
      </c>
      <c r="R21" s="165">
        <v>0</v>
      </c>
      <c r="S21" s="165">
        <v>0</v>
      </c>
      <c r="T21" s="165">
        <v>0</v>
      </c>
      <c r="U21" s="165">
        <v>0</v>
      </c>
      <c r="V21" s="165">
        <v>0</v>
      </c>
      <c r="W21" s="165">
        <v>0</v>
      </c>
      <c r="X21" s="165">
        <v>0</v>
      </c>
      <c r="Y21" s="165">
        <v>0</v>
      </c>
      <c r="Z21" s="165">
        <v>0</v>
      </c>
      <c r="AA21" s="165">
        <v>0</v>
      </c>
      <c r="AB21" s="165">
        <v>0</v>
      </c>
      <c r="AC21" s="165">
        <v>0</v>
      </c>
      <c r="AD21" s="165">
        <v>0</v>
      </c>
      <c r="AE21" s="165">
        <v>0</v>
      </c>
      <c r="AF21" s="165">
        <v>0</v>
      </c>
      <c r="AG21" s="165">
        <v>0</v>
      </c>
      <c r="AH21" s="165">
        <v>0</v>
      </c>
      <c r="AI21" s="165">
        <v>0</v>
      </c>
      <c r="AJ21" s="165">
        <v>0</v>
      </c>
      <c r="AK21" s="165">
        <v>0</v>
      </c>
      <c r="AL21" s="165">
        <v>0</v>
      </c>
      <c r="AM21" s="165">
        <v>0</v>
      </c>
      <c r="AN21" s="165">
        <v>0</v>
      </c>
      <c r="AO21" s="165">
        <v>0</v>
      </c>
      <c r="AP21" s="165">
        <v>0</v>
      </c>
      <c r="AQ21" s="165">
        <v>0</v>
      </c>
      <c r="AR21" s="165">
        <v>0</v>
      </c>
      <c r="AS21" s="165">
        <v>0</v>
      </c>
      <c r="AT21" s="165">
        <v>0</v>
      </c>
      <c r="AU21" s="165">
        <v>0</v>
      </c>
      <c r="AV21" s="165">
        <v>0</v>
      </c>
      <c r="AW21" s="165">
        <v>0</v>
      </c>
      <c r="AX21" s="165">
        <v>0</v>
      </c>
      <c r="AY21" s="165">
        <v>0</v>
      </c>
      <c r="AZ21" s="166">
        <v>0</v>
      </c>
    </row>
    <row r="22" spans="1:52" x14ac:dyDescent="0.25">
      <c r="A22" s="167" t="s">
        <v>38</v>
      </c>
      <c r="B22" s="158"/>
      <c r="C22" s="168">
        <f t="shared" ref="C22:AZ22" si="0">SUM(C4:C21)</f>
        <v>11.3</v>
      </c>
      <c r="D22" s="168">
        <f t="shared" si="0"/>
        <v>9.6999999999999993</v>
      </c>
      <c r="E22" s="168">
        <f t="shared" si="0"/>
        <v>9.6999999999999993</v>
      </c>
      <c r="F22" s="168">
        <f t="shared" si="0"/>
        <v>7.7</v>
      </c>
      <c r="G22" s="168">
        <f t="shared" si="0"/>
        <v>6.8</v>
      </c>
      <c r="H22" s="168">
        <f t="shared" si="0"/>
        <v>6.1000000000000005</v>
      </c>
      <c r="I22" s="168">
        <f t="shared" si="0"/>
        <v>4.6999999999999993</v>
      </c>
      <c r="J22" s="168">
        <f t="shared" si="0"/>
        <v>3.7</v>
      </c>
      <c r="K22" s="168">
        <f t="shared" si="0"/>
        <v>3.0000000000000004</v>
      </c>
      <c r="L22" s="168">
        <f t="shared" si="0"/>
        <v>2.4000000000000004</v>
      </c>
      <c r="M22" s="168">
        <f t="shared" si="0"/>
        <v>1.9</v>
      </c>
      <c r="N22" s="168">
        <f t="shared" si="0"/>
        <v>1.6</v>
      </c>
      <c r="O22" s="168">
        <f t="shared" si="0"/>
        <v>1.1000000000000001</v>
      </c>
      <c r="P22" s="168">
        <f t="shared" si="0"/>
        <v>0.8</v>
      </c>
      <c r="Q22" s="168">
        <f t="shared" si="0"/>
        <v>0.8</v>
      </c>
      <c r="R22" s="168">
        <f t="shared" si="0"/>
        <v>0.7</v>
      </c>
      <c r="S22" s="168">
        <f t="shared" si="0"/>
        <v>0.60000000000000009</v>
      </c>
      <c r="T22" s="168">
        <f t="shared" si="0"/>
        <v>0.60000000000000009</v>
      </c>
      <c r="U22" s="168">
        <f t="shared" si="0"/>
        <v>0.5</v>
      </c>
      <c r="V22" s="168">
        <f t="shared" si="0"/>
        <v>0.4</v>
      </c>
      <c r="W22" s="168">
        <f t="shared" si="0"/>
        <v>0.30000000000000004</v>
      </c>
      <c r="X22" s="168">
        <f t="shared" si="0"/>
        <v>0.2</v>
      </c>
      <c r="Y22" s="168">
        <f t="shared" si="0"/>
        <v>0.2</v>
      </c>
      <c r="Z22" s="168">
        <f t="shared" si="0"/>
        <v>0.2</v>
      </c>
      <c r="AA22" s="168">
        <f t="shared" si="0"/>
        <v>0.2</v>
      </c>
      <c r="AB22" s="168">
        <f t="shared" si="0"/>
        <v>0.1</v>
      </c>
      <c r="AC22" s="168">
        <f t="shared" si="0"/>
        <v>0.1</v>
      </c>
      <c r="AD22" s="168">
        <f t="shared" si="0"/>
        <v>0.1</v>
      </c>
      <c r="AE22" s="168">
        <f t="shared" si="0"/>
        <v>0.1</v>
      </c>
      <c r="AF22" s="168">
        <f t="shared" si="0"/>
        <v>0.1</v>
      </c>
      <c r="AG22" s="168">
        <f t="shared" si="0"/>
        <v>0.1</v>
      </c>
      <c r="AH22" s="168">
        <f t="shared" si="0"/>
        <v>0.1</v>
      </c>
      <c r="AI22" s="168">
        <f t="shared" si="0"/>
        <v>0</v>
      </c>
      <c r="AJ22" s="168">
        <f t="shared" si="0"/>
        <v>0</v>
      </c>
      <c r="AK22" s="168">
        <f t="shared" si="0"/>
        <v>0</v>
      </c>
      <c r="AL22" s="168">
        <f t="shared" si="0"/>
        <v>0</v>
      </c>
      <c r="AM22" s="168">
        <f t="shared" si="0"/>
        <v>0</v>
      </c>
      <c r="AN22" s="168">
        <f t="shared" si="0"/>
        <v>0</v>
      </c>
      <c r="AO22" s="168">
        <f t="shared" si="0"/>
        <v>0</v>
      </c>
      <c r="AP22" s="168">
        <f t="shared" si="0"/>
        <v>0</v>
      </c>
      <c r="AQ22" s="168">
        <f t="shared" si="0"/>
        <v>0</v>
      </c>
      <c r="AR22" s="168">
        <f t="shared" si="0"/>
        <v>0</v>
      </c>
      <c r="AS22" s="168">
        <f t="shared" si="0"/>
        <v>0</v>
      </c>
      <c r="AT22" s="168">
        <f t="shared" si="0"/>
        <v>0</v>
      </c>
      <c r="AU22" s="168">
        <f t="shared" si="0"/>
        <v>0</v>
      </c>
      <c r="AV22" s="168">
        <f t="shared" si="0"/>
        <v>0</v>
      </c>
      <c r="AW22" s="168">
        <f t="shared" si="0"/>
        <v>0</v>
      </c>
      <c r="AX22" s="168">
        <f t="shared" si="0"/>
        <v>0</v>
      </c>
      <c r="AY22" s="168">
        <f t="shared" si="0"/>
        <v>0</v>
      </c>
      <c r="AZ22" s="169">
        <f t="shared" si="0"/>
        <v>0</v>
      </c>
    </row>
  </sheetData>
  <pageMargins left="0.70866141732283472" right="0.70866141732283472" top="0.74803149606299213" bottom="0.74803149606299213" header="0.31496062992125984" footer="0.31496062992125984"/>
  <pageSetup paperSize="8" scale="70" fitToWidth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2:D46"/>
  <sheetViews>
    <sheetView workbookViewId="0"/>
  </sheetViews>
  <sheetFormatPr defaultColWidth="9.140625" defaultRowHeight="15" x14ac:dyDescent="0.25"/>
  <cols>
    <col min="1" max="1" width="13.85546875" style="127" customWidth="1"/>
    <col min="2" max="2" width="33.42578125" style="127" bestFit="1" customWidth="1"/>
    <col min="3" max="3" width="23" style="127" bestFit="1" customWidth="1"/>
    <col min="4" max="4" width="12.140625" style="127" customWidth="1"/>
    <col min="5" max="7" width="9.140625" style="127"/>
    <col min="8" max="8" width="10.5703125" style="127" bestFit="1" customWidth="1"/>
    <col min="9" max="11" width="10.42578125" style="127" bestFit="1" customWidth="1"/>
    <col min="12" max="16384" width="9.140625" style="127"/>
  </cols>
  <sheetData>
    <row r="2" spans="1:4" ht="15.75" thickBot="1" x14ac:dyDescent="0.3">
      <c r="A2" s="128" t="s">
        <v>225</v>
      </c>
    </row>
    <row r="3" spans="1:4" x14ac:dyDescent="0.25">
      <c r="A3" s="129"/>
      <c r="B3" s="130" t="s">
        <v>153</v>
      </c>
      <c r="C3" s="130" t="s">
        <v>154</v>
      </c>
      <c r="D3" s="131" t="s">
        <v>152</v>
      </c>
    </row>
    <row r="4" spans="1:4" x14ac:dyDescent="0.25">
      <c r="A4" s="132" t="s">
        <v>11</v>
      </c>
      <c r="B4" s="137">
        <f>VLOOKUP($A4,'Oil and Condensate'!$A$6:$T$25,16,0)</f>
        <v>5.9182410744507051E-2</v>
      </c>
      <c r="C4" s="137">
        <f>VLOOKUP($A4,'Oil and Condensate'!$A$6:$T$25,17,0)</f>
        <v>0.32515873370859966</v>
      </c>
      <c r="D4" s="133">
        <f t="shared" ref="D4:D19" si="0">C4/SUM($C$4:$C$19)</f>
        <v>7.4322654021756658E-4</v>
      </c>
    </row>
    <row r="5" spans="1:4" x14ac:dyDescent="0.25">
      <c r="A5" s="132" t="s">
        <v>14</v>
      </c>
      <c r="B5" s="137">
        <f>VLOOKUP($A5,'Oil and Condensate'!$A$6:$T$25,16,0)</f>
        <v>0.28599999999999998</v>
      </c>
      <c r="C5" s="137">
        <f>VLOOKUP($A5,'Oil and Condensate'!$A$6:$T$25,17,0)</f>
        <v>1.6785837391304348</v>
      </c>
      <c r="D5" s="133">
        <f t="shared" si="0"/>
        <v>3.836796787434359E-3</v>
      </c>
    </row>
    <row r="6" spans="1:4" x14ac:dyDescent="0.25">
      <c r="A6" s="132" t="s">
        <v>9</v>
      </c>
      <c r="B6" s="137">
        <f>VLOOKUP($A6,'Oil and Condensate'!$A$6:$T$25,16,0)</f>
        <v>0.35559136368766792</v>
      </c>
      <c r="C6" s="137">
        <f>VLOOKUP($A6,'Oil and Condensate'!$A$6:$T$25,17,0)</f>
        <v>1.7427596455836578</v>
      </c>
      <c r="D6" s="133">
        <f t="shared" si="0"/>
        <v>3.9834858717918481E-3</v>
      </c>
    </row>
    <row r="7" spans="1:4" x14ac:dyDescent="0.25">
      <c r="A7" s="132" t="s">
        <v>2</v>
      </c>
      <c r="B7" s="137">
        <f>VLOOKUP($A7,'Oil and Condensate'!$A$6:$T$25,16,0)</f>
        <v>0.47</v>
      </c>
      <c r="C7" s="137">
        <f>VLOOKUP($A7,'Oil and Condensate'!$A$6:$T$25,17,0)</f>
        <v>2.8481999999999998</v>
      </c>
      <c r="D7" s="133">
        <f t="shared" si="0"/>
        <v>6.510229043224027E-3</v>
      </c>
    </row>
    <row r="8" spans="1:4" x14ac:dyDescent="0.25">
      <c r="A8" s="132" t="s">
        <v>4</v>
      </c>
      <c r="B8" s="137">
        <f>VLOOKUP($A8,'Oil and Condensate'!$A$6:$T$25,16,0)</f>
        <v>0.52710396843118201</v>
      </c>
      <c r="C8" s="137">
        <f>VLOOKUP($A8,'Oil and Condensate'!$A$6:$T$25,17,0)</f>
        <v>2.874082548614636</v>
      </c>
      <c r="D8" s="133">
        <f t="shared" si="0"/>
        <v>6.5693896779068662E-3</v>
      </c>
    </row>
    <row r="9" spans="1:4" x14ac:dyDescent="0.25">
      <c r="A9" s="132" t="s">
        <v>15</v>
      </c>
      <c r="B9" s="137">
        <f>VLOOKUP($A9,'Oil and Condensate'!$A$6:$T$25,16,0)</f>
        <v>1.476</v>
      </c>
      <c r="C9" s="137">
        <f>VLOOKUP($A9,'Oil and Condensate'!$A$6:$T$25,17,0)</f>
        <v>8.7770431433628318</v>
      </c>
      <c r="D9" s="133">
        <f t="shared" si="0"/>
        <v>2.0061990445035819E-2</v>
      </c>
    </row>
    <row r="10" spans="1:4" x14ac:dyDescent="0.25">
      <c r="A10" s="132" t="s">
        <v>23</v>
      </c>
      <c r="B10" s="137">
        <f>VLOOKUP($A10,'Oil and Condensate'!$A$6:$T$25,16,0)</f>
        <v>1.9193893922420437</v>
      </c>
      <c r="C10" s="137">
        <f>VLOOKUP($A10,'Oil and Condensate'!$A$6:$T$25,17,0)</f>
        <v>9.3965172424203427</v>
      </c>
      <c r="D10" s="133">
        <f t="shared" si="0"/>
        <v>2.1477943773878332E-2</v>
      </c>
    </row>
    <row r="11" spans="1:4" x14ac:dyDescent="0.25">
      <c r="A11" s="132" t="s">
        <v>6</v>
      </c>
      <c r="B11" s="137">
        <f>VLOOKUP($A11,'Oil and Condensate'!$A$6:$T$25,16,0)</f>
        <v>1.8590582701992167</v>
      </c>
      <c r="C11" s="137">
        <f>VLOOKUP($A11,'Oil and Condensate'!$A$6:$T$25,17,0)</f>
        <v>10.119198990018649</v>
      </c>
      <c r="D11" s="133">
        <f t="shared" si="0"/>
        <v>2.3129802387115601E-2</v>
      </c>
    </row>
    <row r="12" spans="1:4" x14ac:dyDescent="0.25">
      <c r="A12" s="132" t="s">
        <v>10</v>
      </c>
      <c r="B12" s="137">
        <f>VLOOKUP($A12,'Oil and Condensate'!$A$6:$T$25,16,0)</f>
        <v>1.8571340650162855</v>
      </c>
      <c r="C12" s="137">
        <f>VLOOKUP($A12,'Oil and Condensate'!$A$6:$T$25,17,0)</f>
        <v>11.509306102039492</v>
      </c>
      <c r="D12" s="133">
        <f t="shared" si="0"/>
        <v>2.6307218191437758E-2</v>
      </c>
    </row>
    <row r="13" spans="1:4" x14ac:dyDescent="0.25">
      <c r="A13" s="132" t="s">
        <v>12</v>
      </c>
      <c r="B13" s="137">
        <f>VLOOKUP($A13,'Oil and Condensate'!$A$6:$T$25,16,0)</f>
        <v>3.3899999999999997</v>
      </c>
      <c r="C13" s="137">
        <f>VLOOKUP($A13,'Oil and Condensate'!$A$6:$T$25,17,0)</f>
        <v>20.279468159999997</v>
      </c>
      <c r="D13" s="133">
        <f t="shared" si="0"/>
        <v>4.6353480302074611E-2</v>
      </c>
    </row>
    <row r="14" spans="1:4" x14ac:dyDescent="0.25">
      <c r="A14" s="132" t="s">
        <v>1</v>
      </c>
      <c r="B14" s="137">
        <f>VLOOKUP($A14,'Oil and Condensate'!$A$6:$T$25,16,0)</f>
        <v>5.5192804708300862</v>
      </c>
      <c r="C14" s="137">
        <f>VLOOKUP($A14,'Oil and Condensate'!$A$6:$T$25,17,0)</f>
        <v>31.440897648739277</v>
      </c>
      <c r="D14" s="133">
        <f t="shared" si="0"/>
        <v>7.1865544911823773E-2</v>
      </c>
    </row>
    <row r="15" spans="1:4" x14ac:dyDescent="0.25">
      <c r="A15" s="132" t="s">
        <v>3</v>
      </c>
      <c r="B15" s="137">
        <f>VLOOKUP($A15,'Oil and Condensate'!$A$6:$T$25,16,0)</f>
        <v>7.19</v>
      </c>
      <c r="C15" s="137">
        <f>VLOOKUP($A15,'Oil and Condensate'!$A$6:$T$25,17,0)</f>
        <v>45.908149999999999</v>
      </c>
      <c r="D15" s="133">
        <f t="shared" si="0"/>
        <v>0.10493384293612988</v>
      </c>
    </row>
    <row r="16" spans="1:4" x14ac:dyDescent="0.25">
      <c r="A16" s="132" t="s">
        <v>0</v>
      </c>
      <c r="B16" s="137">
        <f>VLOOKUP($A16,'Oil and Condensate'!$A$6:$T$25,16,0)</f>
        <v>9.9489999999999998</v>
      </c>
      <c r="C16" s="137">
        <f>VLOOKUP($A16,'Oil and Condensate'!$A$6:$T$25,17,0)</f>
        <v>54.820940097417854</v>
      </c>
      <c r="D16" s="133">
        <f t="shared" si="0"/>
        <v>0.12530611487924104</v>
      </c>
    </row>
    <row r="17" spans="1:4" x14ac:dyDescent="0.25">
      <c r="A17" s="132" t="s">
        <v>8</v>
      </c>
      <c r="B17" s="137">
        <f>VLOOKUP($A17,'Oil and Condensate'!$A$6:$T$25,16,0)</f>
        <v>10.89904512355899</v>
      </c>
      <c r="C17" s="137">
        <f>VLOOKUP($A17,'Oil and Condensate'!$A$6:$T$25,17,0)</f>
        <v>54.615437131396391</v>
      </c>
      <c r="D17" s="133">
        <f t="shared" si="0"/>
        <v>0.12483638965704401</v>
      </c>
    </row>
    <row r="18" spans="1:4" x14ac:dyDescent="0.25">
      <c r="A18" s="132" t="s">
        <v>7</v>
      </c>
      <c r="B18" s="137">
        <f>VLOOKUP($A18,'Oil and Condensate'!$A$6:$T$25,16,0)</f>
        <v>11.607173687391736</v>
      </c>
      <c r="C18" s="137">
        <f>VLOOKUP($A18,'Oil and Condensate'!$A$6:$T$25,17,0)</f>
        <v>68.820250587391428</v>
      </c>
      <c r="D18" s="133">
        <f t="shared" si="0"/>
        <v>0.15730482204058391</v>
      </c>
    </row>
    <row r="19" spans="1:4" ht="15.75" thickBot="1" x14ac:dyDescent="0.3">
      <c r="A19" s="134" t="s">
        <v>5</v>
      </c>
      <c r="B19" s="138">
        <f>VLOOKUP($A19,'Oil and Condensate'!$A$6:$T$25,16,0)</f>
        <v>20.215279851252877</v>
      </c>
      <c r="C19" s="138">
        <f>VLOOKUP($A19,'Oil and Condensate'!$A$6:$T$25,17,0)</f>
        <v>112.34013441394008</v>
      </c>
      <c r="D19" s="135">
        <f t="shared" si="0"/>
        <v>0.25677972255506065</v>
      </c>
    </row>
    <row r="25" spans="1:4" x14ac:dyDescent="0.25">
      <c r="B25" s="136"/>
    </row>
    <row r="26" spans="1:4" ht="15.75" thickBot="1" x14ac:dyDescent="0.3">
      <c r="A26" s="128" t="s">
        <v>226</v>
      </c>
    </row>
    <row r="27" spans="1:4" x14ac:dyDescent="0.25">
      <c r="A27" s="129"/>
      <c r="B27" s="130" t="s">
        <v>154</v>
      </c>
      <c r="C27" s="131" t="s">
        <v>152</v>
      </c>
    </row>
    <row r="28" spans="1:4" x14ac:dyDescent="0.25">
      <c r="A28" s="132" t="s">
        <v>14</v>
      </c>
      <c r="B28" s="137">
        <f>VLOOKUP($A28,Gas!$A$6:$S$24,16,0)</f>
        <v>0.26586120928296958</v>
      </c>
      <c r="C28" s="133">
        <f t="shared" ref="C28:C40" si="1">B28/SUM($B$28:$B$44)</f>
        <v>1.3259685373163824E-4</v>
      </c>
    </row>
    <row r="29" spans="1:4" x14ac:dyDescent="0.25">
      <c r="A29" s="132" t="s">
        <v>15</v>
      </c>
      <c r="B29" s="137">
        <f>VLOOKUP($A29,Gas!$A$6:$S$24,16,0)</f>
        <v>2.114751941140562</v>
      </c>
      <c r="C29" s="133">
        <f t="shared" si="1"/>
        <v>1.054721200487955E-3</v>
      </c>
    </row>
    <row r="30" spans="1:4" x14ac:dyDescent="0.25">
      <c r="A30" s="132" t="s">
        <v>142</v>
      </c>
      <c r="B30" s="137">
        <f>VLOOKUP($A30,Gas!$A$6:$S$24,16,0)</f>
        <v>2.3648477460834352</v>
      </c>
      <c r="C30" s="133">
        <f t="shared" si="1"/>
        <v>1.1794551432709002E-3</v>
      </c>
    </row>
    <row r="31" spans="1:4" x14ac:dyDescent="0.25">
      <c r="A31" s="132" t="s">
        <v>9</v>
      </c>
      <c r="B31" s="137">
        <f>VLOOKUP($A31,Gas!$A$6:$S$24,16,0)</f>
        <v>10.429997049130371</v>
      </c>
      <c r="C31" s="133">
        <f t="shared" si="1"/>
        <v>5.2019051477080183E-3</v>
      </c>
    </row>
    <row r="32" spans="1:4" x14ac:dyDescent="0.25">
      <c r="A32" s="132" t="s">
        <v>23</v>
      </c>
      <c r="B32" s="137">
        <f>VLOOKUP($A32,Gas!$A$6:$S$24,16,0)</f>
        <v>16.583201876637752</v>
      </c>
      <c r="C32" s="133">
        <f t="shared" si="1"/>
        <v>8.2707830885489757E-3</v>
      </c>
    </row>
    <row r="33" spans="1:4" x14ac:dyDescent="0.25">
      <c r="A33" s="132" t="s">
        <v>4</v>
      </c>
      <c r="B33" s="137">
        <f>VLOOKUP($A33,Gas!$A$6:$S$24,16,0)</f>
        <v>24.259320475081434</v>
      </c>
      <c r="C33" s="133">
        <f t="shared" si="1"/>
        <v>1.2099206113365724E-2</v>
      </c>
    </row>
    <row r="34" spans="1:4" x14ac:dyDescent="0.25">
      <c r="A34" s="132" t="s">
        <v>10</v>
      </c>
      <c r="B34" s="137">
        <f>VLOOKUP($A34,Gas!$A$6:$S$24,16,0)</f>
        <v>49.578973546551495</v>
      </c>
      <c r="C34" s="133">
        <f t="shared" si="1"/>
        <v>2.4727247428261684E-2</v>
      </c>
    </row>
    <row r="35" spans="1:4" x14ac:dyDescent="0.25">
      <c r="A35" s="132" t="s">
        <v>2</v>
      </c>
      <c r="B35" s="137">
        <f>VLOOKUP($A35,Gas!$A$6:$S$24,16,0)</f>
        <v>58.928000000000004</v>
      </c>
      <c r="C35" s="133">
        <f t="shared" si="1"/>
        <v>2.9390024282863681E-2</v>
      </c>
    </row>
    <row r="36" spans="1:4" x14ac:dyDescent="0.25">
      <c r="A36" s="132" t="s">
        <v>31</v>
      </c>
      <c r="B36" s="137">
        <f>VLOOKUP($A36,Gas!$A$6:$S$24,16,0)</f>
        <v>167.38520550000001</v>
      </c>
      <c r="C36" s="133">
        <f t="shared" si="1"/>
        <v>8.3482474447412566E-2</v>
      </c>
    </row>
    <row r="37" spans="1:4" x14ac:dyDescent="0.25">
      <c r="A37" s="132" t="s">
        <v>32</v>
      </c>
      <c r="B37" s="137">
        <f>VLOOKUP($A37,Gas!$A$6:$S$24,16,0)</f>
        <v>288.98848328845929</v>
      </c>
      <c r="C37" s="133">
        <f t="shared" si="1"/>
        <v>0.14413145773343339</v>
      </c>
    </row>
    <row r="38" spans="1:4" x14ac:dyDescent="0.25">
      <c r="A38" s="132" t="s">
        <v>33</v>
      </c>
      <c r="B38" s="137">
        <f>VLOOKUP($A38,Gas!$A$6:$S$24,16,0)</f>
        <v>293.89999999999998</v>
      </c>
      <c r="C38" s="133">
        <f t="shared" si="1"/>
        <v>0.14658105037899868</v>
      </c>
    </row>
    <row r="39" spans="1:4" x14ac:dyDescent="0.25">
      <c r="A39" s="132" t="s">
        <v>8</v>
      </c>
      <c r="B39" s="137">
        <f>VLOOKUP($A39,Gas!$A$6:$S$24,16,0)</f>
        <v>337.22008739846393</v>
      </c>
      <c r="C39" s="133">
        <f t="shared" si="1"/>
        <v>0.16818671187398634</v>
      </c>
    </row>
    <row r="40" spans="1:4" ht="15.75" thickBot="1" x14ac:dyDescent="0.3">
      <c r="A40" s="134" t="s">
        <v>5</v>
      </c>
      <c r="B40" s="138">
        <f>VLOOKUP($A40,Gas!$A$6:$S$24,16,0)</f>
        <v>753.0153397898905</v>
      </c>
      <c r="C40" s="135">
        <f t="shared" si="1"/>
        <v>0.37556236630793044</v>
      </c>
    </row>
    <row r="41" spans="1:4" x14ac:dyDescent="0.25">
      <c r="B41" s="136"/>
    </row>
    <row r="42" spans="1:4" x14ac:dyDescent="0.25">
      <c r="A42" s="128"/>
      <c r="B42" s="128"/>
      <c r="C42" s="128"/>
      <c r="D42" s="128"/>
    </row>
    <row r="43" spans="1:4" x14ac:dyDescent="0.25">
      <c r="A43" s="128"/>
      <c r="B43" s="128"/>
      <c r="C43" s="128"/>
      <c r="D43" s="128"/>
    </row>
    <row r="44" spans="1:4" x14ac:dyDescent="0.25">
      <c r="A44" s="128"/>
      <c r="B44" s="128"/>
      <c r="C44" s="128"/>
      <c r="D44" s="128"/>
    </row>
    <row r="45" spans="1:4" x14ac:dyDescent="0.25">
      <c r="A45" s="128"/>
      <c r="B45" s="128"/>
      <c r="C45" s="128"/>
      <c r="D45" s="128"/>
    </row>
    <row r="46" spans="1:4" x14ac:dyDescent="0.25">
      <c r="A46" s="128"/>
      <c r="B46" s="128"/>
      <c r="C46" s="128"/>
      <c r="D46" s="128"/>
    </row>
  </sheetData>
  <sortState xmlns:xlrd2="http://schemas.microsoft.com/office/spreadsheetml/2017/richdata2" ref="A29:C49">
    <sortCondition ref="B29:B49"/>
  </sortState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U30"/>
  <sheetViews>
    <sheetView zoomScale="85" zoomScaleNormal="85" zoomScaleSheetLayoutView="85" workbookViewId="0"/>
  </sheetViews>
  <sheetFormatPr defaultColWidth="9.140625" defaultRowHeight="14.25" x14ac:dyDescent="0.2"/>
  <cols>
    <col min="1" max="1" width="19.28515625" style="32" customWidth="1"/>
    <col min="2" max="2" width="15" style="32" customWidth="1"/>
    <col min="3" max="20" width="10.7109375" style="32" customWidth="1"/>
    <col min="21" max="16384" width="9.140625" style="32"/>
  </cols>
  <sheetData>
    <row r="1" spans="1:21" x14ac:dyDescent="0.2"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</row>
    <row r="2" spans="1:21" ht="15" x14ac:dyDescent="0.25">
      <c r="A2" s="18" t="s">
        <v>219</v>
      </c>
      <c r="B2" s="18"/>
    </row>
    <row r="3" spans="1:21" ht="15" thickBot="1" x14ac:dyDescent="0.25"/>
    <row r="4" spans="1:21" ht="32.25" customHeight="1" thickBot="1" x14ac:dyDescent="0.25">
      <c r="A4" s="242" t="s">
        <v>25</v>
      </c>
      <c r="B4" s="242" t="s">
        <v>26</v>
      </c>
      <c r="C4" s="244" t="s">
        <v>129</v>
      </c>
      <c r="D4" s="245"/>
      <c r="E4" s="246"/>
      <c r="F4" s="239" t="s">
        <v>130</v>
      </c>
      <c r="G4" s="240"/>
      <c r="H4" s="241"/>
      <c r="I4" s="239" t="s">
        <v>131</v>
      </c>
      <c r="J4" s="240"/>
      <c r="K4" s="241"/>
      <c r="L4" s="239" t="s">
        <v>221</v>
      </c>
      <c r="M4" s="240"/>
      <c r="N4" s="241"/>
      <c r="O4" s="239" t="s">
        <v>222</v>
      </c>
      <c r="P4" s="240"/>
      <c r="Q4" s="241"/>
      <c r="R4" s="239" t="s">
        <v>223</v>
      </c>
      <c r="S4" s="240"/>
      <c r="T4" s="241"/>
      <c r="U4" s="238" t="s">
        <v>233</v>
      </c>
    </row>
    <row r="5" spans="1:21" ht="32.25" customHeight="1" thickBot="1" x14ac:dyDescent="0.25">
      <c r="A5" s="243"/>
      <c r="B5" s="243"/>
      <c r="C5" s="34" t="s">
        <v>20</v>
      </c>
      <c r="D5" s="35" t="s">
        <v>27</v>
      </c>
      <c r="E5" s="36" t="s">
        <v>21</v>
      </c>
      <c r="F5" s="34" t="s">
        <v>20</v>
      </c>
      <c r="G5" s="35" t="s">
        <v>27</v>
      </c>
      <c r="H5" s="36" t="s">
        <v>21</v>
      </c>
      <c r="I5" s="34" t="s">
        <v>20</v>
      </c>
      <c r="J5" s="35" t="s">
        <v>27</v>
      </c>
      <c r="K5" s="36" t="s">
        <v>21</v>
      </c>
      <c r="L5" s="34" t="s">
        <v>20</v>
      </c>
      <c r="M5" s="35" t="s">
        <v>27</v>
      </c>
      <c r="N5" s="36" t="s">
        <v>21</v>
      </c>
      <c r="O5" s="34" t="s">
        <v>20</v>
      </c>
      <c r="P5" s="35" t="s">
        <v>27</v>
      </c>
      <c r="Q5" s="36" t="s">
        <v>21</v>
      </c>
      <c r="R5" s="34" t="s">
        <v>20</v>
      </c>
      <c r="S5" s="35" t="s">
        <v>27</v>
      </c>
      <c r="T5" s="36" t="s">
        <v>21</v>
      </c>
    </row>
    <row r="6" spans="1:21" ht="15" customHeight="1" x14ac:dyDescent="0.2">
      <c r="A6" s="37" t="s">
        <v>5</v>
      </c>
      <c r="B6" s="38" t="s">
        <v>29</v>
      </c>
      <c r="C6" s="5">
        <v>9.4586852860362285</v>
      </c>
      <c r="D6" s="1">
        <v>59.49333868828689</v>
      </c>
      <c r="E6" s="6">
        <v>330.61573790490911</v>
      </c>
      <c r="F6" s="5">
        <v>9.8747635128121836</v>
      </c>
      <c r="G6" s="1">
        <v>62.110391916915574</v>
      </c>
      <c r="H6" s="6">
        <v>345.15919778455856</v>
      </c>
      <c r="I6" s="5">
        <v>10.497191408987048</v>
      </c>
      <c r="J6" s="1">
        <v>66.02534547719911</v>
      </c>
      <c r="K6" s="6">
        <v>366.91533534103803</v>
      </c>
      <c r="L6" s="5">
        <v>2.7978945355191263</v>
      </c>
      <c r="M6" s="1">
        <v>17.598226622624196</v>
      </c>
      <c r="N6" s="6">
        <v>97.796674534290645</v>
      </c>
      <c r="O6" s="5">
        <v>3.2139727622950809</v>
      </c>
      <c r="P6" s="1">
        <v>20.215279851252877</v>
      </c>
      <c r="Q6" s="6">
        <v>112.34013441394008</v>
      </c>
      <c r="R6" s="5">
        <v>3.8364006584699455</v>
      </c>
      <c r="S6" s="1">
        <v>24.13023341153642</v>
      </c>
      <c r="T6" s="6">
        <v>134.09627197041959</v>
      </c>
    </row>
    <row r="7" spans="1:21" x14ac:dyDescent="0.2">
      <c r="A7" s="40" t="s">
        <v>7</v>
      </c>
      <c r="B7" s="41" t="s">
        <v>28</v>
      </c>
      <c r="C7" s="3">
        <v>6.5018806972147507</v>
      </c>
      <c r="D7" s="2">
        <v>40.895597932757845</v>
      </c>
      <c r="E7" s="4">
        <v>243.23403969928299</v>
      </c>
      <c r="F7" s="3">
        <v>7.0989695463894558</v>
      </c>
      <c r="G7" s="2">
        <v>44.651173687391733</v>
      </c>
      <c r="H7" s="4">
        <v>265.50849393067642</v>
      </c>
      <c r="I7" s="3">
        <v>7.7694864401147514</v>
      </c>
      <c r="J7" s="2">
        <v>48.868597932757844</v>
      </c>
      <c r="K7" s="4">
        <v>290.51804025473189</v>
      </c>
      <c r="L7" s="3">
        <v>1.2483043560147518</v>
      </c>
      <c r="M7" s="2">
        <v>7.8515979327578478</v>
      </c>
      <c r="N7" s="4">
        <v>46.545796355998029</v>
      </c>
      <c r="O7" s="3">
        <v>1.8453932051894562</v>
      </c>
      <c r="P7" s="2">
        <v>11.607173687391736</v>
      </c>
      <c r="Q7" s="4">
        <v>68.820250587391428</v>
      </c>
      <c r="R7" s="3">
        <v>2.5159100989147509</v>
      </c>
      <c r="S7" s="2">
        <v>15.824597932757845</v>
      </c>
      <c r="T7" s="4">
        <v>93.829796911446934</v>
      </c>
    </row>
    <row r="8" spans="1:21" x14ac:dyDescent="0.2">
      <c r="A8" s="40" t="s">
        <v>8</v>
      </c>
      <c r="B8" s="41" t="s">
        <v>29</v>
      </c>
      <c r="C8" s="3">
        <v>1.2926006952887887</v>
      </c>
      <c r="D8" s="2">
        <v>8.1302135157260675</v>
      </c>
      <c r="E8" s="4">
        <v>40.740740138157207</v>
      </c>
      <c r="F8" s="3">
        <v>2.2394769765418681</v>
      </c>
      <c r="G8" s="2">
        <v>14.085885957821025</v>
      </c>
      <c r="H8" s="4">
        <v>70.58479070854446</v>
      </c>
      <c r="I8" s="3">
        <v>3.0741210376497077</v>
      </c>
      <c r="J8" s="2">
        <v>19.335638995377131</v>
      </c>
      <c r="K8" s="4">
        <v>96.891458286077864</v>
      </c>
      <c r="L8" s="3">
        <v>0.78593347551972281</v>
      </c>
      <c r="M8" s="2">
        <v>4.943372681464032</v>
      </c>
      <c r="N8" s="4">
        <v>24.77138656100913</v>
      </c>
      <c r="O8" s="3">
        <v>1.7328097567728018</v>
      </c>
      <c r="P8" s="2">
        <v>10.89904512355899</v>
      </c>
      <c r="Q8" s="4">
        <v>54.615437131396391</v>
      </c>
      <c r="R8" s="3">
        <v>2.5674538178806423</v>
      </c>
      <c r="S8" s="2">
        <v>16.148798161115099</v>
      </c>
      <c r="T8" s="4">
        <v>80.922104708929794</v>
      </c>
    </row>
    <row r="9" spans="1:21" x14ac:dyDescent="0.2">
      <c r="A9" s="40" t="s">
        <v>3</v>
      </c>
      <c r="B9" s="41" t="s">
        <v>29</v>
      </c>
      <c r="C9" s="3">
        <v>1.372060399</v>
      </c>
      <c r="D9" s="2">
        <v>8.6300000000000008</v>
      </c>
      <c r="E9" s="4">
        <v>55.102550000000001</v>
      </c>
      <c r="F9" s="3">
        <v>1.8506121719999999</v>
      </c>
      <c r="G9" s="2">
        <v>11.64</v>
      </c>
      <c r="H9" s="4">
        <v>74.321399999999997</v>
      </c>
      <c r="I9" s="3">
        <v>2.0572956619999996</v>
      </c>
      <c r="J9" s="2">
        <v>12.94</v>
      </c>
      <c r="K9" s="4">
        <v>82.621899999999997</v>
      </c>
      <c r="L9" s="3">
        <v>0.6645669139999999</v>
      </c>
      <c r="M9" s="2">
        <v>4.18</v>
      </c>
      <c r="N9" s="4">
        <v>26.689299999999996</v>
      </c>
      <c r="O9" s="3">
        <v>1.1431186869999999</v>
      </c>
      <c r="P9" s="2">
        <v>7.19</v>
      </c>
      <c r="Q9" s="4">
        <v>45.908149999999999</v>
      </c>
      <c r="R9" s="3">
        <v>1.3498021769999999</v>
      </c>
      <c r="S9" s="2">
        <v>8.49</v>
      </c>
      <c r="T9" s="4">
        <v>54.208649999999999</v>
      </c>
    </row>
    <row r="10" spans="1:21" x14ac:dyDescent="0.2">
      <c r="A10" s="40" t="s">
        <v>0</v>
      </c>
      <c r="B10" s="41" t="s">
        <v>29</v>
      </c>
      <c r="C10" s="3">
        <v>3.0436528711999995</v>
      </c>
      <c r="D10" s="2">
        <v>19.143999999999998</v>
      </c>
      <c r="E10" s="4">
        <v>105.48719240375588</v>
      </c>
      <c r="F10" s="3">
        <v>3.3193368493999995</v>
      </c>
      <c r="G10" s="2">
        <v>20.878</v>
      </c>
      <c r="H10" s="4">
        <v>115.04187228403758</v>
      </c>
      <c r="I10" s="3">
        <v>3.6284081605999994</v>
      </c>
      <c r="J10" s="2">
        <v>22.821999999999999</v>
      </c>
      <c r="K10" s="4">
        <v>125.7536933262911</v>
      </c>
      <c r="L10" s="3">
        <v>1.3060806694999998</v>
      </c>
      <c r="M10" s="2">
        <v>8.2149999999999999</v>
      </c>
      <c r="N10" s="4">
        <v>45.266260217136157</v>
      </c>
      <c r="O10" s="3">
        <v>1.5817646476999998</v>
      </c>
      <c r="P10" s="2">
        <v>9.9489999999999998</v>
      </c>
      <c r="Q10" s="4">
        <v>54.820940097417854</v>
      </c>
      <c r="R10" s="3">
        <v>1.8909949462</v>
      </c>
      <c r="S10" s="2">
        <v>11.894</v>
      </c>
      <c r="T10" s="4">
        <v>65.538271335680761</v>
      </c>
    </row>
    <row r="11" spans="1:21" x14ac:dyDescent="0.2">
      <c r="A11" s="40" t="s">
        <v>1</v>
      </c>
      <c r="B11" s="41" t="s">
        <v>29</v>
      </c>
      <c r="C11" s="3">
        <v>35.551675278348242</v>
      </c>
      <c r="D11" s="2">
        <v>223.61330293896685</v>
      </c>
      <c r="E11" s="4">
        <v>1274.5022669489135</v>
      </c>
      <c r="F11" s="3">
        <v>35.843170778348238</v>
      </c>
      <c r="G11" s="2">
        <v>225.44675441590874</v>
      </c>
      <c r="H11" s="4">
        <v>1284.9466284078244</v>
      </c>
      <c r="I11" s="3">
        <v>36.681675278348237</v>
      </c>
      <c r="J11" s="2">
        <v>230.72078888281271</v>
      </c>
      <c r="K11" s="4">
        <v>1314.9904681340768</v>
      </c>
      <c r="L11" s="3">
        <v>0.58599999999999985</v>
      </c>
      <c r="M11" s="2">
        <v>3.6858289938882081</v>
      </c>
      <c r="N11" s="4">
        <v>20.996536189827999</v>
      </c>
      <c r="O11" s="3">
        <v>0.87749549999999998</v>
      </c>
      <c r="P11" s="2">
        <v>5.5192804708300862</v>
      </c>
      <c r="Q11" s="4">
        <v>31.440897648739277</v>
      </c>
      <c r="R11" s="3">
        <v>1.7160000000000002</v>
      </c>
      <c r="S11" s="2">
        <v>10.793314937734074</v>
      </c>
      <c r="T11" s="4">
        <v>61.484737374991226</v>
      </c>
    </row>
    <row r="12" spans="1:21" x14ac:dyDescent="0.2">
      <c r="A12" s="40" t="s">
        <v>12</v>
      </c>
      <c r="B12" s="41" t="s">
        <v>28</v>
      </c>
      <c r="C12" s="3">
        <v>0.67267526629999996</v>
      </c>
      <c r="D12" s="2">
        <v>4.2309999999999999</v>
      </c>
      <c r="E12" s="4">
        <v>25.310451264000001</v>
      </c>
      <c r="F12" s="3">
        <v>1.0098873295999999</v>
      </c>
      <c r="G12" s="2">
        <v>6.3520000000000003</v>
      </c>
      <c r="H12" s="4">
        <v>37.998578688000002</v>
      </c>
      <c r="I12" s="3">
        <v>1.2334234734</v>
      </c>
      <c r="J12" s="2">
        <v>7.758</v>
      </c>
      <c r="K12" s="4">
        <v>46.409473152000004</v>
      </c>
      <c r="L12" s="3">
        <v>0.2017548837</v>
      </c>
      <c r="M12" s="2">
        <v>1.2690000000000001</v>
      </c>
      <c r="N12" s="4">
        <v>7.5913407360000003</v>
      </c>
      <c r="O12" s="3">
        <v>0.53896694699999992</v>
      </c>
      <c r="P12" s="2">
        <v>3.3899999999999997</v>
      </c>
      <c r="Q12" s="4">
        <v>20.279468159999997</v>
      </c>
      <c r="R12" s="3">
        <v>0.76250309079999989</v>
      </c>
      <c r="S12" s="2">
        <v>4.7959999999999994</v>
      </c>
      <c r="T12" s="4">
        <v>28.690362623999999</v>
      </c>
    </row>
    <row r="13" spans="1:21" x14ac:dyDescent="0.2">
      <c r="A13" s="40" t="s">
        <v>6</v>
      </c>
      <c r="B13" s="41" t="s">
        <v>28</v>
      </c>
      <c r="C13" s="3">
        <v>6.3472150755841765</v>
      </c>
      <c r="D13" s="2">
        <v>39.92278047104503</v>
      </c>
      <c r="E13" s="4">
        <v>217.30709913575967</v>
      </c>
      <c r="F13" s="3">
        <v>6.5804953441832144</v>
      </c>
      <c r="G13" s="2">
        <v>41.390069170199219</v>
      </c>
      <c r="H13" s="4">
        <v>225.29382368364367</v>
      </c>
      <c r="I13" s="3">
        <v>6.8080310409437175</v>
      </c>
      <c r="J13" s="2">
        <v>42.821225600684571</v>
      </c>
      <c r="K13" s="4">
        <v>233.08387359121008</v>
      </c>
      <c r="L13" s="3">
        <v>6.2286386322609036E-2</v>
      </c>
      <c r="M13" s="2">
        <v>0.39176957104503968</v>
      </c>
      <c r="N13" s="4">
        <v>2.1324744421347157</v>
      </c>
      <c r="O13" s="3">
        <v>0.29556665492164391</v>
      </c>
      <c r="P13" s="2">
        <v>1.8590582701992167</v>
      </c>
      <c r="Q13" s="4">
        <v>10.119198990018649</v>
      </c>
      <c r="R13" s="3">
        <v>0.52310235168214791</v>
      </c>
      <c r="S13" s="2">
        <v>3.2902147006845697</v>
      </c>
      <c r="T13" s="4">
        <v>17.909248897585112</v>
      </c>
    </row>
    <row r="14" spans="1:21" x14ac:dyDescent="0.2">
      <c r="A14" s="40" t="s">
        <v>10</v>
      </c>
      <c r="B14" s="41" t="s">
        <v>29</v>
      </c>
      <c r="C14" s="3">
        <v>0.37549509567867401</v>
      </c>
      <c r="D14" s="2">
        <v>2.3617930216984364</v>
      </c>
      <c r="E14" s="4">
        <v>14.636853282937189</v>
      </c>
      <c r="F14" s="3">
        <v>0.50567247153942629</v>
      </c>
      <c r="G14" s="2">
        <v>3.1805840563329819</v>
      </c>
      <c r="H14" s="4">
        <v>19.711186271994695</v>
      </c>
      <c r="I14" s="3">
        <v>0.66938201151478738</v>
      </c>
      <c r="J14" s="2">
        <v>4.2102860512430276</v>
      </c>
      <c r="K14" s="4">
        <v>26.092607880992269</v>
      </c>
      <c r="L14" s="3">
        <v>0.16508335487421</v>
      </c>
      <c r="M14" s="2">
        <v>1.0383430303817398</v>
      </c>
      <c r="N14" s="4">
        <v>6.4349731129819858</v>
      </c>
      <c r="O14" s="3">
        <v>0.29526073073496228</v>
      </c>
      <c r="P14" s="2">
        <v>1.8571340650162855</v>
      </c>
      <c r="Q14" s="4">
        <v>11.509306102039492</v>
      </c>
      <c r="R14" s="3">
        <v>0.45897027071032342</v>
      </c>
      <c r="S14" s="2">
        <v>2.8868360599263312</v>
      </c>
      <c r="T14" s="4">
        <v>17.890727711037066</v>
      </c>
    </row>
    <row r="15" spans="1:21" x14ac:dyDescent="0.2">
      <c r="A15" s="40" t="s">
        <v>2</v>
      </c>
      <c r="B15" s="41" t="s">
        <v>28</v>
      </c>
      <c r="C15" s="3">
        <v>7.5503068769999997</v>
      </c>
      <c r="D15" s="2">
        <v>47.49</v>
      </c>
      <c r="E15" s="4">
        <v>287.7894</v>
      </c>
      <c r="F15" s="3">
        <v>7.6139017969999996</v>
      </c>
      <c r="G15" s="2">
        <v>47.89</v>
      </c>
      <c r="H15" s="4">
        <v>290.21339999999998</v>
      </c>
      <c r="I15" s="3">
        <v>7.6790865899999989</v>
      </c>
      <c r="J15" s="2">
        <v>48.3</v>
      </c>
      <c r="K15" s="4">
        <v>292.69799999999998</v>
      </c>
      <c r="L15" s="3">
        <v>1.1129111000000001E-2</v>
      </c>
      <c r="M15" s="2">
        <v>7.0000000000000007E-2</v>
      </c>
      <c r="N15" s="4">
        <v>0.42420000000000002</v>
      </c>
      <c r="O15" s="3">
        <v>7.4724030999999982E-2</v>
      </c>
      <c r="P15" s="2">
        <v>0.47</v>
      </c>
      <c r="Q15" s="4">
        <v>2.8481999999999998</v>
      </c>
      <c r="R15" s="3">
        <v>0.13990882399999999</v>
      </c>
      <c r="S15" s="2">
        <v>0.88</v>
      </c>
      <c r="T15" s="4">
        <v>5.3327999999999998</v>
      </c>
    </row>
    <row r="16" spans="1:21" x14ac:dyDescent="0.2">
      <c r="A16" s="40" t="s">
        <v>15</v>
      </c>
      <c r="B16" s="41" t="s">
        <v>28</v>
      </c>
      <c r="C16" s="3">
        <v>3.9603736429999996</v>
      </c>
      <c r="D16" s="2">
        <v>24.91</v>
      </c>
      <c r="E16" s="4">
        <v>148.12746930973449</v>
      </c>
      <c r="F16" s="3">
        <v>4.0350976739999993</v>
      </c>
      <c r="G16" s="2">
        <v>25.38</v>
      </c>
      <c r="H16" s="4">
        <v>150.92232722123893</v>
      </c>
      <c r="I16" s="3">
        <v>4.0907432289999992</v>
      </c>
      <c r="J16" s="2">
        <v>25.729999999999997</v>
      </c>
      <c r="K16" s="4">
        <v>153.00360438938051</v>
      </c>
      <c r="L16" s="3">
        <v>0.15978223649999998</v>
      </c>
      <c r="M16" s="2">
        <v>1.0049999999999999</v>
      </c>
      <c r="N16" s="4">
        <v>5.9762387256637162</v>
      </c>
      <c r="O16" s="3">
        <v>0.23466525479999997</v>
      </c>
      <c r="P16" s="2">
        <v>1.476</v>
      </c>
      <c r="Q16" s="4">
        <v>8.7770431433628318</v>
      </c>
      <c r="R16" s="3">
        <v>0.29142372089999996</v>
      </c>
      <c r="S16" s="2">
        <v>1.833</v>
      </c>
      <c r="T16" s="4">
        <v>10.899945854867255</v>
      </c>
    </row>
    <row r="17" spans="1:20" x14ac:dyDescent="0.2">
      <c r="A17" s="40" t="s">
        <v>23</v>
      </c>
      <c r="B17" s="41" t="s">
        <v>28</v>
      </c>
      <c r="C17" s="3">
        <v>1.6676441688325774</v>
      </c>
      <c r="D17" s="2">
        <v>10.489165919746958</v>
      </c>
      <c r="E17" s="4">
        <v>51.310168339836913</v>
      </c>
      <c r="F17" s="3">
        <v>1.850575032121202</v>
      </c>
      <c r="G17" s="2">
        <v>11.639766397197832</v>
      </c>
      <c r="H17" s="4">
        <v>56.941446433589931</v>
      </c>
      <c r="I17" s="3">
        <v>2.0314418405312176</v>
      </c>
      <c r="J17" s="2">
        <v>12.777384360456637</v>
      </c>
      <c r="K17" s="4">
        <v>62.494979365231565</v>
      </c>
      <c r="L17" s="3">
        <v>0.12222767383257763</v>
      </c>
      <c r="M17" s="2">
        <v>0.76878891479117017</v>
      </c>
      <c r="N17" s="4">
        <v>3.7652391486673245</v>
      </c>
      <c r="O17" s="3">
        <v>0.305158537121202</v>
      </c>
      <c r="P17" s="2">
        <v>1.9193893922420437</v>
      </c>
      <c r="Q17" s="4">
        <v>9.3965172424203427</v>
      </c>
      <c r="R17" s="3">
        <v>0.48602534553121812</v>
      </c>
      <c r="S17" s="2">
        <v>3.0570073555008515</v>
      </c>
      <c r="T17" s="4">
        <v>14.950050174061994</v>
      </c>
    </row>
    <row r="18" spans="1:20" x14ac:dyDescent="0.2">
      <c r="A18" s="40" t="s">
        <v>4</v>
      </c>
      <c r="B18" s="41" t="s">
        <v>29</v>
      </c>
      <c r="C18" s="3">
        <v>10.512868030746947</v>
      </c>
      <c r="D18" s="2">
        <v>66.123948458442896</v>
      </c>
      <c r="E18" s="4">
        <v>360.54687062124913</v>
      </c>
      <c r="F18" s="3">
        <v>10.596670867507108</v>
      </c>
      <c r="G18" s="2">
        <v>66.651052426874088</v>
      </c>
      <c r="H18" s="4">
        <v>363.42095316986388</v>
      </c>
      <c r="I18" s="3">
        <v>10.678837847635652</v>
      </c>
      <c r="J18" s="2">
        <v>67.16786716697311</v>
      </c>
      <c r="K18" s="4">
        <v>366.23893276088518</v>
      </c>
      <c r="L18" s="3">
        <v>0</v>
      </c>
      <c r="M18" s="2">
        <v>0</v>
      </c>
      <c r="N18" s="4">
        <v>0</v>
      </c>
      <c r="O18" s="3">
        <v>8.3802836760158456E-2</v>
      </c>
      <c r="P18" s="2">
        <v>0.52710396843118201</v>
      </c>
      <c r="Q18" s="4">
        <v>2.874082548614636</v>
      </c>
      <c r="R18" s="3">
        <v>0.16596981688870444</v>
      </c>
      <c r="S18" s="2">
        <v>1.0439187085302111</v>
      </c>
      <c r="T18" s="4">
        <v>5.6920621396359774</v>
      </c>
    </row>
    <row r="19" spans="1:20" x14ac:dyDescent="0.2">
      <c r="A19" s="40" t="s">
        <v>9</v>
      </c>
      <c r="B19" s="41" t="s">
        <v>28</v>
      </c>
      <c r="C19" s="3">
        <v>4.1671761166131999E-2</v>
      </c>
      <c r="D19" s="2">
        <v>0.26210748384388061</v>
      </c>
      <c r="E19" s="4">
        <v>1.2845934752504435</v>
      </c>
      <c r="F19" s="3">
        <v>6.9055510816020085E-2</v>
      </c>
      <c r="G19" s="2">
        <v>0.43434608183182194</v>
      </c>
      <c r="H19" s="4">
        <v>2.1287379304823322</v>
      </c>
      <c r="I19" s="3">
        <v>0.12152262501182932</v>
      </c>
      <c r="J19" s="2">
        <v>0.76435429126622012</v>
      </c>
      <c r="K19" s="4">
        <v>3.7461140786239606</v>
      </c>
      <c r="L19" s="3">
        <v>2.9150761166132001E-2</v>
      </c>
      <c r="M19" s="2">
        <v>0.18335276569972658</v>
      </c>
      <c r="N19" s="4">
        <v>0.8986151903517694</v>
      </c>
      <c r="O19" s="3">
        <v>5.6534510816020088E-2</v>
      </c>
      <c r="P19" s="2">
        <v>0.35559136368766792</v>
      </c>
      <c r="Q19" s="4">
        <v>1.7427596455836578</v>
      </c>
      <c r="R19" s="3">
        <v>0.10900162501182932</v>
      </c>
      <c r="S19" s="2">
        <v>0.68559957312206599</v>
      </c>
      <c r="T19" s="4">
        <v>3.360135793725286</v>
      </c>
    </row>
    <row r="20" spans="1:20" x14ac:dyDescent="0.2">
      <c r="A20" s="40" t="s">
        <v>14</v>
      </c>
      <c r="B20" s="41" t="s">
        <v>28</v>
      </c>
      <c r="C20" s="3">
        <v>9.2212633999999988E-2</v>
      </c>
      <c r="D20" s="2">
        <v>0.57999999999999996</v>
      </c>
      <c r="E20" s="4">
        <v>3.4041208695652174</v>
      </c>
      <c r="F20" s="3">
        <v>0.108111364</v>
      </c>
      <c r="G20" s="2">
        <v>0.68</v>
      </c>
      <c r="H20" s="4">
        <v>3.991038260869566</v>
      </c>
      <c r="I20" s="3">
        <v>0.120830348</v>
      </c>
      <c r="J20" s="2">
        <v>0.76</v>
      </c>
      <c r="K20" s="4">
        <v>4.4605721739130439</v>
      </c>
      <c r="L20" s="3">
        <v>2.9412650499999995E-2</v>
      </c>
      <c r="M20" s="2">
        <v>0.185</v>
      </c>
      <c r="N20" s="4">
        <v>1.0857971739130436</v>
      </c>
      <c r="O20" s="3">
        <v>4.5470367799999994E-2</v>
      </c>
      <c r="P20" s="2">
        <v>0.28599999999999998</v>
      </c>
      <c r="Q20" s="4">
        <v>1.6785837391304348</v>
      </c>
      <c r="R20" s="3">
        <v>5.8189351799999997E-2</v>
      </c>
      <c r="S20" s="2">
        <v>0.36599999999999999</v>
      </c>
      <c r="T20" s="4">
        <v>2.1481176521739132</v>
      </c>
    </row>
    <row r="21" spans="1:20" x14ac:dyDescent="0.2">
      <c r="A21" s="40" t="s">
        <v>11</v>
      </c>
      <c r="B21" s="41" t="s">
        <v>28</v>
      </c>
      <c r="C21" s="3">
        <v>3.0562801886306171E-2</v>
      </c>
      <c r="D21" s="2">
        <v>0.19223423434643092</v>
      </c>
      <c r="E21" s="4">
        <v>1.0561692136092844</v>
      </c>
      <c r="F21" s="3">
        <v>3.4424451691760123E-2</v>
      </c>
      <c r="G21" s="2">
        <v>0.21652328010954514</v>
      </c>
      <c r="H21" s="4">
        <v>1.1896175686859229</v>
      </c>
      <c r="I21" s="3">
        <v>3.7295270551923401E-2</v>
      </c>
      <c r="J21" s="2">
        <v>0.23458018692010985</v>
      </c>
      <c r="K21" s="4">
        <v>1.2888254393920406</v>
      </c>
      <c r="L21" s="3">
        <v>5.54760188630617E-3</v>
      </c>
      <c r="M21" s="2">
        <v>3.4893364981392831E-2</v>
      </c>
      <c r="N21" s="4">
        <v>0.19171037863196108</v>
      </c>
      <c r="O21" s="3">
        <v>9.4092516917601201E-3</v>
      </c>
      <c r="P21" s="2">
        <v>5.9182410744507051E-2</v>
      </c>
      <c r="Q21" s="4">
        <v>0.32515873370859966</v>
      </c>
      <c r="R21" s="3">
        <v>1.22800705519234E-2</v>
      </c>
      <c r="S21" s="2">
        <v>7.7239317555071754E-2</v>
      </c>
      <c r="T21" s="4">
        <v>0.42436660441471741</v>
      </c>
    </row>
    <row r="22" spans="1:20" x14ac:dyDescent="0.2">
      <c r="A22" s="40" t="s">
        <v>16</v>
      </c>
      <c r="B22" s="41" t="s">
        <v>28</v>
      </c>
      <c r="C22" s="3">
        <v>0.30165614352799996</v>
      </c>
      <c r="D22" s="139">
        <v>1.8973599999999999</v>
      </c>
      <c r="E22" s="140">
        <v>10.833350041610661</v>
      </c>
      <c r="F22" s="3">
        <v>0.30165614352799996</v>
      </c>
      <c r="G22" s="139">
        <v>1.8973599999999999</v>
      </c>
      <c r="H22" s="140">
        <v>10.833350041610661</v>
      </c>
      <c r="I22" s="3">
        <v>0.30165614352799996</v>
      </c>
      <c r="J22" s="2">
        <v>1.8973599999999999</v>
      </c>
      <c r="K22" s="4">
        <v>10.833350041610661</v>
      </c>
      <c r="L22" s="3">
        <v>0</v>
      </c>
      <c r="M22" s="2">
        <v>0</v>
      </c>
      <c r="N22" s="4">
        <v>0</v>
      </c>
      <c r="O22" s="3">
        <v>0</v>
      </c>
      <c r="P22" s="2">
        <v>0</v>
      </c>
      <c r="Q22" s="4">
        <v>0</v>
      </c>
      <c r="R22" s="3">
        <v>0</v>
      </c>
      <c r="S22" s="2">
        <v>0</v>
      </c>
      <c r="T22" s="4">
        <v>0</v>
      </c>
    </row>
    <row r="23" spans="1:20" x14ac:dyDescent="0.2">
      <c r="A23" s="40" t="s">
        <v>24</v>
      </c>
      <c r="B23" s="41" t="s">
        <v>28</v>
      </c>
      <c r="C23" s="3">
        <v>0.33093206494999999</v>
      </c>
      <c r="D23" s="2">
        <v>2.0815000000000001</v>
      </c>
      <c r="E23" s="4">
        <v>12.179293064738154</v>
      </c>
      <c r="F23" s="3">
        <v>0.33535191189000002</v>
      </c>
      <c r="G23" s="2">
        <v>2.1093000000000002</v>
      </c>
      <c r="H23" s="4">
        <v>12.338477288082851</v>
      </c>
      <c r="I23" s="3">
        <v>0.34078927754999999</v>
      </c>
      <c r="J23" s="2">
        <v>2.1435</v>
      </c>
      <c r="K23" s="4">
        <v>12.527055472229332</v>
      </c>
      <c r="L23" s="3">
        <v>7.3452132599999996E-3</v>
      </c>
      <c r="M23" s="2">
        <v>4.6199999999999998E-2</v>
      </c>
      <c r="N23" s="4">
        <v>0.26056262855577872</v>
      </c>
      <c r="O23" s="3">
        <v>1.17650602E-2</v>
      </c>
      <c r="P23" s="2">
        <v>7.400000000000001E-2</v>
      </c>
      <c r="Q23" s="4">
        <v>0.41974685190047567</v>
      </c>
      <c r="R23" s="3">
        <v>1.7202425859999999E-2</v>
      </c>
      <c r="S23" s="2">
        <v>0.10819999999999999</v>
      </c>
      <c r="T23" s="4">
        <v>0.60832503604695765</v>
      </c>
    </row>
    <row r="24" spans="1:20" x14ac:dyDescent="0.2">
      <c r="A24" s="40" t="s">
        <v>13</v>
      </c>
      <c r="B24" s="41" t="s">
        <v>28</v>
      </c>
      <c r="C24" s="3">
        <v>0.23455396368999998</v>
      </c>
      <c r="D24" s="2">
        <v>1.4753000000000001</v>
      </c>
      <c r="E24" s="4">
        <v>9.046620915465418</v>
      </c>
      <c r="F24" s="3">
        <v>0.24491993564999998</v>
      </c>
      <c r="G24" s="2">
        <v>1.5405</v>
      </c>
      <c r="H24" s="4">
        <v>9.4544162093143385</v>
      </c>
      <c r="I24" s="3">
        <v>0.26530210751</v>
      </c>
      <c r="J24" s="2">
        <v>1.6687000000000001</v>
      </c>
      <c r="K24" s="4">
        <v>10.256246833109303</v>
      </c>
      <c r="L24" s="3">
        <v>5.2847378519999988E-2</v>
      </c>
      <c r="M24" s="2">
        <v>0.33239999999999997</v>
      </c>
      <c r="N24" s="4">
        <v>2.0790054551438844</v>
      </c>
      <c r="O24" s="3">
        <v>6.3197451749999994E-2</v>
      </c>
      <c r="P24" s="2">
        <v>0.39750000000000002</v>
      </c>
      <c r="Q24" s="4">
        <v>2.4861752960881294</v>
      </c>
      <c r="R24" s="3">
        <v>8.3595522339999992E-2</v>
      </c>
      <c r="S24" s="2">
        <v>0.52580000000000005</v>
      </c>
      <c r="T24" s="4">
        <v>3.2886313727877696</v>
      </c>
    </row>
    <row r="25" spans="1:20" ht="15" thickBot="1" x14ac:dyDescent="0.25">
      <c r="A25" s="106" t="s">
        <v>17</v>
      </c>
      <c r="B25" s="107" t="s">
        <v>28</v>
      </c>
      <c r="C25" s="108">
        <v>2.7094800000000002E-3</v>
      </c>
      <c r="D25" s="109">
        <v>1.7042115942594239E-2</v>
      </c>
      <c r="E25" s="110">
        <v>8.9676022317398824E-2</v>
      </c>
      <c r="F25" s="108">
        <v>2.7124800000000002E-3</v>
      </c>
      <c r="G25" s="109">
        <v>1.7060985374303565E-2</v>
      </c>
      <c r="H25" s="110">
        <v>8.9775313719052355E-2</v>
      </c>
      <c r="I25" s="108">
        <v>2.7124800000000002E-3</v>
      </c>
      <c r="J25" s="109">
        <v>1.7060985374303565E-2</v>
      </c>
      <c r="K25" s="110">
        <v>8.9775313719052355E-2</v>
      </c>
      <c r="L25" s="108">
        <v>1.6200000000000001E-4</v>
      </c>
      <c r="M25" s="109">
        <v>1.0189493123035664E-3</v>
      </c>
      <c r="N25" s="110">
        <v>5.3617356892904219E-3</v>
      </c>
      <c r="O25" s="108">
        <v>1.65E-4</v>
      </c>
      <c r="P25" s="109">
        <v>1.0378187440128915E-3</v>
      </c>
      <c r="Q25" s="110">
        <v>5.4610270909439471E-3</v>
      </c>
      <c r="R25" s="108">
        <v>1.65E-4</v>
      </c>
      <c r="S25" s="109">
        <v>1.0378187440128915E-3</v>
      </c>
      <c r="T25" s="110">
        <v>5.4610270909439471E-3</v>
      </c>
    </row>
    <row r="26" spans="1:20" ht="15" thickBot="1" x14ac:dyDescent="0.25">
      <c r="A26" s="57" t="s">
        <v>36</v>
      </c>
      <c r="B26" s="99"/>
      <c r="C26" s="100">
        <f>SUM(C6:C25)</f>
        <v>89.341432233450831</v>
      </c>
      <c r="D26" s="100">
        <f t="shared" ref="D26:T26" si="0">SUM(D6:D25)</f>
        <v>561.94068478080396</v>
      </c>
      <c r="E26" s="100">
        <f t="shared" si="0"/>
        <v>3192.6046626510924</v>
      </c>
      <c r="F26" s="100">
        <f t="shared" si="0"/>
        <v>93.514862149018469</v>
      </c>
      <c r="G26" s="100">
        <f t="shared" si="0"/>
        <v>588.19076837595674</v>
      </c>
      <c r="H26" s="100">
        <f t="shared" si="0"/>
        <v>3340.0895111967375</v>
      </c>
      <c r="I26" s="100">
        <f t="shared" si="0"/>
        <v>98.089232272876856</v>
      </c>
      <c r="J26" s="100">
        <f t="shared" si="0"/>
        <v>616.9626899310648</v>
      </c>
      <c r="K26" s="100">
        <f t="shared" si="0"/>
        <v>3500.914305834513</v>
      </c>
      <c r="L26" s="100">
        <f t="shared" si="0"/>
        <v>8.2355092021154341</v>
      </c>
      <c r="M26" s="100">
        <f t="shared" si="0"/>
        <v>51.799792826945655</v>
      </c>
      <c r="N26" s="100">
        <f t="shared" si="0"/>
        <v>292.91147258599545</v>
      </c>
      <c r="O26" s="100">
        <f t="shared" si="0"/>
        <v>12.409241193553086</v>
      </c>
      <c r="P26" s="100">
        <f t="shared" si="0"/>
        <v>78.05177642209857</v>
      </c>
      <c r="Q26" s="100">
        <f t="shared" si="0"/>
        <v>440.40751135884318</v>
      </c>
      <c r="R26" s="100">
        <f t="shared" si="0"/>
        <v>16.984899114541484</v>
      </c>
      <c r="S26" s="100">
        <f t="shared" si="0"/>
        <v>106.83179797720653</v>
      </c>
      <c r="T26" s="100">
        <f t="shared" si="0"/>
        <v>601.28006718889526</v>
      </c>
    </row>
    <row r="27" spans="1:20" ht="15" thickBot="1" x14ac:dyDescent="0.25">
      <c r="A27" s="57" t="s">
        <v>37</v>
      </c>
      <c r="B27" s="43"/>
      <c r="C27" s="44">
        <v>92.4</v>
      </c>
      <c r="D27" s="45">
        <v>581.4</v>
      </c>
      <c r="E27" s="46">
        <v>3294.5</v>
      </c>
      <c r="F27" s="100">
        <v>93.514862149018469</v>
      </c>
      <c r="G27" s="101">
        <v>588.19076837595674</v>
      </c>
      <c r="H27" s="102">
        <v>3340.0895111967375</v>
      </c>
      <c r="I27" s="44">
        <v>95.9</v>
      </c>
      <c r="J27" s="45">
        <v>602.9</v>
      </c>
      <c r="K27" s="46">
        <v>3416.3</v>
      </c>
      <c r="L27" s="44">
        <v>11.4</v>
      </c>
      <c r="M27" s="45">
        <v>71.599999999999994</v>
      </c>
      <c r="N27" s="46">
        <v>405.6</v>
      </c>
      <c r="O27" s="100">
        <v>12.409241193553083</v>
      </c>
      <c r="P27" s="101">
        <v>78.051776422098598</v>
      </c>
      <c r="Q27" s="102">
        <v>440.40751135884318</v>
      </c>
      <c r="R27" s="44">
        <v>14.8</v>
      </c>
      <c r="S27" s="45">
        <v>93.1</v>
      </c>
      <c r="T27" s="46">
        <v>527.5</v>
      </c>
    </row>
    <row r="28" spans="1:20" ht="17.25" x14ac:dyDescent="0.25">
      <c r="A28" s="126" t="s">
        <v>104</v>
      </c>
    </row>
    <row r="29" spans="1:20" ht="17.25" x14ac:dyDescent="0.25">
      <c r="A29" s="126" t="s">
        <v>144</v>
      </c>
    </row>
    <row r="30" spans="1:20" x14ac:dyDescent="0.2">
      <c r="A30" s="126" t="s">
        <v>143</v>
      </c>
    </row>
  </sheetData>
  <sortState xmlns:xlrd2="http://schemas.microsoft.com/office/spreadsheetml/2017/richdata2" ref="B36:C56">
    <sortCondition descending="1" ref="B36:B56"/>
  </sortState>
  <dataConsolidate/>
  <mergeCells count="8">
    <mergeCell ref="O4:Q4"/>
    <mergeCell ref="R4:T4"/>
    <mergeCell ref="A4:A5"/>
    <mergeCell ref="B4:B5"/>
    <mergeCell ref="C4:E4"/>
    <mergeCell ref="F4:H4"/>
    <mergeCell ref="I4:K4"/>
    <mergeCell ref="L4:N4"/>
  </mergeCells>
  <conditionalFormatting sqref="A28">
    <cfRule type="duplicateValues" dxfId="12" priority="1"/>
  </conditionalFormatting>
  <conditionalFormatting sqref="A29">
    <cfRule type="duplicateValues" dxfId="11" priority="2"/>
  </conditionalFormatting>
  <pageMargins left="0.7" right="0.7" top="0.75" bottom="0.75" header="0.3" footer="0.3"/>
  <pageSetup paperSize="8" scale="8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G32"/>
  <sheetViews>
    <sheetView zoomScale="85" zoomScaleNormal="85" zoomScaleSheetLayoutView="85" workbookViewId="0"/>
  </sheetViews>
  <sheetFormatPr defaultColWidth="9.140625" defaultRowHeight="14.25" x14ac:dyDescent="0.2"/>
  <cols>
    <col min="1" max="1" width="22" style="32" customWidth="1"/>
    <col min="2" max="2" width="13.140625" style="32" customWidth="1"/>
    <col min="3" max="4" width="11.7109375" style="32" customWidth="1"/>
    <col min="5" max="5" width="12.7109375" style="32" customWidth="1"/>
    <col min="6" max="7" width="11.7109375" style="32" customWidth="1"/>
    <col min="8" max="8" width="12.42578125" style="32" customWidth="1"/>
    <col min="9" max="19" width="11.7109375" style="32" customWidth="1"/>
    <col min="20" max="20" width="1.85546875" style="32" customWidth="1"/>
    <col min="21" max="21" width="22" style="32" customWidth="1"/>
    <col min="22" max="33" width="11.7109375" style="32" customWidth="1"/>
    <col min="34" max="16384" width="9.140625" style="32"/>
  </cols>
  <sheetData>
    <row r="1" spans="1:33" x14ac:dyDescent="0.2"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</row>
    <row r="2" spans="1:33" ht="15" x14ac:dyDescent="0.25">
      <c r="A2" s="18" t="s">
        <v>227</v>
      </c>
      <c r="AE2" s="47"/>
      <c r="AF2" s="47"/>
      <c r="AG2" s="47"/>
    </row>
    <row r="3" spans="1:33" ht="15" thickBot="1" x14ac:dyDescent="0.25">
      <c r="AE3" s="47"/>
      <c r="AF3" s="47"/>
      <c r="AG3" s="47"/>
    </row>
    <row r="4" spans="1:33" ht="39" customHeight="1" thickBot="1" x14ac:dyDescent="0.25">
      <c r="A4" s="247" t="s">
        <v>25</v>
      </c>
      <c r="B4" s="239" t="s">
        <v>129</v>
      </c>
      <c r="C4" s="240"/>
      <c r="D4" s="241"/>
      <c r="E4" s="239" t="s">
        <v>130</v>
      </c>
      <c r="F4" s="240"/>
      <c r="G4" s="241"/>
      <c r="H4" s="239" t="s">
        <v>131</v>
      </c>
      <c r="I4" s="240"/>
      <c r="J4" s="241"/>
      <c r="K4" s="239" t="s">
        <v>221</v>
      </c>
      <c r="L4" s="240"/>
      <c r="M4" s="241"/>
      <c r="N4" s="239" t="s">
        <v>222</v>
      </c>
      <c r="O4" s="240"/>
      <c r="P4" s="241"/>
      <c r="Q4" s="239" t="s">
        <v>223</v>
      </c>
      <c r="R4" s="240"/>
      <c r="S4" s="241"/>
      <c r="AE4" s="47"/>
      <c r="AF4" s="47"/>
      <c r="AG4" s="47"/>
    </row>
    <row r="5" spans="1:33" ht="15" thickBot="1" x14ac:dyDescent="0.25">
      <c r="A5" s="248"/>
      <c r="B5" s="48" t="s">
        <v>20</v>
      </c>
      <c r="C5" s="49" t="s">
        <v>30</v>
      </c>
      <c r="D5" s="50" t="s">
        <v>21</v>
      </c>
      <c r="E5" s="48" t="s">
        <v>20</v>
      </c>
      <c r="F5" s="49" t="s">
        <v>30</v>
      </c>
      <c r="G5" s="50" t="s">
        <v>21</v>
      </c>
      <c r="H5" s="48" t="s">
        <v>20</v>
      </c>
      <c r="I5" s="49" t="s">
        <v>30</v>
      </c>
      <c r="J5" s="50" t="s">
        <v>21</v>
      </c>
      <c r="K5" s="48" t="s">
        <v>20</v>
      </c>
      <c r="L5" s="49" t="s">
        <v>30</v>
      </c>
      <c r="M5" s="50" t="s">
        <v>21</v>
      </c>
      <c r="N5" s="48" t="s">
        <v>20</v>
      </c>
      <c r="O5" s="49" t="s">
        <v>30</v>
      </c>
      <c r="P5" s="50" t="s">
        <v>21</v>
      </c>
      <c r="Q5" s="48" t="s">
        <v>20</v>
      </c>
      <c r="R5" s="49" t="s">
        <v>30</v>
      </c>
      <c r="S5" s="50" t="s">
        <v>21</v>
      </c>
      <c r="V5" s="112"/>
      <c r="W5" s="112"/>
      <c r="X5" s="112"/>
    </row>
    <row r="6" spans="1:33" x14ac:dyDescent="0.2">
      <c r="A6" s="51" t="s">
        <v>5</v>
      </c>
      <c r="B6" s="52">
        <v>33699.179674181752</v>
      </c>
      <c r="C6" s="53">
        <v>1190.0752989812911</v>
      </c>
      <c r="D6" s="39">
        <v>1395.1460385111243</v>
      </c>
      <c r="E6" s="52">
        <v>35660.283389837357</v>
      </c>
      <c r="F6" s="53">
        <v>1259.3310231059415</v>
      </c>
      <c r="G6" s="39">
        <v>1476.3357323392668</v>
      </c>
      <c r="H6" s="52">
        <v>38499.306880626937</v>
      </c>
      <c r="I6" s="53">
        <v>1359.5901914976528</v>
      </c>
      <c r="J6" s="39">
        <v>1593.8713048579552</v>
      </c>
      <c r="K6" s="52">
        <v>16227.672607771705</v>
      </c>
      <c r="L6" s="53">
        <v>573.07484980888739</v>
      </c>
      <c r="M6" s="39">
        <v>671.82564596174859</v>
      </c>
      <c r="N6" s="52">
        <v>18188.776323427308</v>
      </c>
      <c r="O6" s="53">
        <v>642.33057393353795</v>
      </c>
      <c r="P6" s="39">
        <v>753.0153397898905</v>
      </c>
      <c r="Q6" s="52">
        <v>21027.799814216891</v>
      </c>
      <c r="R6" s="53">
        <v>742.58974232524929</v>
      </c>
      <c r="S6" s="39">
        <v>870.55091230857931</v>
      </c>
      <c r="V6" s="103"/>
      <c r="X6" s="33"/>
    </row>
    <row r="7" spans="1:33" x14ac:dyDescent="0.2">
      <c r="A7" s="55" t="s">
        <v>3</v>
      </c>
      <c r="B7" s="54">
        <v>8588.3439216069728</v>
      </c>
      <c r="C7" s="56">
        <v>303.29450328107259</v>
      </c>
      <c r="D7" s="42">
        <v>334.53383711902313</v>
      </c>
      <c r="E7" s="54">
        <v>11870.485843767439</v>
      </c>
      <c r="F7" s="56">
        <v>419.20225139479538</v>
      </c>
      <c r="G7" s="42">
        <v>462.38008328845939</v>
      </c>
      <c r="H7" s="54">
        <v>13743.668685566598</v>
      </c>
      <c r="I7" s="56">
        <v>485.35307916134354</v>
      </c>
      <c r="J7" s="42">
        <v>535.34444631496206</v>
      </c>
      <c r="K7" s="54">
        <v>4136.9356373445726</v>
      </c>
      <c r="L7" s="56">
        <v>146.09450328107258</v>
      </c>
      <c r="M7" s="42">
        <v>161.14223711902309</v>
      </c>
      <c r="N7" s="54">
        <v>7419.0775595050372</v>
      </c>
      <c r="O7" s="56">
        <v>262.00225139479534</v>
      </c>
      <c r="P7" s="42">
        <v>288.98848328845929</v>
      </c>
      <c r="Q7" s="54">
        <v>9292.2604013041946</v>
      </c>
      <c r="R7" s="56">
        <v>328.1530791613435</v>
      </c>
      <c r="S7" s="42">
        <v>361.9528463149619</v>
      </c>
      <c r="V7" s="103"/>
      <c r="X7" s="33"/>
    </row>
    <row r="8" spans="1:33" x14ac:dyDescent="0.2">
      <c r="A8" s="41" t="s">
        <v>8</v>
      </c>
      <c r="B8" s="54">
        <v>5712.530356830116</v>
      </c>
      <c r="C8" s="141">
        <v>201.73610568784187</v>
      </c>
      <c r="D8" s="42">
        <v>233.64249159435175</v>
      </c>
      <c r="E8" s="54">
        <v>10129.954305668485</v>
      </c>
      <c r="F8" s="141">
        <v>357.73596020859088</v>
      </c>
      <c r="G8" s="42">
        <v>414.31513110184108</v>
      </c>
      <c r="H8" s="54">
        <v>14119.127533162075</v>
      </c>
      <c r="I8" s="141">
        <v>498.61228323181206</v>
      </c>
      <c r="J8" s="42">
        <v>577.47231610632889</v>
      </c>
      <c r="K8" s="54">
        <v>3827.5659631045169</v>
      </c>
      <c r="L8" s="141">
        <v>135.16921634154951</v>
      </c>
      <c r="M8" s="42">
        <v>156.54744789097475</v>
      </c>
      <c r="N8" s="54">
        <v>8244.9899119428846</v>
      </c>
      <c r="O8" s="141">
        <v>291.1690708622985</v>
      </c>
      <c r="P8" s="42">
        <v>337.22008739846393</v>
      </c>
      <c r="Q8" s="54">
        <v>12234.163139436476</v>
      </c>
      <c r="R8" s="141">
        <v>432.04539388551973</v>
      </c>
      <c r="S8" s="42">
        <v>500.37727240295192</v>
      </c>
      <c r="V8" s="103"/>
      <c r="X8" s="33"/>
    </row>
    <row r="9" spans="1:33" x14ac:dyDescent="0.2">
      <c r="A9" s="41" t="s">
        <v>0</v>
      </c>
      <c r="B9" s="54">
        <v>8291.3580246913589</v>
      </c>
      <c r="C9" s="141">
        <v>292.80654531051528</v>
      </c>
      <c r="D9" s="42">
        <v>335.8</v>
      </c>
      <c r="E9" s="54">
        <v>10612.345679012345</v>
      </c>
      <c r="F9" s="141">
        <v>374.77145078755052</v>
      </c>
      <c r="G9" s="42">
        <v>429.8</v>
      </c>
      <c r="H9" s="54">
        <v>12464.197530864196</v>
      </c>
      <c r="I9" s="141">
        <v>440.16898175327009</v>
      </c>
      <c r="J9" s="42">
        <v>504.8</v>
      </c>
      <c r="K9" s="54">
        <v>4935.8024691358032</v>
      </c>
      <c r="L9" s="141">
        <v>174.30621920063138</v>
      </c>
      <c r="M9" s="42">
        <v>199.9</v>
      </c>
      <c r="N9" s="54">
        <v>7256.7901234567889</v>
      </c>
      <c r="O9" s="141">
        <v>256.27112467766653</v>
      </c>
      <c r="P9" s="42">
        <v>293.89999999999998</v>
      </c>
      <c r="Q9" s="54">
        <v>9108.6419753086411</v>
      </c>
      <c r="R9" s="141">
        <v>321.66865564338616</v>
      </c>
      <c r="S9" s="42">
        <v>368.9</v>
      </c>
      <c r="V9" s="103"/>
      <c r="X9" s="33"/>
    </row>
    <row r="10" spans="1:33" x14ac:dyDescent="0.2">
      <c r="A10" s="41" t="s">
        <v>7</v>
      </c>
      <c r="B10" s="54">
        <v>517.70000000000005</v>
      </c>
      <c r="C10" s="141">
        <v>18.3</v>
      </c>
      <c r="D10" s="42">
        <v>21.5</v>
      </c>
      <c r="E10" s="54">
        <v>568.70000000000005</v>
      </c>
      <c r="F10" s="141">
        <v>20.100000000000001</v>
      </c>
      <c r="G10" s="42">
        <v>23.6</v>
      </c>
      <c r="H10" s="54">
        <v>645.1</v>
      </c>
      <c r="I10" s="141">
        <v>22.8</v>
      </c>
      <c r="J10" s="42">
        <v>26.8</v>
      </c>
      <c r="K10" s="54">
        <v>224</v>
      </c>
      <c r="L10" s="141">
        <v>7.9</v>
      </c>
      <c r="M10" s="42">
        <v>9.3000000000000007</v>
      </c>
      <c r="N10" s="54">
        <v>274.89999999999998</v>
      </c>
      <c r="O10" s="141">
        <v>9.6999999999999993</v>
      </c>
      <c r="P10" s="42">
        <v>11.4</v>
      </c>
      <c r="Q10" s="54">
        <v>351.4</v>
      </c>
      <c r="R10" s="141">
        <v>12.4</v>
      </c>
      <c r="S10" s="42">
        <v>14.6</v>
      </c>
      <c r="V10" s="227"/>
      <c r="X10" s="33"/>
    </row>
    <row r="11" spans="1:33" x14ac:dyDescent="0.2">
      <c r="A11" s="41" t="s">
        <v>1</v>
      </c>
      <c r="B11" s="54">
        <v>104045.93865665791</v>
      </c>
      <c r="C11" s="7">
        <v>3674.3476473843198</v>
      </c>
      <c r="D11" s="42">
        <v>4109.8145769379871</v>
      </c>
      <c r="E11" s="54">
        <v>105509.81207437941</v>
      </c>
      <c r="F11" s="7">
        <v>3726.0438492536014</v>
      </c>
      <c r="G11" s="42">
        <v>4167.6375769379874</v>
      </c>
      <c r="H11" s="54">
        <v>108973.8627072908</v>
      </c>
      <c r="I11" s="7">
        <v>3848.3756428612292</v>
      </c>
      <c r="J11" s="42">
        <v>4304.4675769379874</v>
      </c>
      <c r="K11" s="54">
        <v>2741.3667215189871</v>
      </c>
      <c r="L11" s="7">
        <v>96.810452131822856</v>
      </c>
      <c r="M11" s="42">
        <v>108.2839855</v>
      </c>
      <c r="N11" s="54">
        <v>4237.6001392405069</v>
      </c>
      <c r="O11" s="7">
        <v>149.64943661621214</v>
      </c>
      <c r="P11" s="42">
        <v>167.38520550000001</v>
      </c>
      <c r="Q11" s="54">
        <v>7853.6417721518983</v>
      </c>
      <c r="R11" s="7">
        <v>277.34874173350534</v>
      </c>
      <c r="S11" s="42">
        <v>310.21884999999997</v>
      </c>
      <c r="V11" s="103"/>
      <c r="X11" s="33"/>
    </row>
    <row r="12" spans="1:33" x14ac:dyDescent="0.2">
      <c r="A12" s="41" t="s">
        <v>10</v>
      </c>
      <c r="B12" s="54">
        <v>1600.8061027235947</v>
      </c>
      <c r="C12" s="7">
        <v>56.531934003408772</v>
      </c>
      <c r="D12" s="42">
        <v>64.352405329488505</v>
      </c>
      <c r="E12" s="54">
        <v>2152.7909625924913</v>
      </c>
      <c r="F12" s="7">
        <v>76.025095364986441</v>
      </c>
      <c r="G12" s="42">
        <v>86.542196696218156</v>
      </c>
      <c r="H12" s="54">
        <v>2805.9021769945712</v>
      </c>
      <c r="I12" s="7">
        <v>99.089500233662577</v>
      </c>
      <c r="J12" s="42">
        <v>112.79726751518177</v>
      </c>
      <c r="K12" s="54">
        <v>681.32293979656401</v>
      </c>
      <c r="L12" s="7">
        <v>24.060692548620491</v>
      </c>
      <c r="M12" s="42">
        <v>27.389182179821873</v>
      </c>
      <c r="N12" s="54">
        <v>1233.3077996654602</v>
      </c>
      <c r="O12" s="7">
        <v>43.553853910198143</v>
      </c>
      <c r="P12" s="42">
        <v>49.578973546551495</v>
      </c>
      <c r="Q12" s="54">
        <v>1886.4190140675403</v>
      </c>
      <c r="R12" s="7">
        <v>66.618258778874278</v>
      </c>
      <c r="S12" s="42">
        <v>75.834044365515126</v>
      </c>
      <c r="V12" s="103"/>
      <c r="X12" s="33"/>
    </row>
    <row r="13" spans="1:33" x14ac:dyDescent="0.2">
      <c r="A13" s="41" t="s">
        <v>2</v>
      </c>
      <c r="B13" s="54">
        <v>5340.5572672511998</v>
      </c>
      <c r="C13" s="7">
        <v>188.6</v>
      </c>
      <c r="D13" s="42">
        <v>218.77600000000004</v>
      </c>
      <c r="E13" s="54">
        <v>6323.1518439935999</v>
      </c>
      <c r="F13" s="7">
        <v>223.3</v>
      </c>
      <c r="G13" s="42">
        <v>259.02800000000002</v>
      </c>
      <c r="H13" s="54">
        <v>6558.1816707072003</v>
      </c>
      <c r="I13" s="7">
        <v>231.6</v>
      </c>
      <c r="J13" s="42">
        <v>268.65600000000001</v>
      </c>
      <c r="K13" s="54">
        <v>455.90123013120001</v>
      </c>
      <c r="L13" s="7">
        <v>16.100000000000001</v>
      </c>
      <c r="M13" s="42">
        <v>18.676000000000005</v>
      </c>
      <c r="N13" s="54">
        <v>1438.4958068736</v>
      </c>
      <c r="O13" s="7">
        <v>50.8</v>
      </c>
      <c r="P13" s="42">
        <v>58.928000000000004</v>
      </c>
      <c r="Q13" s="54">
        <v>1673.5256335872002</v>
      </c>
      <c r="R13" s="7">
        <v>59.1</v>
      </c>
      <c r="S13" s="42">
        <v>68.556000000000012</v>
      </c>
      <c r="V13" s="103"/>
      <c r="X13" s="33"/>
    </row>
    <row r="14" spans="1:33" x14ac:dyDescent="0.2">
      <c r="A14" s="41" t="s">
        <v>4</v>
      </c>
      <c r="B14" s="54">
        <v>38718.13862263249</v>
      </c>
      <c r="C14" s="7">
        <v>1367.3181615346616</v>
      </c>
      <c r="D14" s="42">
        <v>1014.4152319129712</v>
      </c>
      <c r="E14" s="54">
        <v>39644.066885040178</v>
      </c>
      <c r="F14" s="7">
        <v>1400.0170095295962</v>
      </c>
      <c r="G14" s="42">
        <v>1038.6745523880527</v>
      </c>
      <c r="H14" s="54">
        <v>41215.892150434986</v>
      </c>
      <c r="I14" s="7">
        <v>1455.5254949214291</v>
      </c>
      <c r="J14" s="42">
        <v>1079.8563743413965</v>
      </c>
      <c r="K14" s="54">
        <v>0</v>
      </c>
      <c r="L14" s="7">
        <v>0</v>
      </c>
      <c r="M14" s="42">
        <v>0</v>
      </c>
      <c r="N14" s="54">
        <v>925.92826240768841</v>
      </c>
      <c r="O14" s="7">
        <v>32.698847994934539</v>
      </c>
      <c r="P14" s="42">
        <v>24.259320475081434</v>
      </c>
      <c r="Q14" s="54">
        <v>2497.7535278024957</v>
      </c>
      <c r="R14" s="7">
        <v>88.207333386767516</v>
      </c>
      <c r="S14" s="42">
        <v>65.44114242842538</v>
      </c>
      <c r="V14" s="103"/>
      <c r="X14" s="33"/>
    </row>
    <row r="15" spans="1:33" x14ac:dyDescent="0.2">
      <c r="A15" s="41" t="s">
        <v>23</v>
      </c>
      <c r="B15" s="54">
        <v>1394.0863169261017</v>
      </c>
      <c r="C15" s="7">
        <v>49.231693663232797</v>
      </c>
      <c r="D15" s="42">
        <v>42.519632666246096</v>
      </c>
      <c r="E15" s="54">
        <v>1755.971536938943</v>
      </c>
      <c r="F15" s="7">
        <v>62.011549599418849</v>
      </c>
      <c r="G15" s="42">
        <v>53.557131876637762</v>
      </c>
      <c r="H15" s="54">
        <v>2110.4567779816548</v>
      </c>
      <c r="I15" s="7">
        <v>74.530077744528782</v>
      </c>
      <c r="J15" s="42">
        <v>64.368931728440472</v>
      </c>
      <c r="K15" s="54">
        <v>181.82631692610161</v>
      </c>
      <c r="L15" s="7">
        <v>6.4211357834410379</v>
      </c>
      <c r="M15" s="42">
        <v>5.5457026662461004</v>
      </c>
      <c r="N15" s="54">
        <v>543.71153693894269</v>
      </c>
      <c r="O15" s="7">
        <v>19.200991719627091</v>
      </c>
      <c r="P15" s="42">
        <v>16.583201876637752</v>
      </c>
      <c r="Q15" s="54">
        <v>898.19677798165469</v>
      </c>
      <c r="R15" s="7">
        <v>31.719519864737016</v>
      </c>
      <c r="S15" s="42">
        <v>27.395001728440469</v>
      </c>
      <c r="V15" s="103"/>
      <c r="X15" s="33"/>
    </row>
    <row r="16" spans="1:33" x14ac:dyDescent="0.2">
      <c r="A16" s="41" t="s">
        <v>9</v>
      </c>
      <c r="B16" s="54">
        <v>196.24803563838299</v>
      </c>
      <c r="C16" s="7">
        <v>6.9304339733163109</v>
      </c>
      <c r="D16" s="42">
        <v>6.8686812473434049</v>
      </c>
      <c r="E16" s="54">
        <v>341.30191568943917</v>
      </c>
      <c r="F16" s="7">
        <v>12.052963403978142</v>
      </c>
      <c r="G16" s="42">
        <v>11.945567049130371</v>
      </c>
      <c r="H16" s="54">
        <v>619.29842403921748</v>
      </c>
      <c r="I16" s="7">
        <v>21.870317446088084</v>
      </c>
      <c r="J16" s="42">
        <v>21.675444841372613</v>
      </c>
      <c r="K16" s="54">
        <v>152.94603563838299</v>
      </c>
      <c r="L16" s="7">
        <v>5.4012382749424122</v>
      </c>
      <c r="M16" s="42">
        <v>5.3531112473434046</v>
      </c>
      <c r="N16" s="54">
        <v>297.99991568943921</v>
      </c>
      <c r="O16" s="7">
        <v>10.523767705604243</v>
      </c>
      <c r="P16" s="42">
        <v>10.429997049130371</v>
      </c>
      <c r="Q16" s="54">
        <v>575.99642403921746</v>
      </c>
      <c r="R16" s="7">
        <v>20.341121747714183</v>
      </c>
      <c r="S16" s="42">
        <v>20.159874841372613</v>
      </c>
      <c r="V16" s="103"/>
      <c r="W16" s="112"/>
      <c r="X16" s="33"/>
    </row>
    <row r="17" spans="1:24" x14ac:dyDescent="0.2">
      <c r="A17" s="41" t="s">
        <v>12</v>
      </c>
      <c r="B17" s="54">
        <v>123.546401680896</v>
      </c>
      <c r="C17" s="7">
        <v>4.3629999999999995</v>
      </c>
      <c r="D17" s="42">
        <v>5.9882940894730288</v>
      </c>
      <c r="E17" s="54">
        <v>156.422260574208</v>
      </c>
      <c r="F17" s="7">
        <v>5.524</v>
      </c>
      <c r="G17" s="42">
        <v>7.5817869700318621</v>
      </c>
      <c r="H17" s="54">
        <v>191.620100888064</v>
      </c>
      <c r="I17" s="7">
        <v>6.7669999999999995</v>
      </c>
      <c r="J17" s="42">
        <v>9.2878262900444621</v>
      </c>
      <c r="K17" s="54">
        <v>15.914067784704002</v>
      </c>
      <c r="L17" s="7">
        <v>0.56200000000000006</v>
      </c>
      <c r="M17" s="42">
        <v>0.77135486552460286</v>
      </c>
      <c r="N17" s="54">
        <v>48.789926678015995</v>
      </c>
      <c r="O17" s="7">
        <v>1.7229999999999999</v>
      </c>
      <c r="P17" s="42">
        <v>2.3648477460834352</v>
      </c>
      <c r="Q17" s="54">
        <v>83.987766991871993</v>
      </c>
      <c r="R17" s="7">
        <v>2.9660000000000002</v>
      </c>
      <c r="S17" s="42">
        <v>4.0708870660960361</v>
      </c>
      <c r="V17" s="103"/>
      <c r="X17" s="33"/>
    </row>
    <row r="18" spans="1:24" x14ac:dyDescent="0.2">
      <c r="A18" s="41" t="s">
        <v>15</v>
      </c>
      <c r="B18" s="54">
        <v>858.84995713536</v>
      </c>
      <c r="C18" s="7">
        <v>30.33</v>
      </c>
      <c r="D18" s="42">
        <v>34.04481230084567</v>
      </c>
      <c r="E18" s="54">
        <v>874.99055969279993</v>
      </c>
      <c r="F18" s="7">
        <v>30.9</v>
      </c>
      <c r="G18" s="42">
        <v>34.68462578622259</v>
      </c>
      <c r="H18" s="54">
        <v>889.14898298879996</v>
      </c>
      <c r="I18" s="7">
        <v>31.4</v>
      </c>
      <c r="J18" s="42">
        <v>35.24586568567603</v>
      </c>
      <c r="K18" s="54">
        <v>37.123385882111997</v>
      </c>
      <c r="L18" s="7">
        <v>1.3109999999999999</v>
      </c>
      <c r="M18" s="42">
        <v>1.4715710163669196</v>
      </c>
      <c r="N18" s="54">
        <v>53.348938979327997</v>
      </c>
      <c r="O18" s="7">
        <v>1.8839999999999999</v>
      </c>
      <c r="P18" s="42">
        <v>2.114751941140562</v>
      </c>
      <c r="Q18" s="54">
        <v>67.479045428736001</v>
      </c>
      <c r="R18" s="7">
        <v>2.383</v>
      </c>
      <c r="S18" s="42">
        <v>2.6748693607950949</v>
      </c>
      <c r="V18" s="103"/>
      <c r="X18" s="33"/>
    </row>
    <row r="19" spans="1:24" x14ac:dyDescent="0.2">
      <c r="A19" s="41" t="s">
        <v>14</v>
      </c>
      <c r="B19" s="54">
        <v>33.980215910399998</v>
      </c>
      <c r="C19" s="7">
        <v>1.2</v>
      </c>
      <c r="D19" s="42">
        <v>1.6616325580185598</v>
      </c>
      <c r="E19" s="54">
        <v>35.679226705920001</v>
      </c>
      <c r="F19" s="7">
        <v>1.26</v>
      </c>
      <c r="G19" s="42">
        <v>1.7447141859194881</v>
      </c>
      <c r="H19" s="54">
        <v>37.378237501440005</v>
      </c>
      <c r="I19" s="7">
        <v>1.32</v>
      </c>
      <c r="J19" s="42">
        <v>1.8277958138204162</v>
      </c>
      <c r="K19" s="54">
        <v>3.6528732103679999</v>
      </c>
      <c r="L19" s="7">
        <v>0.129</v>
      </c>
      <c r="M19" s="42">
        <v>0.1786254999869952</v>
      </c>
      <c r="N19" s="54">
        <v>5.4368345456640004</v>
      </c>
      <c r="O19" s="7">
        <v>0.192</v>
      </c>
      <c r="P19" s="42">
        <v>0.26586120928296958</v>
      </c>
      <c r="Q19" s="54">
        <v>6.9942611082240003</v>
      </c>
      <c r="R19" s="7">
        <v>0.247</v>
      </c>
      <c r="S19" s="42">
        <v>0.34201936819215356</v>
      </c>
      <c r="V19" s="103"/>
      <c r="X19" s="33"/>
    </row>
    <row r="20" spans="1:24" x14ac:dyDescent="0.2">
      <c r="A20" s="41" t="s">
        <v>16</v>
      </c>
      <c r="B20" s="54">
        <v>1453.14977498496</v>
      </c>
      <c r="C20" s="7">
        <v>51.317500000000003</v>
      </c>
      <c r="D20" s="42">
        <v>64.387595681779473</v>
      </c>
      <c r="E20" s="54">
        <v>1453.0860620801279</v>
      </c>
      <c r="F20" s="7">
        <v>51.315249999999999</v>
      </c>
      <c r="G20" s="42">
        <v>64.384773646085748</v>
      </c>
      <c r="H20" s="54">
        <v>1453.14977498496</v>
      </c>
      <c r="I20" s="7">
        <v>51.317500000000003</v>
      </c>
      <c r="J20" s="42">
        <v>64.387595681779473</v>
      </c>
      <c r="K20" s="54">
        <v>0</v>
      </c>
      <c r="L20" s="7">
        <v>0</v>
      </c>
      <c r="M20" s="42">
        <v>0</v>
      </c>
      <c r="N20" s="54">
        <v>0</v>
      </c>
      <c r="O20" s="7">
        <v>0</v>
      </c>
      <c r="P20" s="42">
        <v>0</v>
      </c>
      <c r="Q20" s="54">
        <v>0</v>
      </c>
      <c r="R20" s="7">
        <v>0</v>
      </c>
      <c r="S20" s="42">
        <v>0</v>
      </c>
      <c r="V20" s="103"/>
      <c r="X20" s="33"/>
    </row>
    <row r="21" spans="1:24" x14ac:dyDescent="0.2">
      <c r="A21" s="41" t="s">
        <v>18</v>
      </c>
      <c r="B21" s="54">
        <v>789.6492474338304</v>
      </c>
      <c r="C21" s="7">
        <v>27.886199999999999</v>
      </c>
      <c r="D21" s="42">
        <v>32.849408693247348</v>
      </c>
      <c r="E21" s="54">
        <v>813.8091809461248</v>
      </c>
      <c r="F21" s="7">
        <v>28.7394</v>
      </c>
      <c r="G21" s="42">
        <v>33.854461927358791</v>
      </c>
      <c r="H21" s="54">
        <v>849.48840765204488</v>
      </c>
      <c r="I21" s="7">
        <v>29.999400000000001</v>
      </c>
      <c r="J21" s="42">
        <v>35.338717758325068</v>
      </c>
      <c r="K21" s="54">
        <v>53.088423990681605</v>
      </c>
      <c r="L21" s="7">
        <v>1.8748</v>
      </c>
      <c r="M21" s="42">
        <v>2.2084784380123548</v>
      </c>
      <c r="N21" s="54">
        <v>77.245525818316807</v>
      </c>
      <c r="O21" s="7">
        <v>2.7279</v>
      </c>
      <c r="P21" s="42">
        <v>3.2134138740419793</v>
      </c>
      <c r="Q21" s="54">
        <v>112.92758420889599</v>
      </c>
      <c r="R21" s="7">
        <v>3.988</v>
      </c>
      <c r="S21" s="42">
        <v>4.6977875030900735</v>
      </c>
    </row>
    <row r="22" spans="1:24" x14ac:dyDescent="0.2">
      <c r="A22" s="41" t="s">
        <v>22</v>
      </c>
      <c r="B22" s="54">
        <v>107.60401704959999</v>
      </c>
      <c r="C22" s="7">
        <v>3.8</v>
      </c>
      <c r="D22" s="42">
        <v>4.5365853588111351</v>
      </c>
      <c r="E22" s="54">
        <v>107.60401704959999</v>
      </c>
      <c r="F22" s="7">
        <v>3.8</v>
      </c>
      <c r="G22" s="42">
        <v>4.5365853588111351</v>
      </c>
      <c r="H22" s="54">
        <v>107.60401704959999</v>
      </c>
      <c r="I22" s="7">
        <v>3.8</v>
      </c>
      <c r="J22" s="42">
        <v>4.5365853588111351</v>
      </c>
      <c r="K22" s="54">
        <v>0</v>
      </c>
      <c r="L22" s="7">
        <v>0</v>
      </c>
      <c r="M22" s="42">
        <v>0</v>
      </c>
      <c r="N22" s="54">
        <v>0</v>
      </c>
      <c r="O22" s="7">
        <v>0</v>
      </c>
      <c r="P22" s="42">
        <v>0</v>
      </c>
      <c r="Q22" s="54">
        <v>0</v>
      </c>
      <c r="R22" s="7">
        <v>0</v>
      </c>
      <c r="S22" s="42">
        <v>0</v>
      </c>
    </row>
    <row r="23" spans="1:24" x14ac:dyDescent="0.2">
      <c r="A23" s="41" t="s">
        <v>13</v>
      </c>
      <c r="B23" s="54">
        <v>140.76870777815037</v>
      </c>
      <c r="C23" s="7">
        <v>4.9711999999999996</v>
      </c>
      <c r="D23" s="42">
        <v>5.8559782435710561</v>
      </c>
      <c r="E23" s="54">
        <v>143.64569939189758</v>
      </c>
      <c r="F23" s="7">
        <v>5.0728</v>
      </c>
      <c r="G23" s="42">
        <v>5.9756610947029403</v>
      </c>
      <c r="H23" s="54">
        <v>149.2071280625664</v>
      </c>
      <c r="I23" s="7">
        <v>5.2691999999999997</v>
      </c>
      <c r="J23" s="42">
        <v>6.2070165274027627</v>
      </c>
      <c r="K23" s="54">
        <v>14.30000752896</v>
      </c>
      <c r="L23" s="7">
        <v>0.505</v>
      </c>
      <c r="M23" s="42">
        <v>0.594880313204736</v>
      </c>
      <c r="N23" s="54">
        <v>17.176999142707203</v>
      </c>
      <c r="O23" s="7">
        <v>0.60660000000000003</v>
      </c>
      <c r="P23" s="42">
        <v>0.71456316433661959</v>
      </c>
      <c r="Q23" s="54">
        <v>22.741259498035198</v>
      </c>
      <c r="R23" s="7">
        <v>0.80310000000000004</v>
      </c>
      <c r="S23" s="42">
        <v>0.94603639511826432</v>
      </c>
    </row>
    <row r="24" spans="1:24" ht="15" thickBot="1" x14ac:dyDescent="0.25">
      <c r="A24" s="41" t="s">
        <v>11</v>
      </c>
      <c r="B24" s="54">
        <v>8.4447164135277699</v>
      </c>
      <c r="C24" s="7">
        <v>0.29822234570121764</v>
      </c>
      <c r="D24" s="42">
        <v>0.32681052520352472</v>
      </c>
      <c r="E24" s="54">
        <v>9.5360136211288502</v>
      </c>
      <c r="F24" s="7">
        <v>0.33676114288174092</v>
      </c>
      <c r="G24" s="42">
        <v>0.36904372713768652</v>
      </c>
      <c r="H24" s="54">
        <v>10.250312836573348</v>
      </c>
      <c r="I24" s="7">
        <v>0.36198638161458419</v>
      </c>
      <c r="J24" s="42">
        <v>0.39668710677538865</v>
      </c>
      <c r="K24" s="54">
        <v>0.51762838625503904</v>
      </c>
      <c r="L24" s="7">
        <v>1.8279873946178669E-2</v>
      </c>
      <c r="M24" s="42">
        <v>2.003221854807001E-2</v>
      </c>
      <c r="N24" s="54">
        <v>1.60892559385612</v>
      </c>
      <c r="O24" s="7">
        <v>5.681867112670199E-2</v>
      </c>
      <c r="P24" s="42">
        <v>6.2265420482231847E-2</v>
      </c>
      <c r="Q24" s="54">
        <v>2.32322480930062</v>
      </c>
      <c r="R24" s="7">
        <v>8.204390985954528E-2</v>
      </c>
      <c r="S24" s="42">
        <v>8.9908800119934004E-2</v>
      </c>
    </row>
    <row r="25" spans="1:24" ht="15" thickBot="1" x14ac:dyDescent="0.25">
      <c r="A25" s="57" t="s">
        <v>36</v>
      </c>
      <c r="B25" s="58">
        <f>SUM(B6:B24)</f>
        <v>211620.88001752656</v>
      </c>
      <c r="C25" s="58">
        <f t="shared" ref="C25:S25" si="0">SUM(C6:C24)</f>
        <v>7473.3384461653613</v>
      </c>
      <c r="D25" s="58">
        <f t="shared" si="0"/>
        <v>7927.0200127694843</v>
      </c>
      <c r="E25" s="58">
        <f t="shared" si="0"/>
        <v>228163.63745698149</v>
      </c>
      <c r="F25" s="58">
        <f t="shared" si="0"/>
        <v>8057.539363791343</v>
      </c>
      <c r="G25" s="58">
        <f t="shared" si="0"/>
        <v>8576.9476243738645</v>
      </c>
      <c r="H25" s="58">
        <f t="shared" si="0"/>
        <v>245442.84149963225</v>
      </c>
      <c r="I25" s="58">
        <f t="shared" si="0"/>
        <v>8667.7506552326304</v>
      </c>
      <c r="J25" s="58">
        <f t="shared" si="0"/>
        <v>9247.3377528662604</v>
      </c>
      <c r="K25" s="58">
        <f t="shared" si="0"/>
        <v>33689.936308150922</v>
      </c>
      <c r="L25" s="58">
        <f t="shared" si="0"/>
        <v>1189.7383872449134</v>
      </c>
      <c r="M25" s="58">
        <f t="shared" si="0"/>
        <v>1369.2082549168015</v>
      </c>
      <c r="N25" s="58">
        <f t="shared" si="0"/>
        <v>50265.184529905542</v>
      </c>
      <c r="O25" s="58">
        <f t="shared" si="0"/>
        <v>1775.0902374860013</v>
      </c>
      <c r="P25" s="58">
        <f t="shared" si="0"/>
        <v>2020.4243122795829</v>
      </c>
      <c r="Q25" s="58">
        <f t="shared" si="0"/>
        <v>67696.251621941279</v>
      </c>
      <c r="R25" s="58">
        <f t="shared" si="0"/>
        <v>2390.6609904369561</v>
      </c>
      <c r="S25" s="58">
        <f t="shared" si="0"/>
        <v>2696.8074528836587</v>
      </c>
    </row>
    <row r="26" spans="1:24" ht="18" customHeight="1" thickBot="1" x14ac:dyDescent="0.25">
      <c r="A26" s="57" t="s">
        <v>37</v>
      </c>
      <c r="B26" s="58">
        <v>225781.7</v>
      </c>
      <c r="C26" s="59">
        <v>7973.4</v>
      </c>
      <c r="D26" s="60">
        <v>8264</v>
      </c>
      <c r="E26" s="58">
        <v>228163.60489388209</v>
      </c>
      <c r="F26" s="59">
        <v>8057.5216648008472</v>
      </c>
      <c r="G26" s="60">
        <v>8576.947323005239</v>
      </c>
      <c r="H26" s="58">
        <v>244400.2</v>
      </c>
      <c r="I26" s="59">
        <v>8630.9</v>
      </c>
      <c r="J26" s="60">
        <v>8945.5</v>
      </c>
      <c r="K26" s="58">
        <v>48534.3</v>
      </c>
      <c r="L26" s="59">
        <v>1714</v>
      </c>
      <c r="M26" s="60">
        <v>1776.4</v>
      </c>
      <c r="N26" s="58">
        <v>50265.221317107294</v>
      </c>
      <c r="O26" s="59">
        <v>1775.0995384955079</v>
      </c>
      <c r="P26" s="60">
        <v>2020.4341889484551</v>
      </c>
      <c r="Q26" s="58">
        <v>67152.800000000003</v>
      </c>
      <c r="R26" s="59">
        <v>2371.5</v>
      </c>
      <c r="S26" s="60">
        <v>2457.9</v>
      </c>
    </row>
    <row r="27" spans="1:24" ht="18" customHeight="1" x14ac:dyDescent="0.2">
      <c r="A27" s="47"/>
      <c r="B27" s="64"/>
      <c r="C27" s="64"/>
      <c r="D27" s="64"/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64"/>
      <c r="P27" s="64"/>
      <c r="Q27" s="64"/>
      <c r="R27" s="64"/>
      <c r="S27" s="64"/>
    </row>
    <row r="28" spans="1:24" ht="17.25" x14ac:dyDescent="0.25">
      <c r="A28" s="219" t="s">
        <v>104</v>
      </c>
      <c r="B28" s="47"/>
      <c r="C28" s="47"/>
      <c r="D28" s="47"/>
    </row>
    <row r="29" spans="1:24" ht="17.25" x14ac:dyDescent="0.25">
      <c r="A29" s="126" t="s">
        <v>144</v>
      </c>
      <c r="B29" s="47"/>
      <c r="C29" s="47"/>
      <c r="D29" s="47"/>
    </row>
    <row r="30" spans="1:24" x14ac:dyDescent="0.2">
      <c r="A30" s="126" t="s">
        <v>143</v>
      </c>
      <c r="B30" s="47"/>
      <c r="C30" s="47"/>
      <c r="D30" s="47"/>
    </row>
    <row r="32" spans="1:24" x14ac:dyDescent="0.2">
      <c r="B32" s="47"/>
      <c r="C32" s="47"/>
      <c r="D32" s="47"/>
    </row>
  </sheetData>
  <sortState xmlns:xlrd2="http://schemas.microsoft.com/office/spreadsheetml/2017/richdata2" ref="A6:Z25">
    <sortCondition descending="1" ref="P6:P25"/>
  </sortState>
  <mergeCells count="7">
    <mergeCell ref="Q4:S4"/>
    <mergeCell ref="A4:A5"/>
    <mergeCell ref="B4:D4"/>
    <mergeCell ref="E4:G4"/>
    <mergeCell ref="H4:J4"/>
    <mergeCell ref="K4:M4"/>
    <mergeCell ref="N4:P4"/>
  </mergeCells>
  <conditionalFormatting sqref="A9 A11:A20">
    <cfRule type="duplicateValues" dxfId="10" priority="22"/>
  </conditionalFormatting>
  <conditionalFormatting sqref="A10">
    <cfRule type="duplicateValues" dxfId="9" priority="1"/>
  </conditionalFormatting>
  <conditionalFormatting sqref="A21:A22 A6:A8">
    <cfRule type="duplicateValues" dxfId="8" priority="92"/>
  </conditionalFormatting>
  <conditionalFormatting sqref="A23:A24">
    <cfRule type="duplicateValues" dxfId="7" priority="12"/>
  </conditionalFormatting>
  <conditionalFormatting sqref="A28">
    <cfRule type="duplicateValues" dxfId="6" priority="18"/>
  </conditionalFormatting>
  <conditionalFormatting sqref="A29">
    <cfRule type="duplicateValues" dxfId="5" priority="19"/>
  </conditionalFormatting>
  <pageMargins left="0.7" right="0.7" top="0.75" bottom="0.75" header="0.3" footer="0.3"/>
  <pageSetup paperSize="8" scale="63" fitToWidth="2" orientation="landscape" r:id="rId1"/>
  <colBreaks count="1" manualBreakCount="1">
    <brk id="20" max="6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G35"/>
  <sheetViews>
    <sheetView zoomScale="85" zoomScaleNormal="85" zoomScaleSheetLayoutView="85" workbookViewId="0"/>
  </sheetViews>
  <sheetFormatPr defaultColWidth="9.140625" defaultRowHeight="14.25" x14ac:dyDescent="0.2"/>
  <cols>
    <col min="1" max="1" width="22" style="32" customWidth="1"/>
    <col min="2" max="2" width="13.140625" style="32" customWidth="1"/>
    <col min="3" max="4" width="11.7109375" style="32" customWidth="1"/>
    <col min="5" max="5" width="12.7109375" style="32" customWidth="1"/>
    <col min="6" max="7" width="11.7109375" style="32" customWidth="1"/>
    <col min="8" max="8" width="12.42578125" style="32" customWidth="1"/>
    <col min="9" max="19" width="11.7109375" style="32" customWidth="1"/>
    <col min="20" max="20" width="1.85546875" style="32" customWidth="1"/>
    <col min="21" max="21" width="22" style="32" customWidth="1"/>
    <col min="22" max="33" width="11.7109375" style="32" customWidth="1"/>
    <col min="34" max="16384" width="9.140625" style="32"/>
  </cols>
  <sheetData>
    <row r="1" spans="1:33" x14ac:dyDescent="0.2"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</row>
    <row r="2" spans="1:33" ht="15" x14ac:dyDescent="0.25">
      <c r="A2" s="18" t="s">
        <v>218</v>
      </c>
      <c r="AE2" s="47"/>
      <c r="AF2" s="47"/>
      <c r="AG2" s="47"/>
    </row>
    <row r="3" spans="1:33" ht="15" thickBot="1" x14ac:dyDescent="0.25">
      <c r="AE3" s="47"/>
      <c r="AF3" s="47"/>
      <c r="AG3" s="47"/>
    </row>
    <row r="4" spans="1:33" ht="39" customHeight="1" thickBot="1" x14ac:dyDescent="0.25">
      <c r="A4" s="247" t="s">
        <v>25</v>
      </c>
      <c r="B4" s="239" t="s">
        <v>129</v>
      </c>
      <c r="C4" s="241"/>
      <c r="D4" s="239" t="s">
        <v>130</v>
      </c>
      <c r="E4" s="241"/>
      <c r="F4" s="239" t="s">
        <v>131</v>
      </c>
      <c r="G4" s="241"/>
      <c r="H4" s="239" t="s">
        <v>221</v>
      </c>
      <c r="I4" s="241"/>
      <c r="J4" s="239" t="s">
        <v>222</v>
      </c>
      <c r="K4" s="241"/>
      <c r="L4" s="239" t="s">
        <v>223</v>
      </c>
      <c r="M4" s="241"/>
      <c r="N4" s="222"/>
      <c r="O4" s="222"/>
      <c r="P4" s="222"/>
      <c r="Q4" s="222"/>
      <c r="R4" s="222"/>
      <c r="S4" s="222"/>
      <c r="AE4" s="47"/>
      <c r="AF4" s="47"/>
      <c r="AG4" s="47"/>
    </row>
    <row r="5" spans="1:33" ht="39" customHeight="1" thickBot="1" x14ac:dyDescent="0.25">
      <c r="A5" s="248"/>
      <c r="B5" s="48" t="s">
        <v>34</v>
      </c>
      <c r="C5" s="50" t="s">
        <v>21</v>
      </c>
      <c r="D5" s="48" t="s">
        <v>34</v>
      </c>
      <c r="E5" s="50" t="s">
        <v>21</v>
      </c>
      <c r="F5" s="48" t="s">
        <v>34</v>
      </c>
      <c r="G5" s="50" t="s">
        <v>21</v>
      </c>
      <c r="H5" s="48" t="s">
        <v>34</v>
      </c>
      <c r="I5" s="50" t="s">
        <v>21</v>
      </c>
      <c r="J5" s="48" t="s">
        <v>34</v>
      </c>
      <c r="K5" s="50" t="s">
        <v>21</v>
      </c>
      <c r="L5" s="48" t="s">
        <v>34</v>
      </c>
      <c r="M5" s="50" t="s">
        <v>21</v>
      </c>
      <c r="N5" s="222"/>
      <c r="O5" s="222"/>
      <c r="P5" s="222"/>
      <c r="Q5" s="222"/>
      <c r="R5" s="222"/>
      <c r="S5" s="222"/>
      <c r="AE5" s="47"/>
      <c r="AF5" s="47"/>
      <c r="AG5" s="47"/>
    </row>
    <row r="6" spans="1:33" x14ac:dyDescent="0.2">
      <c r="A6" s="51" t="s">
        <v>0</v>
      </c>
      <c r="B6" s="9">
        <v>1394</v>
      </c>
      <c r="C6" s="8">
        <v>69.602419999999995</v>
      </c>
      <c r="D6" s="9">
        <v>1783.2</v>
      </c>
      <c r="E6" s="8">
        <v>89.035176000000007</v>
      </c>
      <c r="F6" s="9">
        <v>2104.1999999999998</v>
      </c>
      <c r="G6" s="8">
        <v>105.06270600000001</v>
      </c>
      <c r="H6" s="9">
        <v>837.3</v>
      </c>
      <c r="I6" s="8">
        <v>41.806389000000003</v>
      </c>
      <c r="J6" s="9">
        <v>1226.5</v>
      </c>
      <c r="K6" s="8">
        <v>61.239145000000001</v>
      </c>
      <c r="L6" s="9">
        <v>1547.5</v>
      </c>
      <c r="M6" s="8">
        <v>77.266675000000006</v>
      </c>
      <c r="N6" s="222"/>
      <c r="O6" s="222"/>
      <c r="P6" s="222"/>
      <c r="Q6" s="222"/>
      <c r="R6" s="222"/>
      <c r="S6" s="222"/>
      <c r="V6" s="112"/>
      <c r="W6" s="112"/>
      <c r="X6" s="112"/>
    </row>
    <row r="7" spans="1:33" x14ac:dyDescent="0.2">
      <c r="A7" s="41" t="s">
        <v>1</v>
      </c>
      <c r="B7" s="9">
        <v>3267.1940702195875</v>
      </c>
      <c r="C7" s="8">
        <v>150.5196308150164</v>
      </c>
      <c r="D7" s="9">
        <v>3316.022970219587</v>
      </c>
      <c r="E7" s="8">
        <v>152.76917823801637</v>
      </c>
      <c r="F7" s="9">
        <v>3479.5440702195874</v>
      </c>
      <c r="G7" s="8">
        <v>160.30259531501639</v>
      </c>
      <c r="H7" s="9">
        <v>82.999999999999986</v>
      </c>
      <c r="I7" s="8">
        <v>3.8238099999999995</v>
      </c>
      <c r="J7" s="9">
        <v>131.82890000000003</v>
      </c>
      <c r="K7" s="8">
        <v>6.0733574230000009</v>
      </c>
      <c r="L7" s="9">
        <v>295.34999999999997</v>
      </c>
      <c r="M7" s="8">
        <v>13.606774499999998</v>
      </c>
      <c r="N7" s="222"/>
      <c r="O7" s="222"/>
      <c r="P7" s="222"/>
      <c r="Q7" s="222"/>
      <c r="R7" s="222"/>
      <c r="S7" s="222"/>
      <c r="V7" s="103"/>
      <c r="X7" s="33"/>
    </row>
    <row r="8" spans="1:33" ht="15.75" customHeight="1" x14ac:dyDescent="0.2">
      <c r="A8" s="55" t="s">
        <v>35</v>
      </c>
      <c r="B8" s="9">
        <v>42.926000000000002</v>
      </c>
      <c r="C8" s="8">
        <v>2.1033740000000001</v>
      </c>
      <c r="D8" s="9">
        <v>77.225999999999999</v>
      </c>
      <c r="E8" s="8">
        <v>3.7840739999999999</v>
      </c>
      <c r="F8" s="9">
        <v>77.225999999999999</v>
      </c>
      <c r="G8" s="8">
        <v>3.7840739999999999</v>
      </c>
      <c r="H8" s="9">
        <v>23.4</v>
      </c>
      <c r="I8" s="8">
        <v>1.1466000000000001</v>
      </c>
      <c r="J8" s="9">
        <v>57.7</v>
      </c>
      <c r="K8" s="8">
        <v>2.8273000000000001</v>
      </c>
      <c r="L8" s="9">
        <v>57.7</v>
      </c>
      <c r="M8" s="8">
        <v>2.8273000000000001</v>
      </c>
      <c r="N8" s="222"/>
      <c r="O8" s="222"/>
      <c r="P8" s="222"/>
      <c r="Q8" s="222"/>
      <c r="R8" s="222"/>
      <c r="S8" s="222"/>
      <c r="V8" s="103"/>
      <c r="X8" s="33"/>
    </row>
    <row r="9" spans="1:33" x14ac:dyDescent="0.2">
      <c r="A9" s="41" t="s">
        <v>18</v>
      </c>
      <c r="B9" s="9">
        <v>20.682000000000002</v>
      </c>
      <c r="C9" s="8">
        <v>1.0196225999999999</v>
      </c>
      <c r="D9" s="9">
        <v>20.682000000000002</v>
      </c>
      <c r="E9" s="8">
        <v>1.0196225999999999</v>
      </c>
      <c r="F9" s="9">
        <v>20.682000000000002</v>
      </c>
      <c r="G9" s="8">
        <v>1.0196225999999999</v>
      </c>
      <c r="H9" s="9">
        <v>0</v>
      </c>
      <c r="I9" s="8">
        <v>0</v>
      </c>
      <c r="J9" s="9">
        <v>0</v>
      </c>
      <c r="K9" s="8">
        <v>0</v>
      </c>
      <c r="L9" s="9">
        <v>0</v>
      </c>
      <c r="M9" s="8">
        <v>0</v>
      </c>
      <c r="N9" s="222"/>
      <c r="O9" s="222"/>
      <c r="P9" s="222"/>
      <c r="Q9" s="222"/>
      <c r="R9" s="222"/>
      <c r="S9" s="222"/>
      <c r="V9" s="103"/>
      <c r="X9" s="33"/>
    </row>
    <row r="10" spans="1:33" ht="15" thickBot="1" x14ac:dyDescent="0.25">
      <c r="A10" s="41" t="s">
        <v>13</v>
      </c>
      <c r="B10" s="9">
        <v>10.366</v>
      </c>
      <c r="C10" s="8">
        <v>0.51104379999999994</v>
      </c>
      <c r="D10" s="9">
        <v>10.366</v>
      </c>
      <c r="E10" s="8">
        <v>0.51104379999999994</v>
      </c>
      <c r="F10" s="9">
        <v>10.366</v>
      </c>
      <c r="G10" s="8">
        <v>0.51104379999999994</v>
      </c>
      <c r="H10" s="9">
        <v>0</v>
      </c>
      <c r="I10" s="8">
        <v>0</v>
      </c>
      <c r="J10" s="9">
        <v>0</v>
      </c>
      <c r="K10" s="8">
        <v>0</v>
      </c>
      <c r="L10" s="9">
        <v>0</v>
      </c>
      <c r="M10" s="8">
        <v>0</v>
      </c>
      <c r="N10" s="222"/>
      <c r="O10" s="222"/>
      <c r="P10" s="222"/>
      <c r="Q10" s="222"/>
      <c r="R10" s="222"/>
      <c r="S10" s="222"/>
    </row>
    <row r="11" spans="1:33" ht="15" thickBot="1" x14ac:dyDescent="0.25">
      <c r="A11" s="57" t="s">
        <v>36</v>
      </c>
      <c r="B11" s="58">
        <f>SUM(B6:B10)</f>
        <v>4735.1680702195881</v>
      </c>
      <c r="C11" s="58">
        <f t="shared" ref="C11:M11" si="0">SUM(C6:C10)</f>
        <v>223.7560912150164</v>
      </c>
      <c r="D11" s="58">
        <f t="shared" si="0"/>
        <v>5207.4969702195867</v>
      </c>
      <c r="E11" s="58">
        <f t="shared" si="0"/>
        <v>247.11909463801638</v>
      </c>
      <c r="F11" s="58">
        <f t="shared" si="0"/>
        <v>5692.0180702195867</v>
      </c>
      <c r="G11" s="58">
        <f t="shared" si="0"/>
        <v>270.68004171501633</v>
      </c>
      <c r="H11" s="58">
        <f t="shared" si="0"/>
        <v>943.69999999999993</v>
      </c>
      <c r="I11" s="58">
        <f t="shared" si="0"/>
        <v>46.776799000000004</v>
      </c>
      <c r="J11" s="58">
        <f t="shared" si="0"/>
        <v>1416.0289</v>
      </c>
      <c r="K11" s="58">
        <f t="shared" si="0"/>
        <v>70.139802422999992</v>
      </c>
      <c r="L11" s="58">
        <f t="shared" si="0"/>
        <v>1900.55</v>
      </c>
      <c r="M11" s="58">
        <f t="shared" si="0"/>
        <v>93.700749500000001</v>
      </c>
      <c r="N11" s="222"/>
      <c r="O11" s="222"/>
      <c r="P11" s="222"/>
      <c r="Q11" s="222"/>
      <c r="R11" s="222"/>
      <c r="S11" s="222"/>
    </row>
    <row r="12" spans="1:33" ht="15" thickBot="1" x14ac:dyDescent="0.25">
      <c r="A12" s="57" t="s">
        <v>37</v>
      </c>
      <c r="B12" s="58">
        <v>4776.7</v>
      </c>
      <c r="C12" s="59">
        <v>226.3</v>
      </c>
      <c r="D12" s="61">
        <v>5207.4969702195867</v>
      </c>
      <c r="E12" s="62">
        <v>247.11909463801638</v>
      </c>
      <c r="F12" s="58">
        <v>5723.1</v>
      </c>
      <c r="G12" s="59">
        <v>271.10000000000002</v>
      </c>
      <c r="H12" s="58">
        <v>1073.2</v>
      </c>
      <c r="I12" s="59">
        <v>50.8</v>
      </c>
      <c r="J12" s="61">
        <v>1416.0289</v>
      </c>
      <c r="K12" s="62">
        <v>70.139802422999992</v>
      </c>
      <c r="L12" s="58">
        <v>2019.7</v>
      </c>
      <c r="M12" s="59">
        <v>95.7</v>
      </c>
      <c r="N12" s="222"/>
      <c r="O12" s="222"/>
      <c r="P12" s="222"/>
      <c r="Q12" s="222"/>
      <c r="R12" s="222"/>
      <c r="S12" s="222"/>
    </row>
    <row r="13" spans="1:33" ht="17.25" x14ac:dyDescent="0.25">
      <c r="A13" s="32" t="s">
        <v>104</v>
      </c>
      <c r="N13" s="222"/>
      <c r="O13" s="222"/>
      <c r="P13" s="222"/>
      <c r="Q13" s="222"/>
      <c r="R13" s="222"/>
      <c r="S13" s="222"/>
    </row>
    <row r="14" spans="1:33" ht="17.25" x14ac:dyDescent="0.25">
      <c r="A14" s="126" t="s">
        <v>145</v>
      </c>
      <c r="N14" s="222"/>
      <c r="O14" s="222"/>
      <c r="P14" s="222"/>
      <c r="Q14" s="222"/>
      <c r="R14" s="222"/>
      <c r="S14" s="222"/>
    </row>
    <row r="15" spans="1:33" ht="18" customHeight="1" x14ac:dyDescent="0.2">
      <c r="A15" s="126" t="s">
        <v>146</v>
      </c>
      <c r="N15" s="222"/>
      <c r="O15" s="222"/>
      <c r="P15" s="222"/>
      <c r="Q15" s="222"/>
      <c r="R15" s="222"/>
      <c r="S15" s="222"/>
    </row>
    <row r="16" spans="1:33" ht="18" customHeight="1" x14ac:dyDescent="0.2">
      <c r="A16" s="47"/>
      <c r="B16" s="47"/>
      <c r="C16" s="47"/>
      <c r="D16" s="47"/>
    </row>
    <row r="17" spans="21:33" ht="18" customHeight="1" x14ac:dyDescent="0.2"/>
    <row r="18" spans="21:33" ht="18" customHeight="1" x14ac:dyDescent="0.2"/>
    <row r="32" spans="21:33" ht="18" customHeight="1" x14ac:dyDescent="0.2">
      <c r="U32" s="47"/>
      <c r="V32" s="47"/>
      <c r="W32" s="47"/>
      <c r="X32" s="63"/>
      <c r="Y32" s="47"/>
      <c r="Z32" s="47"/>
      <c r="AA32" s="47"/>
      <c r="AB32" s="47"/>
      <c r="AC32" s="47"/>
      <c r="AD32" s="47"/>
      <c r="AE32" s="47"/>
      <c r="AF32" s="47"/>
      <c r="AG32" s="47"/>
    </row>
    <row r="33" spans="21:33" ht="18" customHeight="1" x14ac:dyDescent="0.2">
      <c r="U33" s="47"/>
      <c r="V33" s="47"/>
      <c r="W33" s="47"/>
      <c r="X33" s="63"/>
      <c r="Y33" s="47"/>
      <c r="Z33" s="47"/>
      <c r="AA33" s="47"/>
      <c r="AB33" s="47"/>
      <c r="AC33" s="47"/>
      <c r="AD33" s="47"/>
      <c r="AE33" s="47"/>
      <c r="AF33" s="47"/>
      <c r="AG33" s="47"/>
    </row>
    <row r="34" spans="21:33" x14ac:dyDescent="0.2">
      <c r="U34" s="47"/>
      <c r="V34" s="47"/>
      <c r="W34" s="47"/>
      <c r="X34" s="63"/>
      <c r="Y34" s="47"/>
      <c r="Z34" s="47"/>
      <c r="AA34" s="47"/>
      <c r="AB34" s="47"/>
      <c r="AC34" s="47"/>
      <c r="AD34" s="47"/>
      <c r="AE34" s="47"/>
      <c r="AF34" s="47"/>
      <c r="AG34" s="47"/>
    </row>
    <row r="35" spans="21:33" x14ac:dyDescent="0.2">
      <c r="U35" s="47"/>
      <c r="V35" s="47"/>
      <c r="W35" s="47"/>
      <c r="X35" s="63"/>
      <c r="Y35" s="47"/>
      <c r="Z35" s="47"/>
      <c r="AA35" s="47"/>
      <c r="AB35" s="47"/>
      <c r="AC35" s="47"/>
      <c r="AD35" s="47"/>
      <c r="AE35" s="47"/>
      <c r="AF35" s="47"/>
      <c r="AG35" s="47"/>
    </row>
  </sheetData>
  <mergeCells count="7">
    <mergeCell ref="F4:G4"/>
    <mergeCell ref="H4:I4"/>
    <mergeCell ref="J4:K4"/>
    <mergeCell ref="L4:M4"/>
    <mergeCell ref="A4:A5"/>
    <mergeCell ref="B4:C4"/>
    <mergeCell ref="D4:E4"/>
  </mergeCells>
  <conditionalFormatting sqref="A6:A7">
    <cfRule type="duplicateValues" dxfId="4" priority="8"/>
  </conditionalFormatting>
  <conditionalFormatting sqref="A8:A10">
    <cfRule type="duplicateValues" dxfId="3" priority="92"/>
  </conditionalFormatting>
  <conditionalFormatting sqref="A13">
    <cfRule type="duplicateValues" dxfId="2" priority="6"/>
  </conditionalFormatting>
  <conditionalFormatting sqref="A14">
    <cfRule type="duplicateValues" dxfId="1" priority="5"/>
  </conditionalFormatting>
  <conditionalFormatting sqref="X32:X35">
    <cfRule type="duplicateValues" dxfId="0" priority="25"/>
  </conditionalFormatting>
  <pageMargins left="0.7" right="0.7" top="0.75" bottom="0.75" header="0.3" footer="0.3"/>
  <pageSetup paperSize="8" scale="63" fitToWidth="2" orientation="landscape" r:id="rId1"/>
  <colBreaks count="1" manualBreakCount="1">
    <brk id="20" max="6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R37"/>
  <sheetViews>
    <sheetView zoomScale="85" zoomScaleNormal="85" zoomScaleSheetLayoutView="85" workbookViewId="0"/>
  </sheetViews>
  <sheetFormatPr defaultRowHeight="15" x14ac:dyDescent="0.25"/>
  <cols>
    <col min="1" max="1" width="55.28515625" customWidth="1"/>
    <col min="2" max="7" width="9.140625" customWidth="1"/>
    <col min="8" max="8" width="10.7109375" customWidth="1"/>
    <col min="9" max="14" width="9.140625" customWidth="1"/>
    <col min="15" max="17" width="10.7109375" customWidth="1"/>
  </cols>
  <sheetData>
    <row r="1" spans="1:18" ht="30.75" thickBot="1" x14ac:dyDescent="0.3">
      <c r="A1" s="207" t="s">
        <v>39</v>
      </c>
      <c r="B1" s="208" t="s">
        <v>89</v>
      </c>
      <c r="C1" s="208" t="s">
        <v>90</v>
      </c>
      <c r="D1" s="209" t="s">
        <v>40</v>
      </c>
      <c r="E1" s="209" t="s">
        <v>41</v>
      </c>
      <c r="F1" s="209" t="s">
        <v>42</v>
      </c>
      <c r="G1" s="209" t="s">
        <v>43</v>
      </c>
      <c r="H1" s="209" t="s">
        <v>44</v>
      </c>
      <c r="I1" s="209" t="s">
        <v>45</v>
      </c>
      <c r="J1" s="209" t="s">
        <v>46</v>
      </c>
      <c r="K1" s="209" t="s">
        <v>47</v>
      </c>
      <c r="L1" s="209" t="s">
        <v>48</v>
      </c>
      <c r="M1" s="209" t="s">
        <v>49</v>
      </c>
      <c r="N1" s="209" t="s">
        <v>50</v>
      </c>
      <c r="O1" s="209" t="s">
        <v>51</v>
      </c>
      <c r="P1" s="209" t="s">
        <v>52</v>
      </c>
      <c r="Q1" s="209" t="s">
        <v>161</v>
      </c>
      <c r="R1" s="225" t="s">
        <v>167</v>
      </c>
    </row>
    <row r="2" spans="1:18" x14ac:dyDescent="0.25">
      <c r="A2" s="77" t="s">
        <v>53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>
        <v>18</v>
      </c>
      <c r="P2" s="88">
        <v>22</v>
      </c>
      <c r="Q2" s="88">
        <v>3</v>
      </c>
      <c r="R2" s="89">
        <v>1</v>
      </c>
    </row>
    <row r="3" spans="1:18" x14ac:dyDescent="0.25">
      <c r="A3" s="80" t="s">
        <v>54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>
        <v>5</v>
      </c>
      <c r="P3" s="11">
        <v>1</v>
      </c>
      <c r="Q3" s="11">
        <v>2</v>
      </c>
      <c r="R3" s="89">
        <v>0</v>
      </c>
    </row>
    <row r="4" spans="1:18" x14ac:dyDescent="0.25">
      <c r="A4" s="80" t="s">
        <v>55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>
        <v>9</v>
      </c>
      <c r="P4" s="11">
        <v>10</v>
      </c>
      <c r="Q4" s="11">
        <v>5</v>
      </c>
      <c r="R4" s="89">
        <v>1</v>
      </c>
    </row>
    <row r="5" spans="1:18" ht="15.75" thickBot="1" x14ac:dyDescent="0.3">
      <c r="A5" s="82" t="s">
        <v>56</v>
      </c>
      <c r="B5" s="90">
        <v>28</v>
      </c>
      <c r="C5" s="90">
        <v>17</v>
      </c>
      <c r="D5" s="90">
        <v>21</v>
      </c>
      <c r="E5" s="90">
        <v>16</v>
      </c>
      <c r="F5" s="90">
        <v>33</v>
      </c>
      <c r="G5" s="90">
        <v>34</v>
      </c>
      <c r="H5" s="90">
        <v>30</v>
      </c>
      <c r="I5" s="90">
        <v>43</v>
      </c>
      <c r="J5" s="90">
        <v>34</v>
      </c>
      <c r="K5" s="90">
        <v>37</v>
      </c>
      <c r="L5" s="90">
        <v>45</v>
      </c>
      <c r="M5" s="90">
        <v>52</v>
      </c>
      <c r="N5" s="90">
        <v>33</v>
      </c>
      <c r="O5" s="97">
        <v>32</v>
      </c>
      <c r="P5" s="97">
        <v>33</v>
      </c>
      <c r="Q5" s="97">
        <v>10</v>
      </c>
      <c r="R5" s="98">
        <v>2</v>
      </c>
    </row>
    <row r="6" spans="1:18" x14ac:dyDescent="0.25">
      <c r="A6" s="77" t="s">
        <v>57</v>
      </c>
      <c r="B6" s="84"/>
      <c r="C6" s="84"/>
      <c r="D6" s="84"/>
      <c r="E6" s="84"/>
      <c r="F6" s="84"/>
      <c r="G6" s="84"/>
      <c r="H6" s="84"/>
      <c r="I6" s="84"/>
      <c r="J6" s="84"/>
      <c r="K6" s="84"/>
      <c r="L6" s="84"/>
      <c r="M6" s="84"/>
      <c r="N6" s="84"/>
      <c r="O6" s="84">
        <v>43104</v>
      </c>
      <c r="P6" s="84">
        <v>51572</v>
      </c>
      <c r="Q6" s="84">
        <v>10955</v>
      </c>
      <c r="R6" s="85">
        <v>6410</v>
      </c>
    </row>
    <row r="7" spans="1:18" x14ac:dyDescent="0.25">
      <c r="A7" s="80" t="s">
        <v>58</v>
      </c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>
        <v>17482</v>
      </c>
      <c r="P7" s="12">
        <v>2943</v>
      </c>
      <c r="Q7" s="12">
        <v>3308.6</v>
      </c>
      <c r="R7" s="85">
        <v>0</v>
      </c>
    </row>
    <row r="8" spans="1:18" x14ac:dyDescent="0.25">
      <c r="A8" s="80" t="s">
        <v>59</v>
      </c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>
        <v>32842</v>
      </c>
      <c r="P8" s="12">
        <v>44660</v>
      </c>
      <c r="Q8" s="12">
        <v>13363</v>
      </c>
      <c r="R8" s="85">
        <v>4600</v>
      </c>
    </row>
    <row r="9" spans="1:18" ht="15.75" thickBot="1" x14ac:dyDescent="0.3">
      <c r="A9" s="82" t="s">
        <v>60</v>
      </c>
      <c r="B9" s="86">
        <v>55164</v>
      </c>
      <c r="C9" s="86">
        <v>48541</v>
      </c>
      <c r="D9" s="86">
        <v>36958</v>
      </c>
      <c r="E9" s="86">
        <v>35201</v>
      </c>
      <c r="F9" s="86">
        <v>78237</v>
      </c>
      <c r="G9" s="86">
        <v>87533</v>
      </c>
      <c r="H9" s="86">
        <v>112369</v>
      </c>
      <c r="I9" s="86">
        <v>99854</v>
      </c>
      <c r="J9" s="86">
        <v>51037</v>
      </c>
      <c r="K9" s="86">
        <v>64596</v>
      </c>
      <c r="L9" s="86">
        <v>76026</v>
      </c>
      <c r="M9" s="86">
        <v>63669</v>
      </c>
      <c r="N9" s="86">
        <v>72177.2</v>
      </c>
      <c r="O9" s="86">
        <v>93428</v>
      </c>
      <c r="P9" s="86">
        <v>99176</v>
      </c>
      <c r="Q9" s="86">
        <v>27628</v>
      </c>
      <c r="R9" s="87">
        <v>11010</v>
      </c>
    </row>
    <row r="10" spans="1:18" x14ac:dyDescent="0.25">
      <c r="A10" s="77" t="s">
        <v>61</v>
      </c>
      <c r="B10" s="78"/>
      <c r="C10" s="78"/>
      <c r="D10" s="78"/>
      <c r="E10" s="78"/>
      <c r="F10" s="78"/>
      <c r="G10" s="78"/>
      <c r="H10" s="78"/>
      <c r="I10" s="78"/>
      <c r="J10" s="78"/>
      <c r="K10" s="78"/>
      <c r="L10" s="78"/>
      <c r="M10" s="78"/>
      <c r="N10" s="78"/>
      <c r="O10" s="78">
        <v>206.78200000000001</v>
      </c>
      <c r="P10" s="78">
        <v>468.69</v>
      </c>
      <c r="Q10" s="78">
        <v>17.571999999999999</v>
      </c>
      <c r="R10" s="81">
        <v>17.944197450000001</v>
      </c>
    </row>
    <row r="11" spans="1:18" x14ac:dyDescent="0.25">
      <c r="A11" s="80" t="s">
        <v>62</v>
      </c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>
        <v>93.822999999999993</v>
      </c>
      <c r="P11" s="13">
        <v>114.28</v>
      </c>
      <c r="Q11" s="13">
        <v>-0.51700000000000002</v>
      </c>
      <c r="R11" s="81">
        <v>6.0999999999999997E-4</v>
      </c>
    </row>
    <row r="12" spans="1:18" x14ac:dyDescent="0.25">
      <c r="A12" s="80" t="s">
        <v>63</v>
      </c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>
        <v>358.15100000000001</v>
      </c>
      <c r="P12" s="13">
        <v>540.92999999999995</v>
      </c>
      <c r="Q12" s="13">
        <v>235.58699999999999</v>
      </c>
      <c r="R12" s="81">
        <v>77.429877000000005</v>
      </c>
    </row>
    <row r="13" spans="1:18" ht="15.75" thickBot="1" x14ac:dyDescent="0.3">
      <c r="A13" s="82" t="s">
        <v>64</v>
      </c>
      <c r="B13" s="83"/>
      <c r="C13" s="83"/>
      <c r="D13" s="83"/>
      <c r="E13" s="83"/>
      <c r="F13" s="83"/>
      <c r="G13" s="83"/>
      <c r="H13" s="83"/>
      <c r="I13" s="83"/>
      <c r="J13" s="83"/>
      <c r="K13" s="83"/>
      <c r="L13" s="83"/>
      <c r="M13" s="83"/>
      <c r="N13" s="83"/>
      <c r="O13" s="113">
        <v>658.75699999999995</v>
      </c>
      <c r="P13" s="113">
        <v>1123.9000000000001</v>
      </c>
      <c r="Q13" s="113">
        <v>252.642</v>
      </c>
      <c r="R13" s="114">
        <v>95.374684450000004</v>
      </c>
    </row>
    <row r="14" spans="1:18" x14ac:dyDescent="0.25">
      <c r="A14" s="80" t="s">
        <v>65</v>
      </c>
      <c r="B14" s="12">
        <v>3219</v>
      </c>
      <c r="C14" s="12">
        <v>7518</v>
      </c>
      <c r="D14" s="12">
        <v>141</v>
      </c>
      <c r="E14" s="14">
        <v>2455</v>
      </c>
      <c r="F14" s="14">
        <v>5466</v>
      </c>
      <c r="G14" s="14">
        <v>3764</v>
      </c>
      <c r="H14" s="14">
        <v>13240</v>
      </c>
      <c r="I14" s="14">
        <v>14424</v>
      </c>
      <c r="J14" s="14">
        <v>25749</v>
      </c>
      <c r="K14" s="14">
        <v>12058</v>
      </c>
      <c r="L14" s="14">
        <v>9751.23</v>
      </c>
      <c r="M14" s="14">
        <v>8353</v>
      </c>
      <c r="N14" s="14">
        <v>219.84</v>
      </c>
      <c r="O14" s="115">
        <v>315.3</v>
      </c>
      <c r="P14" s="115">
        <v>15523.55</v>
      </c>
      <c r="Q14" s="115">
        <v>22455</v>
      </c>
      <c r="R14" s="210">
        <v>9148</v>
      </c>
    </row>
    <row r="15" spans="1:18" x14ac:dyDescent="0.25">
      <c r="A15" s="80" t="s">
        <v>66</v>
      </c>
      <c r="B15" s="14">
        <v>1254</v>
      </c>
      <c r="C15" s="14">
        <v>1504</v>
      </c>
      <c r="D15" s="14">
        <v>9927</v>
      </c>
      <c r="E15" s="14">
        <v>10829</v>
      </c>
      <c r="F15" s="14">
        <v>23808</v>
      </c>
      <c r="G15" s="14">
        <v>14707</v>
      </c>
      <c r="H15" s="14">
        <v>30627</v>
      </c>
      <c r="I15" s="14">
        <v>20019</v>
      </c>
      <c r="J15" s="14">
        <v>11411</v>
      </c>
      <c r="K15" s="14">
        <v>6989</v>
      </c>
      <c r="L15" s="14">
        <v>21511.82</v>
      </c>
      <c r="M15" s="14">
        <v>7911</v>
      </c>
      <c r="N15" s="14">
        <v>6387</v>
      </c>
      <c r="O15" s="115">
        <v>5917</v>
      </c>
      <c r="P15" s="115">
        <v>11299.373</v>
      </c>
      <c r="Q15" s="115">
        <v>14783</v>
      </c>
      <c r="R15" s="210">
        <v>10228.92</v>
      </c>
    </row>
    <row r="16" spans="1:18" ht="16.5" x14ac:dyDescent="0.25">
      <c r="A16" s="80" t="s">
        <v>67</v>
      </c>
      <c r="B16" s="12">
        <v>453</v>
      </c>
      <c r="C16" s="12">
        <v>50</v>
      </c>
      <c r="D16" s="12">
        <v>483</v>
      </c>
      <c r="E16" s="12">
        <v>444</v>
      </c>
      <c r="F16" s="12">
        <v>39</v>
      </c>
      <c r="G16" s="14">
        <v>3120</v>
      </c>
      <c r="H16" s="14">
        <v>2360</v>
      </c>
      <c r="I16" s="14">
        <v>935</v>
      </c>
      <c r="J16" s="14">
        <v>991</v>
      </c>
      <c r="K16" s="14">
        <v>1151</v>
      </c>
      <c r="L16" s="14">
        <v>204</v>
      </c>
      <c r="M16" s="14">
        <v>6864</v>
      </c>
      <c r="N16" s="14">
        <v>164.3</v>
      </c>
      <c r="O16" s="115">
        <v>6825</v>
      </c>
      <c r="P16" s="115">
        <v>5743</v>
      </c>
      <c r="Q16" s="115">
        <v>6699</v>
      </c>
      <c r="R16" s="210">
        <v>7638.4</v>
      </c>
    </row>
    <row r="17" spans="1:18" ht="17.25" thickBot="1" x14ac:dyDescent="0.3">
      <c r="A17" s="80" t="s">
        <v>68</v>
      </c>
      <c r="B17" s="12">
        <v>0</v>
      </c>
      <c r="C17" s="12">
        <v>0</v>
      </c>
      <c r="D17" s="12">
        <v>566</v>
      </c>
      <c r="E17" s="12">
        <v>961</v>
      </c>
      <c r="F17" s="12">
        <v>410</v>
      </c>
      <c r="G17" s="14">
        <v>247</v>
      </c>
      <c r="H17" s="14">
        <v>2147</v>
      </c>
      <c r="I17" s="14">
        <v>407</v>
      </c>
      <c r="J17" s="14">
        <v>432</v>
      </c>
      <c r="K17" s="14">
        <v>457</v>
      </c>
      <c r="L17" s="14">
        <v>1244</v>
      </c>
      <c r="M17" s="14">
        <v>1214</v>
      </c>
      <c r="N17" s="14">
        <v>9484.0229999999992</v>
      </c>
      <c r="O17" s="115">
        <v>1113</v>
      </c>
      <c r="P17" s="115">
        <v>212.4</v>
      </c>
      <c r="Q17" s="115">
        <v>2706</v>
      </c>
      <c r="R17" s="224">
        <v>21299</v>
      </c>
    </row>
    <row r="18" spans="1:18" x14ac:dyDescent="0.25">
      <c r="A18" s="77" t="s">
        <v>69</v>
      </c>
      <c r="B18" s="78"/>
      <c r="C18" s="78"/>
      <c r="D18" s="78"/>
      <c r="E18" s="78"/>
      <c r="F18" s="78"/>
      <c r="G18" s="78"/>
      <c r="H18" s="78"/>
      <c r="I18" s="78"/>
      <c r="J18" s="78"/>
      <c r="K18" s="78"/>
      <c r="L18" s="78"/>
      <c r="M18" s="78"/>
      <c r="N18" s="78"/>
      <c r="O18" s="79">
        <v>66.119</v>
      </c>
      <c r="P18" s="79">
        <v>95.52</v>
      </c>
      <c r="Q18" s="79">
        <v>106.041</v>
      </c>
      <c r="R18" s="117">
        <v>122.56</v>
      </c>
    </row>
    <row r="19" spans="1:18" x14ac:dyDescent="0.25">
      <c r="A19" s="80" t="s">
        <v>70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16">
        <v>3.948</v>
      </c>
      <c r="P19" s="116">
        <v>2.76</v>
      </c>
      <c r="Q19" s="116">
        <v>3.4390000000000001</v>
      </c>
      <c r="R19" s="117">
        <v>3.7766899999999999</v>
      </c>
    </row>
    <row r="20" spans="1:18" ht="15.75" thickBot="1" x14ac:dyDescent="0.3">
      <c r="A20" s="82" t="s">
        <v>71</v>
      </c>
      <c r="B20" s="83"/>
      <c r="C20" s="83"/>
      <c r="D20" s="83"/>
      <c r="E20" s="83"/>
      <c r="F20" s="83"/>
      <c r="G20" s="83"/>
      <c r="H20" s="83"/>
      <c r="I20" s="83"/>
      <c r="J20" s="83"/>
      <c r="K20" s="83"/>
      <c r="L20" s="83"/>
      <c r="M20" s="83"/>
      <c r="N20" s="83"/>
      <c r="O20" s="113">
        <v>70.066999999999993</v>
      </c>
      <c r="P20" s="113">
        <v>98.28</v>
      </c>
      <c r="Q20" s="113">
        <v>109.48</v>
      </c>
      <c r="R20" s="114">
        <v>126.34</v>
      </c>
    </row>
    <row r="21" spans="1:18" x14ac:dyDescent="0.25">
      <c r="A21" s="77" t="s">
        <v>72</v>
      </c>
      <c r="B21" s="91">
        <v>173</v>
      </c>
      <c r="C21" s="91">
        <v>203</v>
      </c>
      <c r="D21" s="91">
        <v>186</v>
      </c>
      <c r="E21" s="91">
        <v>159</v>
      </c>
      <c r="F21" s="91">
        <v>280</v>
      </c>
      <c r="G21" s="91">
        <v>186</v>
      </c>
      <c r="H21" s="91">
        <v>133</v>
      </c>
      <c r="I21" s="91">
        <v>200</v>
      </c>
      <c r="J21" s="91">
        <v>314</v>
      </c>
      <c r="K21" s="91">
        <v>191</v>
      </c>
      <c r="L21" s="91">
        <v>246</v>
      </c>
      <c r="M21" s="91">
        <v>159</v>
      </c>
      <c r="N21" s="91">
        <v>212</v>
      </c>
      <c r="O21" s="118">
        <v>312.7</v>
      </c>
      <c r="P21" s="118">
        <v>448.85</v>
      </c>
      <c r="Q21" s="118">
        <v>166.17099999999999</v>
      </c>
      <c r="R21" s="120">
        <v>138</v>
      </c>
    </row>
    <row r="22" spans="1:18" x14ac:dyDescent="0.25">
      <c r="A22" s="80" t="s">
        <v>73</v>
      </c>
      <c r="B22" s="15">
        <v>189</v>
      </c>
      <c r="C22" s="15">
        <v>128</v>
      </c>
      <c r="D22" s="15">
        <v>218</v>
      </c>
      <c r="E22" s="15">
        <v>195</v>
      </c>
      <c r="F22" s="15">
        <v>182</v>
      </c>
      <c r="G22" s="15">
        <v>553</v>
      </c>
      <c r="H22" s="15">
        <v>574</v>
      </c>
      <c r="I22" s="15">
        <v>1359</v>
      </c>
      <c r="J22" s="15">
        <v>963</v>
      </c>
      <c r="K22" s="15">
        <v>1202</v>
      </c>
      <c r="L22" s="15">
        <v>1095</v>
      </c>
      <c r="M22" s="15">
        <v>1084</v>
      </c>
      <c r="N22" s="15">
        <v>1267</v>
      </c>
      <c r="O22" s="119">
        <v>1264.5999999999999</v>
      </c>
      <c r="P22" s="119">
        <v>1616.05</v>
      </c>
      <c r="Q22" s="119">
        <v>888.33699999999999</v>
      </c>
      <c r="R22" s="120">
        <v>902.74869200000001</v>
      </c>
    </row>
    <row r="23" spans="1:18" ht="15.75" thickBot="1" x14ac:dyDescent="0.3">
      <c r="A23" s="82" t="s">
        <v>74</v>
      </c>
      <c r="B23" s="92">
        <v>361</v>
      </c>
      <c r="C23" s="92">
        <v>331</v>
      </c>
      <c r="D23" s="92">
        <v>404</v>
      </c>
      <c r="E23" s="92">
        <v>354</v>
      </c>
      <c r="F23" s="92">
        <v>462</v>
      </c>
      <c r="G23" s="92">
        <v>739</v>
      </c>
      <c r="H23" s="92">
        <v>707</v>
      </c>
      <c r="I23" s="92">
        <v>1559</v>
      </c>
      <c r="J23" s="92">
        <v>1277</v>
      </c>
      <c r="K23" s="92">
        <v>1393</v>
      </c>
      <c r="L23" s="92">
        <v>1341</v>
      </c>
      <c r="M23" s="92">
        <v>1243</v>
      </c>
      <c r="N23" s="92">
        <v>1479</v>
      </c>
      <c r="O23" s="121">
        <v>1577.32</v>
      </c>
      <c r="P23" s="121">
        <v>2064.9</v>
      </c>
      <c r="Q23" s="121">
        <v>1054.508</v>
      </c>
      <c r="R23" s="122">
        <v>1041</v>
      </c>
    </row>
    <row r="24" spans="1:18" x14ac:dyDescent="0.25">
      <c r="A24" s="77" t="s">
        <v>75</v>
      </c>
      <c r="B24" s="84"/>
      <c r="C24" s="84"/>
      <c r="D24" s="84"/>
      <c r="E24" s="84"/>
      <c r="F24" s="84"/>
      <c r="G24" s="93"/>
      <c r="H24" s="93"/>
      <c r="I24" s="93"/>
      <c r="J24" s="93"/>
      <c r="K24" s="93"/>
      <c r="L24" s="93"/>
      <c r="M24" s="93"/>
      <c r="N24" s="93">
        <v>1</v>
      </c>
      <c r="O24" s="123">
        <v>0</v>
      </c>
      <c r="P24" s="123">
        <v>3</v>
      </c>
      <c r="Q24" s="123">
        <v>2</v>
      </c>
      <c r="R24" s="210">
        <v>2</v>
      </c>
    </row>
    <row r="25" spans="1:18" x14ac:dyDescent="0.25">
      <c r="A25" s="80" t="s">
        <v>76</v>
      </c>
      <c r="B25" s="12">
        <v>4</v>
      </c>
      <c r="C25" s="12">
        <v>14</v>
      </c>
      <c r="D25" s="12">
        <v>29</v>
      </c>
      <c r="E25" s="12">
        <v>18</v>
      </c>
      <c r="F25" s="12">
        <v>29</v>
      </c>
      <c r="G25" s="12">
        <v>5</v>
      </c>
      <c r="H25" s="12">
        <v>16</v>
      </c>
      <c r="I25" s="12">
        <v>19</v>
      </c>
      <c r="J25" s="12">
        <v>15</v>
      </c>
      <c r="K25" s="12">
        <v>9</v>
      </c>
      <c r="L25" s="12">
        <v>10</v>
      </c>
      <c r="M25" s="12">
        <v>3</v>
      </c>
      <c r="N25" s="12">
        <v>16</v>
      </c>
      <c r="O25" s="11">
        <v>11</v>
      </c>
      <c r="P25" s="11">
        <v>15</v>
      </c>
      <c r="Q25" s="11">
        <v>9</v>
      </c>
      <c r="R25" s="89">
        <v>1</v>
      </c>
    </row>
    <row r="26" spans="1:18" x14ac:dyDescent="0.25">
      <c r="A26" s="80" t="s">
        <v>77</v>
      </c>
      <c r="B26" s="12">
        <v>0</v>
      </c>
      <c r="C26" s="12">
        <v>1</v>
      </c>
      <c r="D26" s="12">
        <v>1</v>
      </c>
      <c r="E26" s="12">
        <v>0</v>
      </c>
      <c r="F26" s="12">
        <v>2</v>
      </c>
      <c r="G26" s="12">
        <v>5</v>
      </c>
      <c r="H26" s="12">
        <v>2</v>
      </c>
      <c r="I26" s="12">
        <v>2</v>
      </c>
      <c r="J26" s="12">
        <v>0</v>
      </c>
      <c r="K26" s="12">
        <v>2</v>
      </c>
      <c r="L26" s="12">
        <v>1</v>
      </c>
      <c r="M26" s="12">
        <v>0</v>
      </c>
      <c r="N26" s="12">
        <v>1</v>
      </c>
      <c r="O26" s="11">
        <v>0</v>
      </c>
      <c r="P26" s="11">
        <v>1</v>
      </c>
      <c r="Q26" s="11">
        <v>0</v>
      </c>
      <c r="R26" s="89">
        <v>1</v>
      </c>
    </row>
    <row r="27" spans="1:18" ht="15.75" thickBot="1" x14ac:dyDescent="0.3">
      <c r="A27" s="82" t="s">
        <v>78</v>
      </c>
      <c r="B27" s="90">
        <v>4</v>
      </c>
      <c r="C27" s="90">
        <v>15</v>
      </c>
      <c r="D27" s="90">
        <v>30</v>
      </c>
      <c r="E27" s="90">
        <v>18</v>
      </c>
      <c r="F27" s="90">
        <v>31</v>
      </c>
      <c r="G27" s="90">
        <v>10</v>
      </c>
      <c r="H27" s="90">
        <v>18</v>
      </c>
      <c r="I27" s="90">
        <v>21</v>
      </c>
      <c r="J27" s="90">
        <v>15</v>
      </c>
      <c r="K27" s="90">
        <v>11</v>
      </c>
      <c r="L27" s="90">
        <v>11</v>
      </c>
      <c r="M27" s="90">
        <v>3</v>
      </c>
      <c r="N27" s="90">
        <v>18</v>
      </c>
      <c r="O27" s="97">
        <v>11</v>
      </c>
      <c r="P27" s="97">
        <v>19</v>
      </c>
      <c r="Q27" s="97">
        <v>11</v>
      </c>
      <c r="R27" s="98">
        <v>4</v>
      </c>
    </row>
    <row r="28" spans="1:18" x14ac:dyDescent="0.25">
      <c r="A28" s="77" t="s">
        <v>79</v>
      </c>
      <c r="B28" s="94"/>
      <c r="C28" s="94"/>
      <c r="D28" s="94"/>
      <c r="E28" s="94"/>
      <c r="F28" s="94"/>
      <c r="G28" s="94"/>
      <c r="H28" s="94"/>
      <c r="I28" s="94"/>
      <c r="J28" s="94"/>
      <c r="K28" s="94"/>
      <c r="L28" s="94"/>
      <c r="M28" s="94"/>
      <c r="N28" s="94"/>
      <c r="O28" s="88">
        <v>12</v>
      </c>
      <c r="P28" s="88">
        <v>9</v>
      </c>
      <c r="Q28" s="88">
        <v>15</v>
      </c>
      <c r="R28" s="89">
        <v>12</v>
      </c>
    </row>
    <row r="29" spans="1:18" x14ac:dyDescent="0.25">
      <c r="A29" s="80" t="s">
        <v>80</v>
      </c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1">
        <v>3</v>
      </c>
      <c r="P29" s="11">
        <v>2</v>
      </c>
      <c r="Q29" s="11">
        <v>2</v>
      </c>
      <c r="R29" s="89">
        <v>3</v>
      </c>
    </row>
    <row r="30" spans="1:18" x14ac:dyDescent="0.25">
      <c r="A30" s="80" t="s">
        <v>81</v>
      </c>
      <c r="B30" s="95"/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124">
        <v>0</v>
      </c>
      <c r="P30" s="124">
        <v>0</v>
      </c>
      <c r="Q30" s="11">
        <v>2</v>
      </c>
      <c r="R30" s="89">
        <v>0</v>
      </c>
    </row>
    <row r="31" spans="1:18" ht="15.75" thickBot="1" x14ac:dyDescent="0.3">
      <c r="A31" s="82" t="s">
        <v>82</v>
      </c>
      <c r="B31" s="125">
        <v>0</v>
      </c>
      <c r="C31" s="125">
        <v>0</v>
      </c>
      <c r="D31" s="96">
        <v>14</v>
      </c>
      <c r="E31" s="96">
        <v>10</v>
      </c>
      <c r="F31" s="96">
        <v>6</v>
      </c>
      <c r="G31" s="96">
        <v>14</v>
      </c>
      <c r="H31" s="96">
        <v>25</v>
      </c>
      <c r="I31" s="96">
        <v>20</v>
      </c>
      <c r="J31" s="96">
        <v>13</v>
      </c>
      <c r="K31" s="96">
        <v>21</v>
      </c>
      <c r="L31" s="96">
        <v>11</v>
      </c>
      <c r="M31" s="96">
        <v>14</v>
      </c>
      <c r="N31" s="96">
        <v>13</v>
      </c>
      <c r="O31" s="97">
        <v>15</v>
      </c>
      <c r="P31" s="97">
        <v>11</v>
      </c>
      <c r="Q31" s="97">
        <v>19</v>
      </c>
      <c r="R31" s="98">
        <v>15</v>
      </c>
    </row>
    <row r="32" spans="1:18" x14ac:dyDescent="0.25">
      <c r="A32" s="80" t="s">
        <v>83</v>
      </c>
      <c r="B32" s="10">
        <v>53</v>
      </c>
      <c r="C32" s="10">
        <v>59</v>
      </c>
      <c r="D32" s="12">
        <v>82</v>
      </c>
      <c r="E32" s="12">
        <v>86</v>
      </c>
      <c r="F32" s="12">
        <v>105</v>
      </c>
      <c r="G32" s="12">
        <v>104</v>
      </c>
      <c r="H32" s="12">
        <v>79</v>
      </c>
      <c r="I32" s="12">
        <v>76</v>
      </c>
      <c r="J32" s="12">
        <v>89</v>
      </c>
      <c r="K32" s="12">
        <v>71</v>
      </c>
      <c r="L32" s="12">
        <v>70</v>
      </c>
      <c r="M32" s="12">
        <v>73</v>
      </c>
      <c r="N32" s="12">
        <v>56</v>
      </c>
      <c r="O32" s="11">
        <v>52</v>
      </c>
      <c r="P32" s="11">
        <v>59</v>
      </c>
      <c r="Q32" s="11">
        <v>51</v>
      </c>
      <c r="R32" s="89">
        <v>42</v>
      </c>
    </row>
    <row r="33" spans="1:18" x14ac:dyDescent="0.25">
      <c r="A33" s="80" t="s">
        <v>84</v>
      </c>
      <c r="B33" s="10">
        <v>10</v>
      </c>
      <c r="C33" s="10">
        <v>11</v>
      </c>
      <c r="D33" s="12">
        <v>12</v>
      </c>
      <c r="E33" s="12">
        <v>12</v>
      </c>
      <c r="F33" s="12">
        <v>14</v>
      </c>
      <c r="G33" s="12">
        <v>19</v>
      </c>
      <c r="H33" s="12">
        <v>21</v>
      </c>
      <c r="I33" s="12">
        <v>23</v>
      </c>
      <c r="J33" s="12">
        <v>23</v>
      </c>
      <c r="K33" s="12">
        <v>24</v>
      </c>
      <c r="L33" s="12">
        <v>23</v>
      </c>
      <c r="M33" s="12">
        <v>23</v>
      </c>
      <c r="N33" s="12">
        <v>24</v>
      </c>
      <c r="O33" s="11">
        <v>24</v>
      </c>
      <c r="P33" s="11">
        <v>25</v>
      </c>
      <c r="Q33" s="11">
        <v>25</v>
      </c>
      <c r="R33" s="89">
        <v>25</v>
      </c>
    </row>
    <row r="34" spans="1:18" x14ac:dyDescent="0.25">
      <c r="A34" s="211" t="s">
        <v>85</v>
      </c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R34" s="212"/>
    </row>
    <row r="35" spans="1:18" x14ac:dyDescent="0.25">
      <c r="A35" s="211" t="s">
        <v>86</v>
      </c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R35" s="212"/>
    </row>
    <row r="36" spans="1:18" x14ac:dyDescent="0.25">
      <c r="A36" s="211" t="s">
        <v>87</v>
      </c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213"/>
      <c r="O36" s="17"/>
      <c r="P36" s="17"/>
      <c r="R36" s="212"/>
    </row>
    <row r="37" spans="1:18" ht="15.75" thickBot="1" x14ac:dyDescent="0.3">
      <c r="A37" s="214" t="s">
        <v>88</v>
      </c>
      <c r="B37" s="215"/>
      <c r="C37" s="215"/>
      <c r="D37" s="215"/>
      <c r="E37" s="215"/>
      <c r="F37" s="215"/>
      <c r="G37" s="215"/>
      <c r="H37" s="215"/>
      <c r="I37" s="215"/>
      <c r="J37" s="216"/>
      <c r="K37" s="216"/>
      <c r="L37" s="215"/>
      <c r="M37" s="215"/>
      <c r="N37" s="215"/>
      <c r="O37" s="215"/>
      <c r="P37" s="215"/>
      <c r="Q37" s="215"/>
      <c r="R37" s="217"/>
    </row>
  </sheetData>
  <pageMargins left="0.7" right="0.7" top="0.75" bottom="0.75" header="0.3" footer="0.3"/>
  <pageSetup paperSize="9" scale="63" orientation="landscape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H22"/>
  <sheetViews>
    <sheetView zoomScaleNormal="100" zoomScaleSheetLayoutView="85" workbookViewId="0"/>
  </sheetViews>
  <sheetFormatPr defaultColWidth="9.140625" defaultRowHeight="14.25" x14ac:dyDescent="0.2"/>
  <cols>
    <col min="1" max="1" width="9.140625" style="19"/>
    <col min="2" max="2" width="24.28515625" style="19" customWidth="1"/>
    <col min="3" max="8" width="12.140625" style="19" customWidth="1"/>
    <col min="9" max="16384" width="9.140625" style="19"/>
  </cols>
  <sheetData>
    <row r="1" spans="1:8" ht="15" x14ac:dyDescent="0.25">
      <c r="A1" s="218" t="s">
        <v>165</v>
      </c>
    </row>
    <row r="2" spans="1:8" x14ac:dyDescent="0.2">
      <c r="C2" s="105" t="s">
        <v>134</v>
      </c>
      <c r="D2" s="105" t="s">
        <v>137</v>
      </c>
      <c r="E2" s="105" t="s">
        <v>133</v>
      </c>
      <c r="F2" s="105" t="s">
        <v>136</v>
      </c>
      <c r="G2" s="105" t="s">
        <v>135</v>
      </c>
      <c r="H2" s="105" t="s">
        <v>138</v>
      </c>
    </row>
    <row r="3" spans="1:8" ht="19.5" customHeight="1" x14ac:dyDescent="0.25">
      <c r="A3" s="20"/>
      <c r="B3" s="249" t="s">
        <v>91</v>
      </c>
      <c r="C3" s="250"/>
      <c r="D3" s="251" t="s">
        <v>92</v>
      </c>
      <c r="E3" s="250"/>
      <c r="F3" s="249" t="s">
        <v>166</v>
      </c>
      <c r="G3" s="250"/>
    </row>
    <row r="4" spans="1:8" ht="19.5" customHeight="1" x14ac:dyDescent="0.2">
      <c r="A4" s="21"/>
      <c r="B4" s="22" t="s">
        <v>93</v>
      </c>
      <c r="C4" s="23" t="s">
        <v>94</v>
      </c>
      <c r="D4" s="24" t="s">
        <v>93</v>
      </c>
      <c r="E4" s="23" t="s">
        <v>94</v>
      </c>
      <c r="F4" s="22" t="s">
        <v>93</v>
      </c>
      <c r="G4" s="23" t="s">
        <v>94</v>
      </c>
    </row>
    <row r="5" spans="1:8" ht="19.5" customHeight="1" x14ac:dyDescent="0.2">
      <c r="A5" s="27" t="s">
        <v>5</v>
      </c>
      <c r="B5" s="28">
        <v>245</v>
      </c>
      <c r="C5" s="29">
        <v>10.208</v>
      </c>
      <c r="D5" s="28">
        <v>50</v>
      </c>
      <c r="E5" s="29">
        <v>2.0830000000000002</v>
      </c>
      <c r="F5" s="28">
        <v>230.90799999999999</v>
      </c>
      <c r="G5" s="29">
        <v>9.6210000000000004</v>
      </c>
    </row>
    <row r="6" spans="1:8" ht="19.5" customHeight="1" x14ac:dyDescent="0.2">
      <c r="A6" s="25" t="s">
        <v>1</v>
      </c>
      <c r="B6" s="26">
        <v>174.7</v>
      </c>
      <c r="C6" s="104">
        <v>7.2789999999999999</v>
      </c>
      <c r="D6" s="26">
        <v>41.5</v>
      </c>
      <c r="E6" s="104">
        <v>1.7290000000000001</v>
      </c>
      <c r="F6" s="26">
        <v>133.44</v>
      </c>
      <c r="G6" s="104">
        <v>5.56</v>
      </c>
    </row>
    <row r="7" spans="1:8" ht="19.5" customHeight="1" x14ac:dyDescent="0.2">
      <c r="A7" s="27" t="s">
        <v>3</v>
      </c>
      <c r="B7" s="28">
        <v>120</v>
      </c>
      <c r="C7" s="29">
        <v>5</v>
      </c>
      <c r="D7" s="28">
        <v>10</v>
      </c>
      <c r="E7" s="29">
        <v>0.41599999999999998</v>
      </c>
      <c r="F7" s="28">
        <v>63.363</v>
      </c>
      <c r="G7" s="29">
        <v>2.64</v>
      </c>
    </row>
    <row r="8" spans="1:8" ht="19.5" customHeight="1" x14ac:dyDescent="0.2">
      <c r="A8" s="25" t="s">
        <v>0</v>
      </c>
      <c r="B8" s="26">
        <v>77</v>
      </c>
      <c r="C8" s="104">
        <v>3.2080000000000002</v>
      </c>
      <c r="D8" s="26">
        <v>40</v>
      </c>
      <c r="E8" s="104">
        <v>1.667</v>
      </c>
      <c r="F8" s="26">
        <v>68</v>
      </c>
      <c r="G8" s="104">
        <v>2.8330000000000002</v>
      </c>
    </row>
    <row r="9" spans="1:8" ht="19.5" customHeight="1" x14ac:dyDescent="0.2">
      <c r="A9" s="27" t="s">
        <v>4</v>
      </c>
      <c r="B9" s="28">
        <v>35.200000000000003</v>
      </c>
      <c r="C9" s="29">
        <v>1.4670000000000001</v>
      </c>
      <c r="D9" s="28">
        <v>9.0500000000000007</v>
      </c>
      <c r="E9" s="29">
        <v>0.377</v>
      </c>
      <c r="F9" s="28">
        <v>28.425000000000001</v>
      </c>
      <c r="G9" s="29">
        <v>1.1839999999999999</v>
      </c>
    </row>
    <row r="10" spans="1:8" ht="19.5" customHeight="1" x14ac:dyDescent="0.2">
      <c r="A10" s="25" t="s">
        <v>8</v>
      </c>
      <c r="B10" s="26">
        <v>60</v>
      </c>
      <c r="C10" s="104">
        <v>2.5</v>
      </c>
      <c r="D10" s="26">
        <v>0</v>
      </c>
      <c r="E10" s="104">
        <v>0</v>
      </c>
      <c r="F10" s="26">
        <v>30</v>
      </c>
      <c r="G10" s="104">
        <v>1.25</v>
      </c>
    </row>
    <row r="11" spans="1:8" ht="19.5" customHeight="1" x14ac:dyDescent="0.2">
      <c r="A11" s="27" t="s">
        <v>10</v>
      </c>
      <c r="B11" s="28">
        <v>28</v>
      </c>
      <c r="C11" s="29">
        <v>1.167</v>
      </c>
      <c r="D11" s="28">
        <v>0</v>
      </c>
      <c r="E11" s="29">
        <v>0</v>
      </c>
      <c r="F11" s="28">
        <v>14</v>
      </c>
      <c r="G11" s="29">
        <v>0.58299999999999996</v>
      </c>
    </row>
    <row r="12" spans="1:8" ht="19.5" customHeight="1" x14ac:dyDescent="0.2">
      <c r="A12" s="25" t="s">
        <v>95</v>
      </c>
      <c r="B12" s="26">
        <v>25</v>
      </c>
      <c r="C12" s="104">
        <v>1.042</v>
      </c>
      <c r="D12" s="26">
        <v>5</v>
      </c>
      <c r="E12" s="104">
        <v>0.20799999999999999</v>
      </c>
      <c r="F12" s="26">
        <v>2.996</v>
      </c>
      <c r="G12" s="104">
        <v>0.124</v>
      </c>
    </row>
    <row r="13" spans="1:8" ht="19.5" customHeight="1" x14ac:dyDescent="0.2">
      <c r="A13" s="27" t="s">
        <v>159</v>
      </c>
      <c r="B13" s="28">
        <v>40</v>
      </c>
      <c r="C13" s="29">
        <v>1.6659999999999999</v>
      </c>
      <c r="D13" s="28">
        <v>0</v>
      </c>
      <c r="E13" s="29">
        <v>0</v>
      </c>
      <c r="F13" s="28">
        <v>7.29</v>
      </c>
      <c r="G13" s="29">
        <v>0.3</v>
      </c>
    </row>
    <row r="14" spans="1:8" ht="19.5" customHeight="1" x14ac:dyDescent="0.2">
      <c r="A14" s="25" t="s">
        <v>96</v>
      </c>
      <c r="B14" s="26">
        <v>9.6</v>
      </c>
      <c r="C14" s="104">
        <v>0.4</v>
      </c>
      <c r="D14" s="26">
        <v>0</v>
      </c>
      <c r="E14" s="104">
        <v>0</v>
      </c>
      <c r="F14" s="26">
        <v>4.8</v>
      </c>
      <c r="G14" s="104">
        <v>0.2</v>
      </c>
    </row>
    <row r="15" spans="1:8" ht="19.5" customHeight="1" x14ac:dyDescent="0.2">
      <c r="A15" s="27" t="s">
        <v>13</v>
      </c>
      <c r="B15" s="28">
        <v>2.4</v>
      </c>
      <c r="C15" s="29">
        <v>0.1</v>
      </c>
      <c r="D15" s="28">
        <v>0.80100000000000005</v>
      </c>
      <c r="E15" s="29">
        <v>3.3000000000000002E-2</v>
      </c>
      <c r="F15" s="28">
        <v>1.2549999999999999</v>
      </c>
      <c r="G15" s="29">
        <v>5.1999999999999998E-2</v>
      </c>
    </row>
    <row r="16" spans="1:8" ht="19.5" customHeight="1" x14ac:dyDescent="0.2">
      <c r="A16" s="25" t="s">
        <v>142</v>
      </c>
      <c r="B16" s="26">
        <v>12.397</v>
      </c>
      <c r="C16" s="104">
        <v>0.51654</v>
      </c>
      <c r="D16" s="26">
        <v>0</v>
      </c>
      <c r="E16" s="104">
        <v>0</v>
      </c>
      <c r="F16" s="26">
        <v>1.86341</v>
      </c>
      <c r="G16" s="104">
        <v>7.7640000000000001E-2</v>
      </c>
    </row>
    <row r="17" spans="1:7" ht="19.5" customHeight="1" x14ac:dyDescent="0.2">
      <c r="A17" s="27" t="s">
        <v>15</v>
      </c>
      <c r="B17" s="28">
        <v>1.8720000000000001</v>
      </c>
      <c r="C17" s="29">
        <v>0</v>
      </c>
      <c r="D17" s="28">
        <v>6.0999999999999999E-2</v>
      </c>
      <c r="E17" s="29">
        <v>0</v>
      </c>
      <c r="F17" s="28">
        <v>0.39100000000000001</v>
      </c>
      <c r="G17" s="29">
        <v>0</v>
      </c>
    </row>
    <row r="18" spans="1:7" ht="19.5" customHeight="1" x14ac:dyDescent="0.2">
      <c r="A18" s="25" t="s">
        <v>22</v>
      </c>
      <c r="B18" s="26">
        <v>10.55064</v>
      </c>
      <c r="C18" s="104">
        <v>0.43961</v>
      </c>
      <c r="D18" s="26">
        <v>0</v>
      </c>
      <c r="E18" s="104">
        <v>0</v>
      </c>
      <c r="F18" s="26">
        <v>0.30269000000000001</v>
      </c>
      <c r="G18" s="104">
        <v>1.261E-2</v>
      </c>
    </row>
    <row r="19" spans="1:7" ht="19.5" customHeight="1" x14ac:dyDescent="0.2">
      <c r="A19" s="27" t="s">
        <v>9</v>
      </c>
      <c r="B19" s="28">
        <v>0.88400000000000001</v>
      </c>
      <c r="C19" s="29">
        <v>3.6799999999999999E-2</v>
      </c>
      <c r="D19" s="28">
        <v>0</v>
      </c>
      <c r="E19" s="29">
        <v>0</v>
      </c>
      <c r="F19" s="28">
        <v>0.442</v>
      </c>
      <c r="G19" s="29">
        <v>1.84E-2</v>
      </c>
    </row>
    <row r="20" spans="1:7" ht="19.5" customHeight="1" x14ac:dyDescent="0.2">
      <c r="A20" s="25" t="s">
        <v>14</v>
      </c>
      <c r="B20" s="26">
        <v>1.0209999999999999</v>
      </c>
      <c r="C20" s="104">
        <v>0</v>
      </c>
      <c r="D20" s="26">
        <v>1.6E-2</v>
      </c>
      <c r="E20" s="104">
        <v>0</v>
      </c>
      <c r="F20" s="26">
        <v>0.40799999999999997</v>
      </c>
      <c r="G20" s="104">
        <v>0</v>
      </c>
    </row>
    <row r="21" spans="1:7" ht="20.25" customHeight="1" x14ac:dyDescent="0.25">
      <c r="A21" s="30" t="s">
        <v>38</v>
      </c>
      <c r="B21" s="31">
        <f t="shared" ref="B21:G21" si="0">SUM(B5:B20)</f>
        <v>843.62464000000011</v>
      </c>
      <c r="C21" s="111">
        <f t="shared" si="0"/>
        <v>35.029949999999999</v>
      </c>
      <c r="D21" s="31">
        <f t="shared" si="0"/>
        <v>156.428</v>
      </c>
      <c r="E21" s="111">
        <f t="shared" si="0"/>
        <v>6.5130000000000008</v>
      </c>
      <c r="F21" s="31">
        <f t="shared" si="0"/>
        <v>587.88409999999988</v>
      </c>
      <c r="G21" s="111">
        <f t="shared" si="0"/>
        <v>24.455649999999999</v>
      </c>
    </row>
    <row r="22" spans="1:7" x14ac:dyDescent="0.2">
      <c r="A22" s="223" t="s">
        <v>160</v>
      </c>
    </row>
  </sheetData>
  <mergeCells count="3">
    <mergeCell ref="B3:C3"/>
    <mergeCell ref="D3:E3"/>
    <mergeCell ref="F3:G3"/>
  </mergeCells>
  <pageMargins left="0.7" right="0.7" top="0.75" bottom="0.75" header="0.3" footer="0.3"/>
  <pageSetup paperSize="9" scale="82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F21"/>
  <sheetViews>
    <sheetView zoomScaleNormal="100" zoomScaleSheetLayoutView="115" workbookViewId="0"/>
  </sheetViews>
  <sheetFormatPr defaultColWidth="9.140625" defaultRowHeight="15" x14ac:dyDescent="0.25"/>
  <cols>
    <col min="1" max="1" width="9.140625" style="159"/>
    <col min="2" max="2" width="16.5703125" style="159" customWidth="1"/>
    <col min="3" max="4" width="15.42578125" style="159" bestFit="1" customWidth="1"/>
    <col min="5" max="5" width="14.42578125" style="159" bestFit="1" customWidth="1"/>
    <col min="6" max="16384" width="9.140625" style="159"/>
  </cols>
  <sheetData>
    <row r="1" spans="1:6" x14ac:dyDescent="0.25">
      <c r="A1" s="197" t="s">
        <v>224</v>
      </c>
    </row>
    <row r="3" spans="1:6" ht="17.25" x14ac:dyDescent="0.25">
      <c r="B3" s="198"/>
      <c r="C3" s="252" t="s">
        <v>156</v>
      </c>
      <c r="D3" s="252"/>
      <c r="E3" s="252"/>
      <c r="F3" s="252"/>
    </row>
    <row r="4" spans="1:6" ht="30" x14ac:dyDescent="0.25">
      <c r="B4" s="199"/>
      <c r="C4" s="200" t="s">
        <v>97</v>
      </c>
      <c r="D4" s="200" t="s">
        <v>98</v>
      </c>
      <c r="E4" s="200" t="s">
        <v>99</v>
      </c>
      <c r="F4" s="200" t="s">
        <v>100</v>
      </c>
    </row>
    <row r="5" spans="1:6" ht="19.5" customHeight="1" x14ac:dyDescent="0.25">
      <c r="B5" s="159" t="s">
        <v>4</v>
      </c>
      <c r="C5" s="201" t="s">
        <v>132</v>
      </c>
      <c r="D5" s="201">
        <v>32.9</v>
      </c>
      <c r="E5" s="201" t="s">
        <v>132</v>
      </c>
      <c r="F5" s="201">
        <v>894.1</v>
      </c>
    </row>
    <row r="6" spans="1:6" ht="19.5" customHeight="1" x14ac:dyDescent="0.25">
      <c r="B6" s="202" t="s">
        <v>31</v>
      </c>
      <c r="C6" s="203"/>
      <c r="D6" s="203">
        <v>7.4</v>
      </c>
      <c r="E6" s="203">
        <v>196</v>
      </c>
      <c r="F6" s="203">
        <v>214.6</v>
      </c>
    </row>
    <row r="7" spans="1:6" ht="19.5" customHeight="1" x14ac:dyDescent="0.25">
      <c r="B7" s="159" t="s">
        <v>5</v>
      </c>
      <c r="C7" s="201" t="s">
        <v>132</v>
      </c>
      <c r="D7" s="201">
        <v>6.9</v>
      </c>
      <c r="E7" s="201" t="s">
        <v>132</v>
      </c>
      <c r="F7" s="201">
        <v>307.3</v>
      </c>
    </row>
    <row r="8" spans="1:6" ht="19.5" customHeight="1" x14ac:dyDescent="0.25">
      <c r="B8" s="202" t="s">
        <v>3</v>
      </c>
      <c r="C8" s="203" t="s">
        <v>132</v>
      </c>
      <c r="D8" s="203">
        <v>3.6</v>
      </c>
      <c r="E8" s="203" t="s">
        <v>132</v>
      </c>
      <c r="F8" s="203">
        <v>208.9</v>
      </c>
    </row>
    <row r="9" spans="1:6" ht="19.5" customHeight="1" x14ac:dyDescent="0.25">
      <c r="B9" s="159" t="s">
        <v>8</v>
      </c>
      <c r="C9" s="201" t="s">
        <v>132</v>
      </c>
      <c r="D9" s="201">
        <v>2.6843332660053436</v>
      </c>
      <c r="E9" s="201" t="s">
        <v>132</v>
      </c>
      <c r="F9" s="201">
        <v>87.9</v>
      </c>
    </row>
    <row r="10" spans="1:6" ht="19.5" customHeight="1" x14ac:dyDescent="0.25">
      <c r="B10" s="202" t="s">
        <v>7</v>
      </c>
      <c r="C10" s="203">
        <v>16.2</v>
      </c>
      <c r="D10" s="203" t="s">
        <v>132</v>
      </c>
      <c r="E10" s="203" t="s">
        <v>132</v>
      </c>
      <c r="F10" s="203" t="s">
        <v>132</v>
      </c>
    </row>
    <row r="11" spans="1:6" ht="19.5" customHeight="1" x14ac:dyDescent="0.25">
      <c r="B11" s="221" t="s">
        <v>0</v>
      </c>
      <c r="C11" s="201">
        <v>0.6</v>
      </c>
      <c r="D11" s="201">
        <v>2.33</v>
      </c>
      <c r="E11" s="201">
        <v>104</v>
      </c>
      <c r="F11" s="201">
        <v>24.2</v>
      </c>
    </row>
    <row r="12" spans="1:6" ht="19.5" customHeight="1" x14ac:dyDescent="0.25">
      <c r="B12" s="202" t="s">
        <v>10</v>
      </c>
      <c r="C12" s="203" t="s">
        <v>132</v>
      </c>
      <c r="D12" s="203">
        <v>3.8</v>
      </c>
      <c r="E12" s="203" t="s">
        <v>132</v>
      </c>
      <c r="F12" s="203">
        <v>90</v>
      </c>
    </row>
    <row r="13" spans="1:6" ht="19.5" customHeight="1" x14ac:dyDescent="0.25">
      <c r="B13" s="159" t="s">
        <v>23</v>
      </c>
      <c r="C13" s="201">
        <v>5.6191687149162695</v>
      </c>
      <c r="D13" s="201">
        <v>0.38047247579249255</v>
      </c>
      <c r="E13" s="201" t="s">
        <v>132</v>
      </c>
      <c r="F13" s="201">
        <v>23.8</v>
      </c>
    </row>
    <row r="14" spans="1:6" ht="19.5" customHeight="1" x14ac:dyDescent="0.25">
      <c r="B14" s="202" t="s">
        <v>18</v>
      </c>
      <c r="C14" s="203" t="s">
        <v>132</v>
      </c>
      <c r="D14" s="203" t="s">
        <v>132</v>
      </c>
      <c r="E14" s="203" t="s">
        <v>132</v>
      </c>
      <c r="F14" s="203">
        <v>16.68324372</v>
      </c>
    </row>
    <row r="15" spans="1:6" ht="19.5" customHeight="1" x14ac:dyDescent="0.25">
      <c r="B15" s="159" t="s">
        <v>2</v>
      </c>
      <c r="C15" s="201">
        <v>2</v>
      </c>
      <c r="D15" s="201" t="s">
        <v>132</v>
      </c>
      <c r="E15" s="201" t="s">
        <v>132</v>
      </c>
      <c r="F15" s="201"/>
    </row>
    <row r="16" spans="1:6" ht="19.5" customHeight="1" x14ac:dyDescent="0.25">
      <c r="B16" s="205" t="s">
        <v>38</v>
      </c>
      <c r="C16" s="206">
        <f>SUM(C5:C15)</f>
        <v>24.419168714916271</v>
      </c>
      <c r="D16" s="206">
        <f>SUM(D5:D15)</f>
        <v>59.994805741797833</v>
      </c>
      <c r="E16" s="206">
        <f>SUM(E5:E15)</f>
        <v>300</v>
      </c>
      <c r="F16" s="206">
        <f>SUM(F5:F15)</f>
        <v>1867.4832437200002</v>
      </c>
    </row>
    <row r="17" spans="2:2" ht="17.25" x14ac:dyDescent="0.25">
      <c r="B17" s="204" t="s">
        <v>157</v>
      </c>
    </row>
    <row r="18" spans="2:2" x14ac:dyDescent="0.25">
      <c r="B18" s="159" t="s">
        <v>101</v>
      </c>
    </row>
    <row r="19" spans="2:2" x14ac:dyDescent="0.25">
      <c r="B19" s="159" t="s">
        <v>102</v>
      </c>
    </row>
    <row r="20" spans="2:2" x14ac:dyDescent="0.25">
      <c r="B20" s="221" t="s">
        <v>163</v>
      </c>
    </row>
    <row r="21" spans="2:2" x14ac:dyDescent="0.25">
      <c r="B21" s="221" t="s">
        <v>164</v>
      </c>
    </row>
  </sheetData>
  <mergeCells count="1">
    <mergeCell ref="C3:F3"/>
  </mergeCells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U30"/>
  <sheetViews>
    <sheetView zoomScale="90" zoomScaleNormal="90" zoomScaleSheetLayoutView="85" workbookViewId="0"/>
  </sheetViews>
  <sheetFormatPr defaultColWidth="9.140625" defaultRowHeight="15" x14ac:dyDescent="0.25"/>
  <cols>
    <col min="1" max="1" width="9.140625" style="159"/>
    <col min="2" max="2" width="18.85546875" style="159" customWidth="1"/>
    <col min="3" max="3" width="21.7109375" style="159" customWidth="1"/>
    <col min="4" max="12" width="12.7109375" style="159" customWidth="1"/>
    <col min="13" max="21" width="13.28515625" style="159" customWidth="1"/>
    <col min="22" max="16384" width="9.140625" style="159"/>
  </cols>
  <sheetData>
    <row r="1" spans="1:21" x14ac:dyDescent="0.25">
      <c r="A1" s="170" t="s">
        <v>220</v>
      </c>
    </row>
    <row r="2" spans="1:21" ht="15.75" thickBot="1" x14ac:dyDescent="0.3"/>
    <row r="3" spans="1:21" x14ac:dyDescent="0.25">
      <c r="B3" s="171"/>
      <c r="C3" s="171"/>
      <c r="D3" s="253" t="s">
        <v>140</v>
      </c>
      <c r="E3" s="253"/>
      <c r="F3" s="253"/>
      <c r="G3" s="253"/>
      <c r="H3" s="253"/>
      <c r="I3" s="253"/>
      <c r="J3" s="253"/>
      <c r="K3" s="253"/>
      <c r="L3" s="254"/>
      <c r="M3" s="255" t="s">
        <v>103</v>
      </c>
      <c r="N3" s="256"/>
      <c r="O3" s="256"/>
      <c r="P3" s="256"/>
      <c r="Q3" s="256"/>
      <c r="R3" s="256"/>
      <c r="S3" s="256"/>
      <c r="T3" s="256"/>
      <c r="U3" s="257"/>
    </row>
    <row r="4" spans="1:21" x14ac:dyDescent="0.25">
      <c r="B4" s="172"/>
      <c r="C4" s="172"/>
      <c r="D4" s="252" t="s">
        <v>125</v>
      </c>
      <c r="E4" s="252"/>
      <c r="F4" s="258"/>
      <c r="G4" s="252" t="s">
        <v>126</v>
      </c>
      <c r="H4" s="252"/>
      <c r="I4" s="258"/>
      <c r="J4" s="252" t="s">
        <v>127</v>
      </c>
      <c r="K4" s="252"/>
      <c r="L4" s="259"/>
      <c r="M4" s="260" t="s">
        <v>125</v>
      </c>
      <c r="N4" s="252"/>
      <c r="O4" s="258"/>
      <c r="P4" s="252" t="s">
        <v>126</v>
      </c>
      <c r="Q4" s="252"/>
      <c r="R4" s="258"/>
      <c r="S4" s="252" t="s">
        <v>127</v>
      </c>
      <c r="T4" s="252"/>
      <c r="U4" s="259"/>
    </row>
    <row r="5" spans="1:21" ht="15.75" thickBot="1" x14ac:dyDescent="0.3">
      <c r="B5" s="173" t="s">
        <v>25</v>
      </c>
      <c r="C5" s="174" t="s">
        <v>26</v>
      </c>
      <c r="D5" s="175" t="s">
        <v>20</v>
      </c>
      <c r="E5" s="175" t="s">
        <v>19</v>
      </c>
      <c r="F5" s="176" t="s">
        <v>21</v>
      </c>
      <c r="G5" s="175" t="s">
        <v>20</v>
      </c>
      <c r="H5" s="175" t="s">
        <v>19</v>
      </c>
      <c r="I5" s="176" t="s">
        <v>21</v>
      </c>
      <c r="J5" s="175" t="s">
        <v>20</v>
      </c>
      <c r="K5" s="175" t="s">
        <v>19</v>
      </c>
      <c r="L5" s="177" t="s">
        <v>21</v>
      </c>
      <c r="M5" s="178" t="s">
        <v>20</v>
      </c>
      <c r="N5" s="175" t="s">
        <v>30</v>
      </c>
      <c r="O5" s="176" t="s">
        <v>21</v>
      </c>
      <c r="P5" s="175" t="s">
        <v>20</v>
      </c>
      <c r="Q5" s="175" t="s">
        <v>30</v>
      </c>
      <c r="R5" s="176" t="s">
        <v>21</v>
      </c>
      <c r="S5" s="175" t="s">
        <v>20</v>
      </c>
      <c r="T5" s="175" t="s">
        <v>30</v>
      </c>
      <c r="U5" s="177" t="s">
        <v>21</v>
      </c>
    </row>
    <row r="6" spans="1:21" x14ac:dyDescent="0.25">
      <c r="B6" s="220" t="s">
        <v>1</v>
      </c>
      <c r="C6" s="191" t="s">
        <v>162</v>
      </c>
      <c r="D6" s="181">
        <v>76.900000000000006</v>
      </c>
      <c r="E6" s="192">
        <v>483.68643281570502</v>
      </c>
      <c r="F6" s="182">
        <v>2760.10232861138</v>
      </c>
      <c r="G6" s="181">
        <v>79.3</v>
      </c>
      <c r="H6" s="192">
        <v>498.78197818316602</v>
      </c>
      <c r="I6" s="182">
        <v>2846.0949682966798</v>
      </c>
      <c r="J6" s="181">
        <v>80.5</v>
      </c>
      <c r="K6" s="192">
        <v>506.32975086689601</v>
      </c>
      <c r="L6" s="193">
        <v>2889.0912881393301</v>
      </c>
      <c r="M6" s="180">
        <v>178900</v>
      </c>
      <c r="N6" s="181">
        <v>6317.7938764743094</v>
      </c>
      <c r="O6" s="182">
        <v>7066.55</v>
      </c>
      <c r="P6" s="181">
        <v>188900</v>
      </c>
      <c r="Q6" s="181">
        <v>6670.9405436891948</v>
      </c>
      <c r="R6" s="182">
        <v>7461.55</v>
      </c>
      <c r="S6" s="181">
        <v>193900</v>
      </c>
      <c r="T6" s="181">
        <v>6847.5138772966375</v>
      </c>
      <c r="U6" s="183">
        <v>7659.05</v>
      </c>
    </row>
    <row r="7" spans="1:21" x14ac:dyDescent="0.25">
      <c r="B7" s="172" t="s">
        <v>4</v>
      </c>
      <c r="C7" s="184" t="s">
        <v>29</v>
      </c>
      <c r="D7" s="185">
        <v>32.732697754579476</v>
      </c>
      <c r="E7" s="186">
        <v>205.88246831400767</v>
      </c>
      <c r="F7" s="187">
        <v>1122.5929696718831</v>
      </c>
      <c r="G7" s="185">
        <v>44.806175595824314</v>
      </c>
      <c r="H7" s="186">
        <v>281.82235685381488</v>
      </c>
      <c r="I7" s="187">
        <v>1536.6621504553245</v>
      </c>
      <c r="J7" s="185">
        <v>61.247511030135904</v>
      </c>
      <c r="K7" s="186">
        <v>385.23524224976586</v>
      </c>
      <c r="L7" s="188">
        <v>2100.530356765732</v>
      </c>
      <c r="M7" s="189">
        <v>81664.754636110258</v>
      </c>
      <c r="N7" s="185">
        <v>2883.9635928663743</v>
      </c>
      <c r="O7" s="187">
        <v>2139.6165714660888</v>
      </c>
      <c r="P7" s="185">
        <v>111672.73354212809</v>
      </c>
      <c r="Q7" s="185">
        <v>3943.6853669178536</v>
      </c>
      <c r="R7" s="187">
        <v>2925.8256188037558</v>
      </c>
      <c r="S7" s="185">
        <v>152792.66722498962</v>
      </c>
      <c r="T7" s="185">
        <v>5395.8221205378213</v>
      </c>
      <c r="U7" s="190">
        <v>4003.1678812947284</v>
      </c>
    </row>
    <row r="8" spans="1:21" x14ac:dyDescent="0.25">
      <c r="B8" s="179" t="s">
        <v>3</v>
      </c>
      <c r="C8" s="229" t="s">
        <v>29</v>
      </c>
      <c r="D8" s="181">
        <v>17.011641099999999</v>
      </c>
      <c r="E8" s="192">
        <v>107</v>
      </c>
      <c r="F8" s="182">
        <v>683.19500000000005</v>
      </c>
      <c r="G8" s="181">
        <v>29.412650500000002</v>
      </c>
      <c r="H8" s="192">
        <v>185</v>
      </c>
      <c r="I8" s="182">
        <v>1181.2249999999999</v>
      </c>
      <c r="J8" s="181">
        <v>50.716948700000003</v>
      </c>
      <c r="K8" s="192">
        <v>319</v>
      </c>
      <c r="L8" s="193">
        <v>2036.8150000000001</v>
      </c>
      <c r="M8" s="180">
        <v>61192.705485312006</v>
      </c>
      <c r="N8" s="181">
        <v>2161</v>
      </c>
      <c r="O8" s="182">
        <v>2383.5830000000005</v>
      </c>
      <c r="P8" s="181">
        <v>105989.95679385601</v>
      </c>
      <c r="Q8" s="181">
        <v>3743</v>
      </c>
      <c r="R8" s="182">
        <v>4128.5290000000014</v>
      </c>
      <c r="S8" s="181">
        <v>183436.53222297601</v>
      </c>
      <c r="T8" s="181">
        <v>6478</v>
      </c>
      <c r="U8" s="183">
        <v>7145.2340000000022</v>
      </c>
    </row>
    <row r="9" spans="1:21" x14ac:dyDescent="0.25">
      <c r="B9" s="172" t="s">
        <v>5</v>
      </c>
      <c r="C9" s="184" t="s">
        <v>29</v>
      </c>
      <c r="D9" s="185">
        <v>21.676599208157651</v>
      </c>
      <c r="E9" s="186">
        <v>136.34170281624856</v>
      </c>
      <c r="F9" s="187">
        <v>757.67663536221391</v>
      </c>
      <c r="G9" s="185">
        <v>23.401861825474754</v>
      </c>
      <c r="H9" s="186">
        <v>147.19327786228754</v>
      </c>
      <c r="I9" s="187">
        <v>817.98089076926556</v>
      </c>
      <c r="J9" s="185">
        <v>25.127124442791857</v>
      </c>
      <c r="K9" s="186">
        <v>158.0448529083265</v>
      </c>
      <c r="L9" s="188">
        <v>878.28514617631697</v>
      </c>
      <c r="M9" s="189">
        <v>48749.951690821261</v>
      </c>
      <c r="N9" s="185">
        <v>1721.5882966500219</v>
      </c>
      <c r="O9" s="187">
        <v>2018.248</v>
      </c>
      <c r="P9" s="185">
        <v>52630</v>
      </c>
      <c r="Q9" s="185">
        <v>1858.6109095519446</v>
      </c>
      <c r="R9" s="187">
        <v>2178.8820000000001</v>
      </c>
      <c r="S9" s="185">
        <v>56510.048309178746</v>
      </c>
      <c r="T9" s="185">
        <v>1995.6335224538673</v>
      </c>
      <c r="U9" s="190">
        <v>2339.5160000000001</v>
      </c>
    </row>
    <row r="10" spans="1:21" x14ac:dyDescent="0.25">
      <c r="B10" s="179" t="s">
        <v>7</v>
      </c>
      <c r="C10" s="191" t="s">
        <v>124</v>
      </c>
      <c r="D10" s="181">
        <v>24.658930229999996</v>
      </c>
      <c r="E10" s="192">
        <v>155.1</v>
      </c>
      <c r="F10" s="182">
        <v>922.24186381486481</v>
      </c>
      <c r="G10" s="181">
        <v>38.443129140000003</v>
      </c>
      <c r="H10" s="192">
        <v>241.8</v>
      </c>
      <c r="I10" s="182">
        <v>1440.0392844665053</v>
      </c>
      <c r="J10" s="181">
        <v>43.562520199999994</v>
      </c>
      <c r="K10" s="192">
        <v>274</v>
      </c>
      <c r="L10" s="193">
        <v>1629.4044275159197</v>
      </c>
      <c r="M10" s="180">
        <v>1144.7085234815997</v>
      </c>
      <c r="N10" s="181">
        <v>40.424999999999997</v>
      </c>
      <c r="O10" s="182">
        <v>47.505403724486392</v>
      </c>
      <c r="P10" s="181">
        <v>1394.46311042304</v>
      </c>
      <c r="Q10" s="181">
        <v>49.244999999999997</v>
      </c>
      <c r="R10" s="182">
        <v>57.870219082556162</v>
      </c>
      <c r="S10" s="181">
        <v>1974.2505443942398</v>
      </c>
      <c r="T10" s="181">
        <v>69.72</v>
      </c>
      <c r="U10" s="183">
        <v>81.931397592360966</v>
      </c>
    </row>
    <row r="11" spans="1:21" x14ac:dyDescent="0.25">
      <c r="B11" s="172" t="s">
        <v>2</v>
      </c>
      <c r="C11" s="184" t="s">
        <v>124</v>
      </c>
      <c r="D11" s="185">
        <v>14.944806199999999</v>
      </c>
      <c r="E11" s="186">
        <v>94</v>
      </c>
      <c r="F11" s="187">
        <v>569.64</v>
      </c>
      <c r="G11" s="185">
        <v>23.848095000000001</v>
      </c>
      <c r="H11" s="186">
        <v>150</v>
      </c>
      <c r="I11" s="187">
        <v>908.99999999999989</v>
      </c>
      <c r="J11" s="185">
        <v>31.797459999999997</v>
      </c>
      <c r="K11" s="186">
        <v>200</v>
      </c>
      <c r="L11" s="188">
        <v>1212</v>
      </c>
      <c r="M11" s="189">
        <v>7249.1127275520003</v>
      </c>
      <c r="N11" s="185">
        <v>256</v>
      </c>
      <c r="O11" s="187">
        <v>296.96000000000004</v>
      </c>
      <c r="P11" s="185">
        <v>9259.6088355840002</v>
      </c>
      <c r="Q11" s="185">
        <v>327</v>
      </c>
      <c r="R11" s="187">
        <v>379.32000000000005</v>
      </c>
      <c r="S11" s="185">
        <v>10279.015312895999</v>
      </c>
      <c r="T11" s="185">
        <v>363</v>
      </c>
      <c r="U11" s="190">
        <v>421.08000000000004</v>
      </c>
    </row>
    <row r="12" spans="1:21" x14ac:dyDescent="0.25">
      <c r="B12" s="179" t="s">
        <v>8</v>
      </c>
      <c r="C12" s="191" t="s">
        <v>29</v>
      </c>
      <c r="D12" s="181">
        <v>3.09813654</v>
      </c>
      <c r="E12" s="192">
        <v>19.486691955898458</v>
      </c>
      <c r="F12" s="182">
        <v>97.648389134178615</v>
      </c>
      <c r="G12" s="181">
        <v>3.94454898</v>
      </c>
      <c r="H12" s="192">
        <v>24.810465867399589</v>
      </c>
      <c r="I12" s="182">
        <v>124.32597749803091</v>
      </c>
      <c r="J12" s="181">
        <v>5.6881508299999997</v>
      </c>
      <c r="K12" s="192">
        <v>35.777391213009011</v>
      </c>
      <c r="L12" s="193">
        <v>179.281564427674</v>
      </c>
      <c r="M12" s="180">
        <v>11530</v>
      </c>
      <c r="N12" s="181">
        <v>407.17810729876345</v>
      </c>
      <c r="O12" s="182">
        <v>471.577</v>
      </c>
      <c r="P12" s="181">
        <v>14350</v>
      </c>
      <c r="Q12" s="181">
        <v>506.76546745336128</v>
      </c>
      <c r="R12" s="182">
        <v>586.91499999999996</v>
      </c>
      <c r="S12" s="181">
        <v>20419.999999999996</v>
      </c>
      <c r="T12" s="181">
        <v>721.12549445279694</v>
      </c>
      <c r="U12" s="183">
        <v>835.17799999999988</v>
      </c>
    </row>
    <row r="13" spans="1:21" x14ac:dyDescent="0.25">
      <c r="B13" s="172" t="s">
        <v>23</v>
      </c>
      <c r="C13" s="184" t="s">
        <v>139</v>
      </c>
      <c r="D13" s="185">
        <v>12.402325670000002</v>
      </c>
      <c r="E13" s="186">
        <v>78.008279088959057</v>
      </c>
      <c r="F13" s="187">
        <v>382.39095166734705</v>
      </c>
      <c r="G13" s="185">
        <v>12.67526531</v>
      </c>
      <c r="H13" s="186">
        <v>79.725017721541661</v>
      </c>
      <c r="I13" s="187">
        <v>390.72021049195365</v>
      </c>
      <c r="J13" s="185">
        <v>14.3383103</v>
      </c>
      <c r="K13" s="186">
        <v>90.185255677655192</v>
      </c>
      <c r="L13" s="188">
        <v>441.84180361292948</v>
      </c>
      <c r="M13" s="189">
        <v>2377.75</v>
      </c>
      <c r="N13" s="185">
        <v>83.969448797019496</v>
      </c>
      <c r="O13" s="187">
        <v>72.521375000000006</v>
      </c>
      <c r="P13" s="185">
        <v>2938</v>
      </c>
      <c r="Q13" s="185">
        <v>103.75449082773348</v>
      </c>
      <c r="R13" s="187">
        <v>89.609000000000009</v>
      </c>
      <c r="S13" s="185">
        <v>3980.7826086956525</v>
      </c>
      <c r="T13" s="185">
        <v>140.58001111678487</v>
      </c>
      <c r="U13" s="190">
        <v>121.4138695652174</v>
      </c>
    </row>
    <row r="14" spans="1:21" x14ac:dyDescent="0.25">
      <c r="B14" s="220" t="s">
        <v>6</v>
      </c>
      <c r="C14" s="191" t="s">
        <v>124</v>
      </c>
      <c r="D14" s="181">
        <v>10.926896166041098</v>
      </c>
      <c r="E14" s="192">
        <v>68.728106999999994</v>
      </c>
      <c r="F14" s="182">
        <v>374.09983435633069</v>
      </c>
      <c r="G14" s="181">
        <v>11.241036469327</v>
      </c>
      <c r="H14" s="192">
        <v>70.703990000000005</v>
      </c>
      <c r="I14" s="182">
        <v>384.85493201975805</v>
      </c>
      <c r="J14" s="181">
        <v>11.984773176196899</v>
      </c>
      <c r="K14" s="192">
        <v>75.381952999999996</v>
      </c>
      <c r="L14" s="193">
        <v>410.31795231544356</v>
      </c>
      <c r="M14" s="180">
        <v>0</v>
      </c>
      <c r="N14" s="181">
        <v>0</v>
      </c>
      <c r="O14" s="182">
        <v>0</v>
      </c>
      <c r="P14" s="181">
        <v>0</v>
      </c>
      <c r="Q14" s="181">
        <v>0</v>
      </c>
      <c r="R14" s="182">
        <v>0</v>
      </c>
      <c r="S14" s="181">
        <v>0</v>
      </c>
      <c r="T14" s="181">
        <v>0</v>
      </c>
      <c r="U14" s="183">
        <v>0</v>
      </c>
    </row>
    <row r="15" spans="1:21" x14ac:dyDescent="0.25">
      <c r="B15" s="172" t="s">
        <v>10</v>
      </c>
      <c r="C15" s="184" t="s">
        <v>29</v>
      </c>
      <c r="D15" s="185">
        <v>0.82573600000000003</v>
      </c>
      <c r="E15" s="186">
        <v>5.1937230206438123</v>
      </c>
      <c r="F15" s="187">
        <v>32.187309026219722</v>
      </c>
      <c r="G15" s="185">
        <v>1.462132</v>
      </c>
      <c r="H15" s="186">
        <v>9.1965333080064067</v>
      </c>
      <c r="I15" s="187">
        <v>56.99411739481468</v>
      </c>
      <c r="J15" s="185">
        <v>2.3581370000000001</v>
      </c>
      <c r="K15" s="186">
        <v>14.832235027577745</v>
      </c>
      <c r="L15" s="188">
        <v>91.92052223127331</v>
      </c>
      <c r="M15" s="189">
        <v>2950</v>
      </c>
      <c r="N15" s="185">
        <v>104.17826682839134</v>
      </c>
      <c r="O15" s="187">
        <v>118.59000000000002</v>
      </c>
      <c r="P15" s="185">
        <v>5030</v>
      </c>
      <c r="Q15" s="185">
        <v>177.63277360908762</v>
      </c>
      <c r="R15" s="187">
        <v>202.20599999999999</v>
      </c>
      <c r="S15" s="185">
        <v>7870</v>
      </c>
      <c r="T15" s="185">
        <v>277.9264270981152</v>
      </c>
      <c r="U15" s="190">
        <v>316.37400000000002</v>
      </c>
    </row>
    <row r="16" spans="1:21" x14ac:dyDescent="0.25">
      <c r="B16" s="179" t="s">
        <v>15</v>
      </c>
      <c r="C16" s="191" t="s">
        <v>124</v>
      </c>
      <c r="D16" s="181">
        <v>4.9481617379000005</v>
      </c>
      <c r="E16" s="192">
        <v>31.123000000000001</v>
      </c>
      <c r="F16" s="182">
        <v>185.07311229734512</v>
      </c>
      <c r="G16" s="181">
        <v>5.0394204480999996</v>
      </c>
      <c r="H16" s="192">
        <v>31.696999999999999</v>
      </c>
      <c r="I16" s="182">
        <v>188.48640685309732</v>
      </c>
      <c r="J16" s="181">
        <v>5.0944300539</v>
      </c>
      <c r="K16" s="192">
        <v>32.042999999999999</v>
      </c>
      <c r="L16" s="193">
        <v>190.54389799646015</v>
      </c>
      <c r="M16" s="180">
        <v>1066.157591035392</v>
      </c>
      <c r="N16" s="181">
        <v>37.651000000000003</v>
      </c>
      <c r="O16" s="182">
        <v>42.262486908642941</v>
      </c>
      <c r="P16" s="181">
        <v>1085.4130467179521</v>
      </c>
      <c r="Q16" s="181">
        <v>38.331000000000003</v>
      </c>
      <c r="R16" s="182">
        <v>43.025773171899623</v>
      </c>
      <c r="S16" s="181">
        <v>1099.1184004684799</v>
      </c>
      <c r="T16" s="181">
        <v>38.814999999999998</v>
      </c>
      <c r="U16" s="183">
        <v>43.569053394570538</v>
      </c>
    </row>
    <row r="17" spans="2:21" x14ac:dyDescent="0.25">
      <c r="B17" s="226" t="s">
        <v>18</v>
      </c>
      <c r="C17" s="184" t="s">
        <v>162</v>
      </c>
      <c r="D17" s="185">
        <v>0</v>
      </c>
      <c r="E17" s="186">
        <v>0</v>
      </c>
      <c r="F17" s="187">
        <v>0</v>
      </c>
      <c r="G17" s="185">
        <v>3.8300040569999996</v>
      </c>
      <c r="H17" s="186">
        <v>24.09</v>
      </c>
      <c r="I17" s="187">
        <v>147.5359169250537</v>
      </c>
      <c r="J17" s="185">
        <v>0</v>
      </c>
      <c r="K17" s="186">
        <v>0</v>
      </c>
      <c r="L17" s="188">
        <v>0</v>
      </c>
      <c r="M17" s="189">
        <v>0</v>
      </c>
      <c r="N17" s="185">
        <v>0</v>
      </c>
      <c r="O17" s="187">
        <v>0</v>
      </c>
      <c r="P17" s="185">
        <v>1353.5452670975999</v>
      </c>
      <c r="Q17" s="185">
        <v>47.8</v>
      </c>
      <c r="R17" s="187">
        <v>56.307483111260161</v>
      </c>
      <c r="S17" s="185">
        <v>0</v>
      </c>
      <c r="T17" s="185">
        <v>0</v>
      </c>
      <c r="U17" s="190">
        <v>0</v>
      </c>
    </row>
    <row r="18" spans="2:21" x14ac:dyDescent="0.25">
      <c r="B18" s="179" t="s">
        <v>13</v>
      </c>
      <c r="C18" s="191" t="s">
        <v>124</v>
      </c>
      <c r="D18" s="181">
        <v>0</v>
      </c>
      <c r="E18" s="192">
        <v>0</v>
      </c>
      <c r="F18" s="182">
        <v>0</v>
      </c>
      <c r="G18" s="181">
        <v>2.2258221999999996</v>
      </c>
      <c r="H18" s="181">
        <v>14</v>
      </c>
      <c r="I18" s="182">
        <v>87.563406655199998</v>
      </c>
      <c r="J18" s="181">
        <v>0</v>
      </c>
      <c r="K18" s="192">
        <v>0</v>
      </c>
      <c r="L18" s="193">
        <v>0</v>
      </c>
      <c r="M18" s="180">
        <v>0</v>
      </c>
      <c r="N18" s="181">
        <v>0</v>
      </c>
      <c r="O18" s="182">
        <v>0</v>
      </c>
      <c r="P18" s="181">
        <v>1132.6738636800001</v>
      </c>
      <c r="Q18" s="181">
        <v>40</v>
      </c>
      <c r="R18" s="182">
        <v>47.119232729088004</v>
      </c>
      <c r="S18" s="181">
        <v>0</v>
      </c>
      <c r="T18" s="181">
        <v>0</v>
      </c>
      <c r="U18" s="183">
        <v>0</v>
      </c>
    </row>
    <row r="19" spans="2:21" x14ac:dyDescent="0.25">
      <c r="B19" s="172" t="s">
        <v>14</v>
      </c>
      <c r="C19" s="184" t="s">
        <v>124</v>
      </c>
      <c r="D19" s="185">
        <v>0.66202311719999984</v>
      </c>
      <c r="E19" s="186">
        <v>4.1639999999999997</v>
      </c>
      <c r="F19" s="187">
        <v>24.439240173913046</v>
      </c>
      <c r="G19" s="185">
        <v>0.70685753579999999</v>
      </c>
      <c r="H19" s="186">
        <v>4.4459999999999997</v>
      </c>
      <c r="I19" s="187">
        <v>26.094347217391306</v>
      </c>
      <c r="J19" s="185">
        <v>0.81051725539999986</v>
      </c>
      <c r="K19" s="186">
        <v>5.0979999999999999</v>
      </c>
      <c r="L19" s="188">
        <v>29.921048608695656</v>
      </c>
      <c r="M19" s="189">
        <v>300.15857387519998</v>
      </c>
      <c r="N19" s="185">
        <v>10.6</v>
      </c>
      <c r="O19" s="187">
        <v>14.677754262497277</v>
      </c>
      <c r="P19" s="185">
        <v>322.81205114880004</v>
      </c>
      <c r="Q19" s="185">
        <v>11.4</v>
      </c>
      <c r="R19" s="187">
        <v>15.785509301176321</v>
      </c>
      <c r="S19" s="185">
        <v>368.11900569599999</v>
      </c>
      <c r="T19" s="185">
        <v>13</v>
      </c>
      <c r="U19" s="190">
        <v>18.001019378534398</v>
      </c>
    </row>
    <row r="20" spans="2:21" x14ac:dyDescent="0.25">
      <c r="B20" s="179" t="s">
        <v>12</v>
      </c>
      <c r="C20" s="229" t="s">
        <v>124</v>
      </c>
      <c r="D20" s="181">
        <v>1.1284918553999999</v>
      </c>
      <c r="E20" s="192">
        <v>7.0979999999999999</v>
      </c>
      <c r="F20" s="182">
        <v>42.461258111999996</v>
      </c>
      <c r="G20" s="181">
        <v>1.6002071744999999</v>
      </c>
      <c r="H20" s="192">
        <v>10.065000000000001</v>
      </c>
      <c r="I20" s="182">
        <v>60.210279360000001</v>
      </c>
      <c r="J20" s="181">
        <v>1.9208845586000001</v>
      </c>
      <c r="K20" s="192">
        <v>12.082000000000001</v>
      </c>
      <c r="L20" s="193">
        <v>72.276263807999996</v>
      </c>
      <c r="M20" s="180">
        <v>0</v>
      </c>
      <c r="N20" s="181">
        <v>0</v>
      </c>
      <c r="O20" s="182">
        <v>0</v>
      </c>
      <c r="P20" s="181">
        <v>0</v>
      </c>
      <c r="Q20" s="181">
        <v>0</v>
      </c>
      <c r="R20" s="182">
        <v>0</v>
      </c>
      <c r="S20" s="181">
        <v>0</v>
      </c>
      <c r="T20" s="181">
        <v>0</v>
      </c>
      <c r="U20" s="183">
        <v>0</v>
      </c>
    </row>
    <row r="21" spans="2:21" x14ac:dyDescent="0.25">
      <c r="B21" s="172" t="s">
        <v>9</v>
      </c>
      <c r="C21" s="184" t="s">
        <v>29</v>
      </c>
      <c r="D21" s="185">
        <v>0.1585</v>
      </c>
      <c r="E21" s="186">
        <v>0.99693497530935338</v>
      </c>
      <c r="F21" s="187">
        <v>4.8859961789345787</v>
      </c>
      <c r="G21" s="185">
        <v>0.2172</v>
      </c>
      <c r="H21" s="186">
        <v>1.3661468557551517</v>
      </c>
      <c r="I21" s="187">
        <v>6.6955102212276998</v>
      </c>
      <c r="J21" s="185">
        <v>0.2979</v>
      </c>
      <c r="K21" s="186">
        <v>1.8737345687360023</v>
      </c>
      <c r="L21" s="188">
        <v>9.1832066984518033</v>
      </c>
      <c r="M21" s="189">
        <v>510</v>
      </c>
      <c r="N21" s="185">
        <v>18.010480027959179</v>
      </c>
      <c r="O21" s="187">
        <v>17.850000000000001</v>
      </c>
      <c r="P21" s="185">
        <v>700</v>
      </c>
      <c r="Q21" s="185">
        <v>24.720266705042015</v>
      </c>
      <c r="R21" s="187">
        <v>24.5</v>
      </c>
      <c r="S21" s="185">
        <v>960</v>
      </c>
      <c r="T21" s="185">
        <v>33.902080052629046</v>
      </c>
      <c r="U21" s="190">
        <v>33.6</v>
      </c>
    </row>
    <row r="22" spans="2:21" x14ac:dyDescent="0.25">
      <c r="B22" s="179" t="s">
        <v>11</v>
      </c>
      <c r="C22" s="191" t="s">
        <v>124</v>
      </c>
      <c r="D22" s="181">
        <v>0.25981249006833002</v>
      </c>
      <c r="E22" s="192">
        <v>1.6341713461913705</v>
      </c>
      <c r="F22" s="182">
        <v>8.9784292141188544</v>
      </c>
      <c r="G22" s="181">
        <v>0.2598124900683299</v>
      </c>
      <c r="H22" s="192">
        <v>1.6341713461913698</v>
      </c>
      <c r="I22" s="182">
        <v>8.9784292141188509</v>
      </c>
      <c r="J22" s="181">
        <v>0.25981249006833002</v>
      </c>
      <c r="K22" s="192">
        <v>1.6341713461913705</v>
      </c>
      <c r="L22" s="193">
        <v>8.9784292141188544</v>
      </c>
      <c r="M22" s="180">
        <v>0</v>
      </c>
      <c r="N22" s="181">
        <v>0</v>
      </c>
      <c r="O22" s="182">
        <v>0</v>
      </c>
      <c r="P22" s="181">
        <v>0</v>
      </c>
      <c r="Q22" s="181">
        <v>0</v>
      </c>
      <c r="R22" s="182">
        <v>0</v>
      </c>
      <c r="S22" s="181">
        <v>0</v>
      </c>
      <c r="T22" s="181">
        <v>0</v>
      </c>
      <c r="U22" s="183">
        <v>0</v>
      </c>
    </row>
    <row r="23" spans="2:21" x14ac:dyDescent="0.25">
      <c r="B23" s="172" t="s">
        <v>0</v>
      </c>
      <c r="C23" s="184" t="s">
        <v>29</v>
      </c>
      <c r="D23" s="185">
        <v>0</v>
      </c>
      <c r="E23" s="186">
        <v>0</v>
      </c>
      <c r="F23" s="187">
        <v>0</v>
      </c>
      <c r="G23" s="185">
        <v>13.025829488999999</v>
      </c>
      <c r="H23" s="186">
        <v>81.93</v>
      </c>
      <c r="I23" s="187">
        <v>456.521497039407</v>
      </c>
      <c r="J23" s="185">
        <v>0</v>
      </c>
      <c r="K23" s="186">
        <v>0</v>
      </c>
      <c r="L23" s="188">
        <v>0</v>
      </c>
      <c r="M23" s="189">
        <v>0</v>
      </c>
      <c r="N23" s="185">
        <v>0</v>
      </c>
      <c r="O23" s="187">
        <v>0</v>
      </c>
      <c r="P23" s="185">
        <v>14716.04938</v>
      </c>
      <c r="Q23" s="185">
        <v>519.69237999999996</v>
      </c>
      <c r="R23" s="187">
        <v>596</v>
      </c>
      <c r="S23" s="185">
        <v>0</v>
      </c>
      <c r="T23" s="185">
        <v>0</v>
      </c>
      <c r="U23" s="190">
        <v>0</v>
      </c>
    </row>
    <row r="24" spans="2:21" x14ac:dyDescent="0.25">
      <c r="B24" s="179" t="s">
        <v>17</v>
      </c>
      <c r="C24" s="191" t="s">
        <v>124</v>
      </c>
      <c r="D24" s="181">
        <v>6.992E-3</v>
      </c>
      <c r="E24" s="192">
        <v>4.3978360000000001E-2</v>
      </c>
      <c r="F24" s="182">
        <v>0.23141519999999999</v>
      </c>
      <c r="G24" s="181">
        <v>1.1122999999999999E-2</v>
      </c>
      <c r="H24" s="192">
        <v>6.9961560000000006E-2</v>
      </c>
      <c r="I24" s="182">
        <v>0.36813940000000001</v>
      </c>
      <c r="J24" s="181">
        <v>1.5731999999999999E-2</v>
      </c>
      <c r="K24" s="192">
        <v>9.8951300000000006E-2</v>
      </c>
      <c r="L24" s="193">
        <v>0.52068409999999998</v>
      </c>
      <c r="M24" s="180">
        <v>0</v>
      </c>
      <c r="N24" s="181">
        <v>0</v>
      </c>
      <c r="O24" s="182">
        <v>0</v>
      </c>
      <c r="P24" s="181">
        <v>0</v>
      </c>
      <c r="Q24" s="181">
        <v>0</v>
      </c>
      <c r="R24" s="182">
        <v>0</v>
      </c>
      <c r="S24" s="181">
        <v>0</v>
      </c>
      <c r="T24" s="181">
        <v>0</v>
      </c>
      <c r="U24" s="183">
        <v>0</v>
      </c>
    </row>
    <row r="25" spans="2:21" x14ac:dyDescent="0.25">
      <c r="B25" s="172" t="s">
        <v>230</v>
      </c>
      <c r="C25" s="184" t="s">
        <v>124</v>
      </c>
      <c r="D25" s="185">
        <v>0.18283540000000001</v>
      </c>
      <c r="E25" s="186">
        <v>1.1499999999999999</v>
      </c>
      <c r="F25" s="187">
        <v>6.8794655999999996</v>
      </c>
      <c r="G25" s="185">
        <v>0.50875939999999997</v>
      </c>
      <c r="H25" s="186">
        <v>3.2</v>
      </c>
      <c r="I25" s="187">
        <v>19.142860800000001</v>
      </c>
      <c r="J25" s="185">
        <v>1.00162</v>
      </c>
      <c r="K25" s="186">
        <v>6.3</v>
      </c>
      <c r="L25" s="188">
        <v>37.687507199999999</v>
      </c>
      <c r="M25" s="185">
        <v>0</v>
      </c>
      <c r="N25" s="186">
        <v>0</v>
      </c>
      <c r="O25" s="187">
        <v>0</v>
      </c>
      <c r="P25" s="185">
        <v>0</v>
      </c>
      <c r="Q25" s="186">
        <v>0</v>
      </c>
      <c r="R25" s="187">
        <v>0</v>
      </c>
      <c r="S25" s="185">
        <v>0</v>
      </c>
      <c r="T25" s="186">
        <v>0</v>
      </c>
      <c r="U25" s="188">
        <v>0</v>
      </c>
    </row>
    <row r="26" spans="2:21" x14ac:dyDescent="0.25">
      <c r="B26" s="179" t="s">
        <v>16</v>
      </c>
      <c r="C26" s="229" t="s">
        <v>162</v>
      </c>
      <c r="D26" s="181">
        <v>0.59190969999999998</v>
      </c>
      <c r="E26" s="192">
        <v>3.7229999999999999</v>
      </c>
      <c r="F26" s="182">
        <v>21.257176600000001</v>
      </c>
      <c r="G26" s="181">
        <v>0.70669850000000001</v>
      </c>
      <c r="H26" s="192">
        <v>4.4450000000000003</v>
      </c>
      <c r="I26" s="182">
        <v>25.379847699999999</v>
      </c>
      <c r="J26" s="181">
        <v>0.83849899999999999</v>
      </c>
      <c r="K26" s="192">
        <v>5.274</v>
      </c>
      <c r="L26" s="193">
        <v>30.113669099999999</v>
      </c>
      <c r="M26" s="181">
        <v>2159.83916</v>
      </c>
      <c r="N26" s="192">
        <v>76.274000000000001</v>
      </c>
      <c r="O26" s="182">
        <v>95.681094999999999</v>
      </c>
      <c r="P26" s="181">
        <v>2311.4192400000002</v>
      </c>
      <c r="Q26" s="192">
        <v>81.626999999999995</v>
      </c>
      <c r="R26" s="182">
        <v>102.414793</v>
      </c>
      <c r="S26" s="181">
        <v>2329.9101000000001</v>
      </c>
      <c r="T26" s="192">
        <v>82.28</v>
      </c>
      <c r="U26" s="193">
        <v>103.27036699999999</v>
      </c>
    </row>
    <row r="27" spans="2:21" x14ac:dyDescent="0.25">
      <c r="B27" s="230" t="s">
        <v>231</v>
      </c>
      <c r="C27" s="231" t="s">
        <v>103</v>
      </c>
      <c r="D27" s="185">
        <v>0</v>
      </c>
      <c r="E27" s="186">
        <v>0</v>
      </c>
      <c r="F27" s="187">
        <v>0</v>
      </c>
      <c r="G27" s="185">
        <v>0</v>
      </c>
      <c r="H27" s="186">
        <v>0</v>
      </c>
      <c r="I27" s="187">
        <v>0</v>
      </c>
      <c r="J27" s="185">
        <v>0</v>
      </c>
      <c r="K27" s="186">
        <v>0</v>
      </c>
      <c r="L27" s="188">
        <v>0</v>
      </c>
      <c r="M27" s="185">
        <v>4389.1112199999998</v>
      </c>
      <c r="N27" s="186">
        <v>155</v>
      </c>
      <c r="O27" s="187">
        <v>4.8280219999999998</v>
      </c>
      <c r="P27" s="185">
        <v>6173.0725599999996</v>
      </c>
      <c r="Q27" s="186">
        <v>218</v>
      </c>
      <c r="R27" s="187">
        <v>6.7903799999999999</v>
      </c>
      <c r="S27" s="185">
        <v>6371.2905000000001</v>
      </c>
      <c r="T27" s="186">
        <v>225</v>
      </c>
      <c r="U27" s="188">
        <v>7.0084200000000001</v>
      </c>
    </row>
    <row r="28" spans="2:21" x14ac:dyDescent="0.25">
      <c r="B28" s="179" t="s">
        <v>232</v>
      </c>
      <c r="C28" s="229" t="s">
        <v>103</v>
      </c>
      <c r="D28" s="181">
        <v>0</v>
      </c>
      <c r="E28" s="192">
        <v>0</v>
      </c>
      <c r="F28" s="182">
        <v>0</v>
      </c>
      <c r="G28" s="181">
        <v>0</v>
      </c>
      <c r="H28" s="192">
        <v>0</v>
      </c>
      <c r="I28" s="182">
        <v>0</v>
      </c>
      <c r="J28" s="181">
        <v>0</v>
      </c>
      <c r="K28" s="192">
        <v>0</v>
      </c>
      <c r="L28" s="193">
        <v>0</v>
      </c>
      <c r="M28" s="181">
        <v>39.643590000000003</v>
      </c>
      <c r="N28" s="192">
        <v>1.4</v>
      </c>
      <c r="O28" s="182">
        <v>1.4890129999999999</v>
      </c>
      <c r="P28" s="181">
        <v>79.287170000000003</v>
      </c>
      <c r="Q28" s="192">
        <v>2.8</v>
      </c>
      <c r="R28" s="182">
        <v>2.9780259999999998</v>
      </c>
      <c r="S28" s="181">
        <v>141.58420000000001</v>
      </c>
      <c r="T28" s="192">
        <v>5</v>
      </c>
      <c r="U28" s="193">
        <v>5.3179040000000004</v>
      </c>
    </row>
    <row r="29" spans="2:21" ht="15.75" thickBot="1" x14ac:dyDescent="0.3">
      <c r="B29" s="194" t="s">
        <v>38</v>
      </c>
      <c r="C29" s="195"/>
      <c r="D29" s="196">
        <f>SUM(D6:D28)</f>
        <v>223.11649516934656</v>
      </c>
      <c r="E29" s="196">
        <f t="shared" ref="E29:U29" si="0">SUM(E6:E28)</f>
        <v>1403.3604896929633</v>
      </c>
      <c r="F29" s="196">
        <f t="shared" si="0"/>
        <v>7995.9813750207295</v>
      </c>
      <c r="G29" s="196">
        <f t="shared" si="0"/>
        <v>296.66662911509434</v>
      </c>
      <c r="H29" s="196">
        <f t="shared" si="0"/>
        <v>1865.9768995581624</v>
      </c>
      <c r="I29" s="196">
        <f t="shared" si="0"/>
        <v>10714.874172777829</v>
      </c>
      <c r="J29" s="196">
        <f t="shared" si="0"/>
        <v>337.56033103709296</v>
      </c>
      <c r="K29" s="196">
        <f t="shared" si="0"/>
        <v>2123.1905381581578</v>
      </c>
      <c r="L29" s="196">
        <f t="shared" si="0"/>
        <v>12248.712767910347</v>
      </c>
      <c r="M29" s="196">
        <f t="shared" si="0"/>
        <v>404223.89319818781</v>
      </c>
      <c r="N29" s="196">
        <f t="shared" si="0"/>
        <v>14275.032068942837</v>
      </c>
      <c r="O29" s="196">
        <f t="shared" si="0"/>
        <v>14791.939721361714</v>
      </c>
      <c r="P29" s="196">
        <f t="shared" si="0"/>
        <v>520039.03486063553</v>
      </c>
      <c r="Q29" s="196">
        <f t="shared" si="0"/>
        <v>18365.005198754217</v>
      </c>
      <c r="R29" s="196">
        <f t="shared" si="0"/>
        <v>18905.628035199737</v>
      </c>
      <c r="S29" s="196">
        <f t="shared" si="0"/>
        <v>642433.31842929486</v>
      </c>
      <c r="T29" s="196">
        <f t="shared" si="0"/>
        <v>22687.318533008653</v>
      </c>
      <c r="U29" s="196">
        <f t="shared" si="0"/>
        <v>23133.711912225412</v>
      </c>
    </row>
    <row r="30" spans="2:21" x14ac:dyDescent="0.25">
      <c r="B30" s="221"/>
    </row>
  </sheetData>
  <mergeCells count="8">
    <mergeCell ref="D3:L3"/>
    <mergeCell ref="M3:U3"/>
    <mergeCell ref="D4:F4"/>
    <mergeCell ref="G4:I4"/>
    <mergeCell ref="J4:L4"/>
    <mergeCell ref="M4:O4"/>
    <mergeCell ref="P4:R4"/>
    <mergeCell ref="S4:U4"/>
  </mergeCells>
  <pageMargins left="0.25" right="0.25" top="0.75" bottom="0.75" header="0.3" footer="0.3"/>
  <pageSetup paperSize="8"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9</vt:i4>
      </vt:variant>
    </vt:vector>
  </HeadingPairs>
  <TitlesOfParts>
    <vt:vector size="20" baseType="lpstr">
      <vt:lpstr>Contents</vt:lpstr>
      <vt:lpstr>Charts</vt:lpstr>
      <vt:lpstr>Oil and Condensate</vt:lpstr>
      <vt:lpstr>Gas</vt:lpstr>
      <vt:lpstr>LPG</vt:lpstr>
      <vt:lpstr>Activity</vt:lpstr>
      <vt:lpstr>Gas System Deliverability</vt:lpstr>
      <vt:lpstr>2C Resources</vt:lpstr>
      <vt:lpstr>Petroleum Initially in Place</vt:lpstr>
      <vt:lpstr>Gas LPG Production Profile</vt:lpstr>
      <vt:lpstr>Oil Production Profile</vt:lpstr>
      <vt:lpstr>'2C Resources'!Print_Area</vt:lpstr>
      <vt:lpstr>Activity!Print_Area</vt:lpstr>
      <vt:lpstr>Gas!Print_Area</vt:lpstr>
      <vt:lpstr>'Gas LPG Production Profile'!Print_Area</vt:lpstr>
      <vt:lpstr>'Gas System Deliverability'!Print_Area</vt:lpstr>
      <vt:lpstr>LPG!Print_Area</vt:lpstr>
      <vt:lpstr>'Oil and Condensate'!Print_Area</vt:lpstr>
      <vt:lpstr>'Oil Production Profile'!Print_Area</vt:lpstr>
      <vt:lpstr>'Petroleum Initially in Place'!Print_Area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Petroleum reserves 1 Jan 2017</dc:title>
  <cp:keywords>MAKO ID 174749665</cp:keywords>
  <cp:lastPrinted>2016-06-28T20:34:17Z</cp:lastPrinted>
  <dcterms:created xsi:type="dcterms:W3CDTF">2012-07-01T23:39:28Z</dcterms:created>
  <dcterms:modified xsi:type="dcterms:W3CDTF">2025-05-29T00:56:04Z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38466f7-346c-47bb-a4d2-4a6558d61975_Enabled">
    <vt:lpwstr>true</vt:lpwstr>
  </property>
  <property fmtid="{D5CDD505-2E9C-101B-9397-08002B2CF9AE}" pid="3" name="MSIP_Label_738466f7-346c-47bb-a4d2-4a6558d61975_SetDate">
    <vt:lpwstr>2025-05-22T01:41:18Z</vt:lpwstr>
  </property>
  <property fmtid="{D5CDD505-2E9C-101B-9397-08002B2CF9AE}" pid="4" name="MSIP_Label_738466f7-346c-47bb-a4d2-4a6558d61975_Method">
    <vt:lpwstr>Privileged</vt:lpwstr>
  </property>
  <property fmtid="{D5CDD505-2E9C-101B-9397-08002B2CF9AE}" pid="5" name="MSIP_Label_738466f7-346c-47bb-a4d2-4a6558d61975_Name">
    <vt:lpwstr>UNCLASSIFIED</vt:lpwstr>
  </property>
  <property fmtid="{D5CDD505-2E9C-101B-9397-08002B2CF9AE}" pid="6" name="MSIP_Label_738466f7-346c-47bb-a4d2-4a6558d61975_SiteId">
    <vt:lpwstr>78b2bd11-e42b-47ea-b011-2e04c3af5ec1</vt:lpwstr>
  </property>
  <property fmtid="{D5CDD505-2E9C-101B-9397-08002B2CF9AE}" pid="7" name="MSIP_Label_738466f7-346c-47bb-a4d2-4a6558d61975_ActionId">
    <vt:lpwstr>09c95920-53a1-438e-aa23-2efa96d7ced8</vt:lpwstr>
  </property>
  <property fmtid="{D5CDD505-2E9C-101B-9397-08002B2CF9AE}" pid="8" name="MSIP_Label_738466f7-346c-47bb-a4d2-4a6558d61975_ContentBits">
    <vt:lpwstr>0</vt:lpwstr>
  </property>
</Properties>
</file>