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30" windowHeight="11700"/>
  </bookViews>
  <sheets>
    <sheet name="Overall Fleet" sheetId="1" r:id="rId1"/>
    <sheet name="Fleet 2015" sheetId="4" r:id="rId2"/>
    <sheet name="Fleet 2016" sheetId="5" r:id="rId3"/>
    <sheet name="Fleet 2017" sheetId="6" r:id="rId4"/>
    <sheet name="Fleet 2018" sheetId="7" r:id="rId5"/>
    <sheet name="Fleet 2019" sheetId="8" r:id="rId6"/>
    <sheet name="Fleet 2020" sheetId="9" r:id="rId7"/>
    <sheet name="Fleet 2021" sheetId="10" r:id="rId8"/>
    <sheet name="Fleet 2022" sheetId="11" r:id="rId9"/>
    <sheet name="Fleet 2023" sheetId="12" r:id="rId10"/>
    <sheet name="Fleet 2024" sheetId="13" r:id="rId11"/>
    <sheet name="Fleet 2025" sheetId="14" r:id="rId12"/>
    <sheet name="Fleet 2026" sheetId="15" r:id="rId13"/>
    <sheet name="Fleet 2027" sheetId="16" r:id="rId14"/>
    <sheet name="Fleet 2028" sheetId="17" r:id="rId15"/>
    <sheet name="Fleet 2029" sheetId="18" r:id="rId16"/>
    <sheet name="Fleet 2030" sheetId="19" r:id="rId17"/>
    <sheet name="Outputs" sheetId="3" r:id="rId18"/>
  </sheets>
  <definedNames>
    <definedName name="_xlnm.Print_Area" localSheetId="1">'Fleet 2015'!$A$1:$Z$123</definedName>
    <definedName name="_xlnm.Print_Area" localSheetId="3">'Fleet 2017'!$A$1:$Z$123</definedName>
    <definedName name="_xlnm.Print_Area" localSheetId="4">'Fleet 2018'!$A$1:$Z$123</definedName>
    <definedName name="_xlnm.Print_Area" localSheetId="5">'Fleet 2019'!$A$1:$Z$123</definedName>
    <definedName name="_xlnm.Print_Area" localSheetId="6">'Fleet 2020'!$A$1:$Z$123</definedName>
    <definedName name="_xlnm.Print_Area" localSheetId="7">'Fleet 2021'!$A$1:$Z$123</definedName>
    <definedName name="_xlnm.Print_Area" localSheetId="8">'Fleet 2022'!$A$1:$Z$123</definedName>
    <definedName name="_xlnm.Print_Area" localSheetId="9">'Fleet 2023'!$A$1:$Z$123</definedName>
    <definedName name="_xlnm.Print_Area" localSheetId="10">'Fleet 2024'!$A$1:$Z$123</definedName>
    <definedName name="_xlnm.Print_Area" localSheetId="11">'Fleet 2025'!$A$1:$Z$123</definedName>
    <definedName name="_xlnm.Print_Area" localSheetId="12">'Fleet 2026'!$A$1:$Z$123</definedName>
    <definedName name="_xlnm.Print_Area" localSheetId="13">'Fleet 2027'!$A$1:$Z$123</definedName>
    <definedName name="_xlnm.Print_Area" localSheetId="14">'Fleet 2028'!$A$1:$Z$123</definedName>
    <definedName name="_xlnm.Print_Area" localSheetId="15">'Fleet 2029'!$A$1:$Z$123</definedName>
    <definedName name="_xlnm.Print_Area" localSheetId="16">'Fleet 2030'!$A$1:$Z$123</definedName>
    <definedName name="_xlnm.Print_Area" localSheetId="17">Outputs!$A$1:$S$69</definedName>
    <definedName name="_xlnm.Print_Area" localSheetId="0">'Overall Fleet'!$A$1:$S$43</definedName>
  </definedNames>
  <calcPr calcId="145621"/>
</workbook>
</file>

<file path=xl/calcChain.xml><?xml version="1.0" encoding="utf-8"?>
<calcChain xmlns="http://schemas.openxmlformats.org/spreadsheetml/2006/main">
  <c r="S43" i="1" l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F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D65" i="6" l="1"/>
  <c r="D115" i="19"/>
  <c r="D121" i="19" s="1"/>
  <c r="D105" i="19"/>
  <c r="V79" i="19"/>
  <c r="M79" i="19"/>
  <c r="V77" i="19"/>
  <c r="M77" i="19"/>
  <c r="D75" i="19"/>
  <c r="V74" i="19"/>
  <c r="V73" i="19"/>
  <c r="V72" i="19"/>
  <c r="M72" i="19"/>
  <c r="V71" i="19"/>
  <c r="M71" i="19"/>
  <c r="V70" i="19"/>
  <c r="M70" i="19"/>
  <c r="V69" i="19"/>
  <c r="M69" i="19"/>
  <c r="V68" i="19"/>
  <c r="M68" i="19"/>
  <c r="D65" i="19"/>
  <c r="V64" i="19"/>
  <c r="M64" i="19"/>
  <c r="V63" i="19"/>
  <c r="V65" i="19" s="1"/>
  <c r="M63" i="19"/>
  <c r="V62" i="19"/>
  <c r="M62" i="19"/>
  <c r="V60" i="19"/>
  <c r="M60" i="19"/>
  <c r="D58" i="19"/>
  <c r="V57" i="19"/>
  <c r="M57" i="19"/>
  <c r="V56" i="19"/>
  <c r="M56" i="19"/>
  <c r="V55" i="19"/>
  <c r="M55" i="19"/>
  <c r="V54" i="19"/>
  <c r="M54" i="19"/>
  <c r="V53" i="19"/>
  <c r="M53" i="19"/>
  <c r="V52" i="19"/>
  <c r="M52" i="19"/>
  <c r="V51" i="19"/>
  <c r="M51" i="19"/>
  <c r="V50" i="19"/>
  <c r="M50" i="19"/>
  <c r="V49" i="19"/>
  <c r="M49" i="19"/>
  <c r="V48" i="19"/>
  <c r="M48" i="19"/>
  <c r="V47" i="19"/>
  <c r="M47" i="19"/>
  <c r="V46" i="19"/>
  <c r="M46" i="19"/>
  <c r="V45" i="19"/>
  <c r="M45" i="19"/>
  <c r="V44" i="19"/>
  <c r="M44" i="19"/>
  <c r="V43" i="19"/>
  <c r="M43" i="19"/>
  <c r="V42" i="19"/>
  <c r="V41" i="19"/>
  <c r="V40" i="19"/>
  <c r="V39" i="19"/>
  <c r="V38" i="19"/>
  <c r="V37" i="19"/>
  <c r="V36" i="19"/>
  <c r="M36" i="19"/>
  <c r="V35" i="19"/>
  <c r="M35" i="19"/>
  <c r="V34" i="19"/>
  <c r="M34" i="19"/>
  <c r="V33" i="19"/>
  <c r="M33" i="19"/>
  <c r="V32" i="19"/>
  <c r="M32" i="19"/>
  <c r="V31" i="19"/>
  <c r="M31" i="19"/>
  <c r="V30" i="19"/>
  <c r="M30" i="19"/>
  <c r="V29" i="19"/>
  <c r="M29" i="19"/>
  <c r="V28" i="19"/>
  <c r="M28" i="19"/>
  <c r="V27" i="19"/>
  <c r="M27" i="19"/>
  <c r="V26" i="19"/>
  <c r="M26" i="19"/>
  <c r="V25" i="19"/>
  <c r="M25" i="19"/>
  <c r="V24" i="19"/>
  <c r="M24" i="19"/>
  <c r="V23" i="19"/>
  <c r="M23" i="19"/>
  <c r="V22" i="19"/>
  <c r="M22" i="19"/>
  <c r="V21" i="19"/>
  <c r="M21" i="19"/>
  <c r="V20" i="19"/>
  <c r="M20" i="19"/>
  <c r="V19" i="19"/>
  <c r="M19" i="19"/>
  <c r="V18" i="19"/>
  <c r="M18" i="19"/>
  <c r="V17" i="19"/>
  <c r="M17" i="19"/>
  <c r="V16" i="19"/>
  <c r="M16" i="19"/>
  <c r="V15" i="19"/>
  <c r="M15" i="19"/>
  <c r="V14" i="19"/>
  <c r="M14" i="19"/>
  <c r="V13" i="19"/>
  <c r="M13" i="19"/>
  <c r="V12" i="19"/>
  <c r="M12" i="19"/>
  <c r="V11" i="19"/>
  <c r="M11" i="19"/>
  <c r="V10" i="19"/>
  <c r="M10" i="19"/>
  <c r="V9" i="19"/>
  <c r="M9" i="19"/>
  <c r="V8" i="19"/>
  <c r="M8" i="19"/>
  <c r="V7" i="19"/>
  <c r="M7" i="19"/>
  <c r="M58" i="19" s="1"/>
  <c r="D115" i="18"/>
  <c r="D105" i="18"/>
  <c r="D121" i="18" s="1"/>
  <c r="V79" i="18"/>
  <c r="M79" i="18"/>
  <c r="V77" i="18"/>
  <c r="M77" i="18"/>
  <c r="M75" i="18"/>
  <c r="D75" i="18"/>
  <c r="V74" i="18"/>
  <c r="V73" i="18"/>
  <c r="V72" i="18"/>
  <c r="M72" i="18"/>
  <c r="V71" i="18"/>
  <c r="M71" i="18"/>
  <c r="V70" i="18"/>
  <c r="M70" i="18"/>
  <c r="V69" i="18"/>
  <c r="M69" i="18"/>
  <c r="V68" i="18"/>
  <c r="V75" i="18" s="1"/>
  <c r="M68" i="18"/>
  <c r="D65" i="18"/>
  <c r="V64" i="18"/>
  <c r="M64" i="18"/>
  <c r="V63" i="18"/>
  <c r="M63" i="18"/>
  <c r="V62" i="18"/>
  <c r="V65" i="18" s="1"/>
  <c r="M62" i="18"/>
  <c r="V60" i="18"/>
  <c r="M60" i="18"/>
  <c r="D58" i="18"/>
  <c r="I105" i="18" s="1"/>
  <c r="V57" i="18"/>
  <c r="M57" i="18"/>
  <c r="V56" i="18"/>
  <c r="M56" i="18"/>
  <c r="V55" i="18"/>
  <c r="M55" i="18"/>
  <c r="V54" i="18"/>
  <c r="M54" i="18"/>
  <c r="V53" i="18"/>
  <c r="M53" i="18"/>
  <c r="V52" i="18"/>
  <c r="M52" i="18"/>
  <c r="V51" i="18"/>
  <c r="M51" i="18"/>
  <c r="V50" i="18"/>
  <c r="M50" i="18"/>
  <c r="V49" i="18"/>
  <c r="M49" i="18"/>
  <c r="V48" i="18"/>
  <c r="M48" i="18"/>
  <c r="V47" i="18"/>
  <c r="M47" i="18"/>
  <c r="V46" i="18"/>
  <c r="M46" i="18"/>
  <c r="V45" i="18"/>
  <c r="M45" i="18"/>
  <c r="V44" i="18"/>
  <c r="M44" i="18"/>
  <c r="V43" i="18"/>
  <c r="M43" i="18"/>
  <c r="V42" i="18"/>
  <c r="V41" i="18"/>
  <c r="V40" i="18"/>
  <c r="V39" i="18"/>
  <c r="V38" i="18"/>
  <c r="V37" i="18"/>
  <c r="V36" i="18"/>
  <c r="M36" i="18"/>
  <c r="V35" i="18"/>
  <c r="M35" i="18"/>
  <c r="V34" i="18"/>
  <c r="M34" i="18"/>
  <c r="V33" i="18"/>
  <c r="M33" i="18"/>
  <c r="V32" i="18"/>
  <c r="M32" i="18"/>
  <c r="V31" i="18"/>
  <c r="M31" i="18"/>
  <c r="V30" i="18"/>
  <c r="M30" i="18"/>
  <c r="V29" i="18"/>
  <c r="M29" i="18"/>
  <c r="V28" i="18"/>
  <c r="M28" i="18"/>
  <c r="V27" i="18"/>
  <c r="M27" i="18"/>
  <c r="V26" i="18"/>
  <c r="M26" i="18"/>
  <c r="V25" i="18"/>
  <c r="M25" i="18"/>
  <c r="V24" i="18"/>
  <c r="M24" i="18"/>
  <c r="V23" i="18"/>
  <c r="M23" i="18"/>
  <c r="V22" i="18"/>
  <c r="M22" i="18"/>
  <c r="V21" i="18"/>
  <c r="M21" i="18"/>
  <c r="V20" i="18"/>
  <c r="M20" i="18"/>
  <c r="V19" i="18"/>
  <c r="M19" i="18"/>
  <c r="V18" i="18"/>
  <c r="M18" i="18"/>
  <c r="V17" i="18"/>
  <c r="M17" i="18"/>
  <c r="V16" i="18"/>
  <c r="M16" i="18"/>
  <c r="V15" i="18"/>
  <c r="M15" i="18"/>
  <c r="V14" i="18"/>
  <c r="M14" i="18"/>
  <c r="V13" i="18"/>
  <c r="M13" i="18"/>
  <c r="V12" i="18"/>
  <c r="M12" i="18"/>
  <c r="V11" i="18"/>
  <c r="M11" i="18"/>
  <c r="V10" i="18"/>
  <c r="M10" i="18"/>
  <c r="V9" i="18"/>
  <c r="M9" i="18"/>
  <c r="V8" i="18"/>
  <c r="M8" i="18"/>
  <c r="V7" i="18"/>
  <c r="M7" i="18"/>
  <c r="M58" i="18" s="1"/>
  <c r="D115" i="17"/>
  <c r="D105" i="17"/>
  <c r="I105" i="17" s="1"/>
  <c r="V79" i="17"/>
  <c r="M79" i="17"/>
  <c r="V77" i="17"/>
  <c r="M77" i="17"/>
  <c r="D75" i="17"/>
  <c r="D80" i="17" s="1"/>
  <c r="V74" i="17"/>
  <c r="V73" i="17"/>
  <c r="V72" i="17"/>
  <c r="M72" i="17"/>
  <c r="V71" i="17"/>
  <c r="M71" i="17"/>
  <c r="V70" i="17"/>
  <c r="M70" i="17"/>
  <c r="V69" i="17"/>
  <c r="M69" i="17"/>
  <c r="V68" i="17"/>
  <c r="M68" i="17"/>
  <c r="D65" i="17"/>
  <c r="V64" i="17"/>
  <c r="M64" i="17"/>
  <c r="V63" i="17"/>
  <c r="M63" i="17"/>
  <c r="V62" i="17"/>
  <c r="V65" i="17" s="1"/>
  <c r="M62" i="17"/>
  <c r="V60" i="17"/>
  <c r="M60" i="17"/>
  <c r="M58" i="17"/>
  <c r="D58" i="17"/>
  <c r="V57" i="17"/>
  <c r="M57" i="17"/>
  <c r="V56" i="17"/>
  <c r="M56" i="17"/>
  <c r="V55" i="17"/>
  <c r="M55" i="17"/>
  <c r="V54" i="17"/>
  <c r="M54" i="17"/>
  <c r="V53" i="17"/>
  <c r="M53" i="17"/>
  <c r="V52" i="17"/>
  <c r="M52" i="17"/>
  <c r="V51" i="17"/>
  <c r="M51" i="17"/>
  <c r="V50" i="17"/>
  <c r="M50" i="17"/>
  <c r="V49" i="17"/>
  <c r="M49" i="17"/>
  <c r="V48" i="17"/>
  <c r="M48" i="17"/>
  <c r="V47" i="17"/>
  <c r="M47" i="17"/>
  <c r="V46" i="17"/>
  <c r="M46" i="17"/>
  <c r="V45" i="17"/>
  <c r="M45" i="17"/>
  <c r="V44" i="17"/>
  <c r="M44" i="17"/>
  <c r="V43" i="17"/>
  <c r="M43" i="17"/>
  <c r="V42" i="17"/>
  <c r="V41" i="17"/>
  <c r="V40" i="17"/>
  <c r="V39" i="17"/>
  <c r="V38" i="17"/>
  <c r="V37" i="17"/>
  <c r="V36" i="17"/>
  <c r="M36" i="17"/>
  <c r="V35" i="17"/>
  <c r="M35" i="17"/>
  <c r="V34" i="17"/>
  <c r="M34" i="17"/>
  <c r="V33" i="17"/>
  <c r="M33" i="17"/>
  <c r="V32" i="17"/>
  <c r="M32" i="17"/>
  <c r="V31" i="17"/>
  <c r="M31" i="17"/>
  <c r="V30" i="17"/>
  <c r="M30" i="17"/>
  <c r="V29" i="17"/>
  <c r="M29" i="17"/>
  <c r="V28" i="17"/>
  <c r="M28" i="17"/>
  <c r="V27" i="17"/>
  <c r="M27" i="17"/>
  <c r="V26" i="17"/>
  <c r="M26" i="17"/>
  <c r="V25" i="17"/>
  <c r="M25" i="17"/>
  <c r="V24" i="17"/>
  <c r="M24" i="17"/>
  <c r="V23" i="17"/>
  <c r="M23" i="17"/>
  <c r="V22" i="17"/>
  <c r="M22" i="17"/>
  <c r="V21" i="17"/>
  <c r="M21" i="17"/>
  <c r="V20" i="17"/>
  <c r="M20" i="17"/>
  <c r="V19" i="17"/>
  <c r="M19" i="17"/>
  <c r="V18" i="17"/>
  <c r="M18" i="17"/>
  <c r="V17" i="17"/>
  <c r="M17" i="17"/>
  <c r="V16" i="17"/>
  <c r="M16" i="17"/>
  <c r="V15" i="17"/>
  <c r="M15" i="17"/>
  <c r="V14" i="17"/>
  <c r="M14" i="17"/>
  <c r="V13" i="17"/>
  <c r="M13" i="17"/>
  <c r="V12" i="17"/>
  <c r="M12" i="17"/>
  <c r="V11" i="17"/>
  <c r="M11" i="17"/>
  <c r="V10" i="17"/>
  <c r="M10" i="17"/>
  <c r="V9" i="17"/>
  <c r="M9" i="17"/>
  <c r="V8" i="17"/>
  <c r="M8" i="17"/>
  <c r="V7" i="17"/>
  <c r="V58" i="17" s="1"/>
  <c r="M7" i="17"/>
  <c r="D115" i="16"/>
  <c r="D121" i="16" s="1"/>
  <c r="I105" i="16"/>
  <c r="D105" i="16"/>
  <c r="V79" i="16"/>
  <c r="M79" i="16"/>
  <c r="V77" i="16"/>
  <c r="M77" i="16"/>
  <c r="D75" i="16"/>
  <c r="D80" i="16" s="1"/>
  <c r="V74" i="16"/>
  <c r="V73" i="16"/>
  <c r="V72" i="16"/>
  <c r="M72" i="16"/>
  <c r="V71" i="16"/>
  <c r="M71" i="16"/>
  <c r="V70" i="16"/>
  <c r="M70" i="16"/>
  <c r="V69" i="16"/>
  <c r="M69" i="16"/>
  <c r="V68" i="16"/>
  <c r="M68" i="16"/>
  <c r="D65" i="16"/>
  <c r="V64" i="16"/>
  <c r="M64" i="16"/>
  <c r="V63" i="16"/>
  <c r="V65" i="16" s="1"/>
  <c r="M63" i="16"/>
  <c r="V62" i="16"/>
  <c r="M62" i="16"/>
  <c r="M65" i="16" s="1"/>
  <c r="V60" i="16"/>
  <c r="M60" i="16"/>
  <c r="M58" i="16"/>
  <c r="D58" i="16"/>
  <c r="V57" i="16"/>
  <c r="M57" i="16"/>
  <c r="V56" i="16"/>
  <c r="M56" i="16"/>
  <c r="V55" i="16"/>
  <c r="M55" i="16"/>
  <c r="V54" i="16"/>
  <c r="M54" i="16"/>
  <c r="V53" i="16"/>
  <c r="M53" i="16"/>
  <c r="V52" i="16"/>
  <c r="M52" i="16"/>
  <c r="V51" i="16"/>
  <c r="M51" i="16"/>
  <c r="V50" i="16"/>
  <c r="M50" i="16"/>
  <c r="V49" i="16"/>
  <c r="M49" i="16"/>
  <c r="V48" i="16"/>
  <c r="M48" i="16"/>
  <c r="V47" i="16"/>
  <c r="M47" i="16"/>
  <c r="V46" i="16"/>
  <c r="M46" i="16"/>
  <c r="V45" i="16"/>
  <c r="M45" i="16"/>
  <c r="V44" i="16"/>
  <c r="M44" i="16"/>
  <c r="V43" i="16"/>
  <c r="M43" i="16"/>
  <c r="V42" i="16"/>
  <c r="V41" i="16"/>
  <c r="V40" i="16"/>
  <c r="V39" i="16"/>
  <c r="V38" i="16"/>
  <c r="V37" i="16"/>
  <c r="V36" i="16"/>
  <c r="M36" i="16"/>
  <c r="V35" i="16"/>
  <c r="M35" i="16"/>
  <c r="V34" i="16"/>
  <c r="M34" i="16"/>
  <c r="V33" i="16"/>
  <c r="M33" i="16"/>
  <c r="V32" i="16"/>
  <c r="M32" i="16"/>
  <c r="V31" i="16"/>
  <c r="M31" i="16"/>
  <c r="V30" i="16"/>
  <c r="M30" i="16"/>
  <c r="V29" i="16"/>
  <c r="M29" i="16"/>
  <c r="V28" i="16"/>
  <c r="M28" i="16"/>
  <c r="V27" i="16"/>
  <c r="M27" i="16"/>
  <c r="V26" i="16"/>
  <c r="M26" i="16"/>
  <c r="V25" i="16"/>
  <c r="M25" i="16"/>
  <c r="V24" i="16"/>
  <c r="M24" i="16"/>
  <c r="V23" i="16"/>
  <c r="M23" i="16"/>
  <c r="V22" i="16"/>
  <c r="M22" i="16"/>
  <c r="V21" i="16"/>
  <c r="M21" i="16"/>
  <c r="V20" i="16"/>
  <c r="M20" i="16"/>
  <c r="V19" i="16"/>
  <c r="M19" i="16"/>
  <c r="V18" i="16"/>
  <c r="M18" i="16"/>
  <c r="V17" i="16"/>
  <c r="M17" i="16"/>
  <c r="V16" i="16"/>
  <c r="M16" i="16"/>
  <c r="V15" i="16"/>
  <c r="M15" i="16"/>
  <c r="V14" i="16"/>
  <c r="M14" i="16"/>
  <c r="V13" i="16"/>
  <c r="M13" i="16"/>
  <c r="V12" i="16"/>
  <c r="M12" i="16"/>
  <c r="V11" i="16"/>
  <c r="M11" i="16"/>
  <c r="V10" i="16"/>
  <c r="M10" i="16"/>
  <c r="V9" i="16"/>
  <c r="M9" i="16"/>
  <c r="V8" i="16"/>
  <c r="M8" i="16"/>
  <c r="V7" i="16"/>
  <c r="M7" i="16"/>
  <c r="D115" i="15"/>
  <c r="I105" i="15"/>
  <c r="D105" i="15"/>
  <c r="V79" i="15"/>
  <c r="M79" i="15"/>
  <c r="V77" i="15"/>
  <c r="M77" i="15"/>
  <c r="D75" i="15"/>
  <c r="V74" i="15"/>
  <c r="V73" i="15"/>
  <c r="V72" i="15"/>
  <c r="M72" i="15"/>
  <c r="V71" i="15"/>
  <c r="M71" i="15"/>
  <c r="V70" i="15"/>
  <c r="M70" i="15"/>
  <c r="V69" i="15"/>
  <c r="M69" i="15"/>
  <c r="V68" i="15"/>
  <c r="M68" i="15"/>
  <c r="D65" i="15"/>
  <c r="V64" i="15"/>
  <c r="M64" i="15"/>
  <c r="V63" i="15"/>
  <c r="M63" i="15"/>
  <c r="V62" i="15"/>
  <c r="M62" i="15"/>
  <c r="V60" i="15"/>
  <c r="M60" i="15"/>
  <c r="M58" i="15"/>
  <c r="D58" i="15"/>
  <c r="V57" i="15"/>
  <c r="M57" i="15"/>
  <c r="V56" i="15"/>
  <c r="M56" i="15"/>
  <c r="V55" i="15"/>
  <c r="M55" i="15"/>
  <c r="V54" i="15"/>
  <c r="M54" i="15"/>
  <c r="V53" i="15"/>
  <c r="M53" i="15"/>
  <c r="V52" i="15"/>
  <c r="M52" i="15"/>
  <c r="V51" i="15"/>
  <c r="M51" i="15"/>
  <c r="V50" i="15"/>
  <c r="M50" i="15"/>
  <c r="V49" i="15"/>
  <c r="M49" i="15"/>
  <c r="V48" i="15"/>
  <c r="M48" i="15"/>
  <c r="V47" i="15"/>
  <c r="M47" i="15"/>
  <c r="V46" i="15"/>
  <c r="M46" i="15"/>
  <c r="V45" i="15"/>
  <c r="M45" i="15"/>
  <c r="V44" i="15"/>
  <c r="M44" i="15"/>
  <c r="V43" i="15"/>
  <c r="M43" i="15"/>
  <c r="V42" i="15"/>
  <c r="V41" i="15"/>
  <c r="V40" i="15"/>
  <c r="V39" i="15"/>
  <c r="V38" i="15"/>
  <c r="V37" i="15"/>
  <c r="V36" i="15"/>
  <c r="M36" i="15"/>
  <c r="V35" i="15"/>
  <c r="M35" i="15"/>
  <c r="V34" i="15"/>
  <c r="M34" i="15"/>
  <c r="V33" i="15"/>
  <c r="M33" i="15"/>
  <c r="V32" i="15"/>
  <c r="M32" i="15"/>
  <c r="V31" i="15"/>
  <c r="M31" i="15"/>
  <c r="V30" i="15"/>
  <c r="M30" i="15"/>
  <c r="V29" i="15"/>
  <c r="M29" i="15"/>
  <c r="V28" i="15"/>
  <c r="M28" i="15"/>
  <c r="V27" i="15"/>
  <c r="M27" i="15"/>
  <c r="V26" i="15"/>
  <c r="M26" i="15"/>
  <c r="V25" i="15"/>
  <c r="M25" i="15"/>
  <c r="V24" i="15"/>
  <c r="M24" i="15"/>
  <c r="V23" i="15"/>
  <c r="M23" i="15"/>
  <c r="V22" i="15"/>
  <c r="M22" i="15"/>
  <c r="V21" i="15"/>
  <c r="M21" i="15"/>
  <c r="V20" i="15"/>
  <c r="M20" i="15"/>
  <c r="V19" i="15"/>
  <c r="M19" i="15"/>
  <c r="V18" i="15"/>
  <c r="M18" i="15"/>
  <c r="V17" i="15"/>
  <c r="M17" i="15"/>
  <c r="V16" i="15"/>
  <c r="M16" i="15"/>
  <c r="V15" i="15"/>
  <c r="M15" i="15"/>
  <c r="V14" i="15"/>
  <c r="M14" i="15"/>
  <c r="V13" i="15"/>
  <c r="M13" i="15"/>
  <c r="V12" i="15"/>
  <c r="M12" i="15"/>
  <c r="V11" i="15"/>
  <c r="M11" i="15"/>
  <c r="V10" i="15"/>
  <c r="M10" i="15"/>
  <c r="V9" i="15"/>
  <c r="M9" i="15"/>
  <c r="V8" i="15"/>
  <c r="M8" i="15"/>
  <c r="V7" i="15"/>
  <c r="V58" i="15" s="1"/>
  <c r="M7" i="15"/>
  <c r="D121" i="14"/>
  <c r="D115" i="14"/>
  <c r="I105" i="14"/>
  <c r="D105" i="14"/>
  <c r="V79" i="14"/>
  <c r="M79" i="14"/>
  <c r="V77" i="14"/>
  <c r="M77" i="14"/>
  <c r="M75" i="14"/>
  <c r="D75" i="14"/>
  <c r="V74" i="14"/>
  <c r="V73" i="14"/>
  <c r="V72" i="14"/>
  <c r="M72" i="14"/>
  <c r="V71" i="14"/>
  <c r="M71" i="14"/>
  <c r="V70" i="14"/>
  <c r="M70" i="14"/>
  <c r="V69" i="14"/>
  <c r="M69" i="14"/>
  <c r="V68" i="14"/>
  <c r="M68" i="14"/>
  <c r="D65" i="14"/>
  <c r="D80" i="14" s="1"/>
  <c r="V64" i="14"/>
  <c r="M64" i="14"/>
  <c r="V63" i="14"/>
  <c r="M63" i="14"/>
  <c r="V62" i="14"/>
  <c r="V65" i="14" s="1"/>
  <c r="M62" i="14"/>
  <c r="V60" i="14"/>
  <c r="M60" i="14"/>
  <c r="M58" i="14"/>
  <c r="D58" i="14"/>
  <c r="V57" i="14"/>
  <c r="M57" i="14"/>
  <c r="V56" i="14"/>
  <c r="M56" i="14"/>
  <c r="V55" i="14"/>
  <c r="M55" i="14"/>
  <c r="V54" i="14"/>
  <c r="M54" i="14"/>
  <c r="V53" i="14"/>
  <c r="M53" i="14"/>
  <c r="V52" i="14"/>
  <c r="M52" i="14"/>
  <c r="V51" i="14"/>
  <c r="M51" i="14"/>
  <c r="V50" i="14"/>
  <c r="M50" i="14"/>
  <c r="V49" i="14"/>
  <c r="M49" i="14"/>
  <c r="V48" i="14"/>
  <c r="M48" i="14"/>
  <c r="V47" i="14"/>
  <c r="M47" i="14"/>
  <c r="V46" i="14"/>
  <c r="M46" i="14"/>
  <c r="V45" i="14"/>
  <c r="M45" i="14"/>
  <c r="V44" i="14"/>
  <c r="M44" i="14"/>
  <c r="V43" i="14"/>
  <c r="M43" i="14"/>
  <c r="V42" i="14"/>
  <c r="V41" i="14"/>
  <c r="V40" i="14"/>
  <c r="V39" i="14"/>
  <c r="V38" i="14"/>
  <c r="V37" i="14"/>
  <c r="V36" i="14"/>
  <c r="M36" i="14"/>
  <c r="V35" i="14"/>
  <c r="M35" i="14"/>
  <c r="V34" i="14"/>
  <c r="M34" i="14"/>
  <c r="V33" i="14"/>
  <c r="M33" i="14"/>
  <c r="V32" i="14"/>
  <c r="M32" i="14"/>
  <c r="V31" i="14"/>
  <c r="M31" i="14"/>
  <c r="V30" i="14"/>
  <c r="M30" i="14"/>
  <c r="V29" i="14"/>
  <c r="M29" i="14"/>
  <c r="V28" i="14"/>
  <c r="M28" i="14"/>
  <c r="V27" i="14"/>
  <c r="M27" i="14"/>
  <c r="V26" i="14"/>
  <c r="M26" i="14"/>
  <c r="V25" i="14"/>
  <c r="M25" i="14"/>
  <c r="V24" i="14"/>
  <c r="M24" i="14"/>
  <c r="V23" i="14"/>
  <c r="M23" i="14"/>
  <c r="V22" i="14"/>
  <c r="M22" i="14"/>
  <c r="V21" i="14"/>
  <c r="M21" i="14"/>
  <c r="V20" i="14"/>
  <c r="M20" i="14"/>
  <c r="V19" i="14"/>
  <c r="M19" i="14"/>
  <c r="V18" i="14"/>
  <c r="M18" i="14"/>
  <c r="V17" i="14"/>
  <c r="M17" i="14"/>
  <c r="V16" i="14"/>
  <c r="M16" i="14"/>
  <c r="V15" i="14"/>
  <c r="M15" i="14"/>
  <c r="V14" i="14"/>
  <c r="M14" i="14"/>
  <c r="V13" i="14"/>
  <c r="M13" i="14"/>
  <c r="V12" i="14"/>
  <c r="M12" i="14"/>
  <c r="V11" i="14"/>
  <c r="M11" i="14"/>
  <c r="V10" i="14"/>
  <c r="M10" i="14"/>
  <c r="V9" i="14"/>
  <c r="M9" i="14"/>
  <c r="V8" i="14"/>
  <c r="M8" i="14"/>
  <c r="V7" i="14"/>
  <c r="V58" i="14" s="1"/>
  <c r="M7" i="14"/>
  <c r="D121" i="13"/>
  <c r="D115" i="13"/>
  <c r="D105" i="13"/>
  <c r="V79" i="13"/>
  <c r="M79" i="13"/>
  <c r="V77" i="13"/>
  <c r="M77" i="13"/>
  <c r="D75" i="13"/>
  <c r="V74" i="13"/>
  <c r="V73" i="13"/>
  <c r="V72" i="13"/>
  <c r="M72" i="13"/>
  <c r="V71" i="13"/>
  <c r="M71" i="13"/>
  <c r="V70" i="13"/>
  <c r="M70" i="13"/>
  <c r="V69" i="13"/>
  <c r="M69" i="13"/>
  <c r="V68" i="13"/>
  <c r="M68" i="13"/>
  <c r="M75" i="13" s="1"/>
  <c r="D65" i="13"/>
  <c r="V64" i="13"/>
  <c r="M64" i="13"/>
  <c r="V63" i="13"/>
  <c r="V65" i="13" s="1"/>
  <c r="M63" i="13"/>
  <c r="V62" i="13"/>
  <c r="M62" i="13"/>
  <c r="V60" i="13"/>
  <c r="M60" i="13"/>
  <c r="D58" i="13"/>
  <c r="V57" i="13"/>
  <c r="M57" i="13"/>
  <c r="V56" i="13"/>
  <c r="M56" i="13"/>
  <c r="V55" i="13"/>
  <c r="M55" i="13"/>
  <c r="V54" i="13"/>
  <c r="M54" i="13"/>
  <c r="V53" i="13"/>
  <c r="M53" i="13"/>
  <c r="V52" i="13"/>
  <c r="M52" i="13"/>
  <c r="V51" i="13"/>
  <c r="M51" i="13"/>
  <c r="V50" i="13"/>
  <c r="M50" i="13"/>
  <c r="V49" i="13"/>
  <c r="M49" i="13"/>
  <c r="V48" i="13"/>
  <c r="M48" i="13"/>
  <c r="V47" i="13"/>
  <c r="M47" i="13"/>
  <c r="V46" i="13"/>
  <c r="M46" i="13"/>
  <c r="V45" i="13"/>
  <c r="M45" i="13"/>
  <c r="V44" i="13"/>
  <c r="M44" i="13"/>
  <c r="V43" i="13"/>
  <c r="M43" i="13"/>
  <c r="V42" i="13"/>
  <c r="V41" i="13"/>
  <c r="V40" i="13"/>
  <c r="V39" i="13"/>
  <c r="V38" i="13"/>
  <c r="V37" i="13"/>
  <c r="V36" i="13"/>
  <c r="M36" i="13"/>
  <c r="V35" i="13"/>
  <c r="M35" i="13"/>
  <c r="V34" i="13"/>
  <c r="M34" i="13"/>
  <c r="V33" i="13"/>
  <c r="M33" i="13"/>
  <c r="V32" i="13"/>
  <c r="M32" i="13"/>
  <c r="V31" i="13"/>
  <c r="M31" i="13"/>
  <c r="V30" i="13"/>
  <c r="M30" i="13"/>
  <c r="V29" i="13"/>
  <c r="M29" i="13"/>
  <c r="V28" i="13"/>
  <c r="M28" i="13"/>
  <c r="V27" i="13"/>
  <c r="M27" i="13"/>
  <c r="V26" i="13"/>
  <c r="M26" i="13"/>
  <c r="V25" i="13"/>
  <c r="M25" i="13"/>
  <c r="V24" i="13"/>
  <c r="M24" i="13"/>
  <c r="V23" i="13"/>
  <c r="M23" i="13"/>
  <c r="V22" i="13"/>
  <c r="M22" i="13"/>
  <c r="V21" i="13"/>
  <c r="M21" i="13"/>
  <c r="V20" i="13"/>
  <c r="M20" i="13"/>
  <c r="V19" i="13"/>
  <c r="M19" i="13"/>
  <c r="V18" i="13"/>
  <c r="M18" i="13"/>
  <c r="V17" i="13"/>
  <c r="M17" i="13"/>
  <c r="V16" i="13"/>
  <c r="M16" i="13"/>
  <c r="V15" i="13"/>
  <c r="M15" i="13"/>
  <c r="V14" i="13"/>
  <c r="M14" i="13"/>
  <c r="V13" i="13"/>
  <c r="M13" i="13"/>
  <c r="V12" i="13"/>
  <c r="M12" i="13"/>
  <c r="V11" i="13"/>
  <c r="M11" i="13"/>
  <c r="V10" i="13"/>
  <c r="M10" i="13"/>
  <c r="V9" i="13"/>
  <c r="M9" i="13"/>
  <c r="V8" i="13"/>
  <c r="M8" i="13"/>
  <c r="V7" i="13"/>
  <c r="M7" i="13"/>
  <c r="M58" i="13" s="1"/>
  <c r="D115" i="12"/>
  <c r="D105" i="12"/>
  <c r="I105" i="12" s="1"/>
  <c r="V79" i="12"/>
  <c r="M79" i="12"/>
  <c r="V77" i="12"/>
  <c r="M77" i="12"/>
  <c r="D75" i="12"/>
  <c r="D80" i="12" s="1"/>
  <c r="V74" i="12"/>
  <c r="V73" i="12"/>
  <c r="V72" i="12"/>
  <c r="M72" i="12"/>
  <c r="V71" i="12"/>
  <c r="M71" i="12"/>
  <c r="V70" i="12"/>
  <c r="M70" i="12"/>
  <c r="V69" i="12"/>
  <c r="M69" i="12"/>
  <c r="V68" i="12"/>
  <c r="M68" i="12"/>
  <c r="M75" i="12" s="1"/>
  <c r="D65" i="12"/>
  <c r="V64" i="12"/>
  <c r="M64" i="12"/>
  <c r="V63" i="12"/>
  <c r="M63" i="12"/>
  <c r="V62" i="12"/>
  <c r="V65" i="12" s="1"/>
  <c r="M62" i="12"/>
  <c r="V60" i="12"/>
  <c r="M60" i="12"/>
  <c r="M58" i="12"/>
  <c r="D58" i="12"/>
  <c r="V57" i="12"/>
  <c r="M57" i="12"/>
  <c r="V56" i="12"/>
  <c r="M56" i="12"/>
  <c r="V55" i="12"/>
  <c r="M55" i="12"/>
  <c r="V54" i="12"/>
  <c r="M54" i="12"/>
  <c r="V53" i="12"/>
  <c r="M53" i="12"/>
  <c r="V52" i="12"/>
  <c r="M52" i="12"/>
  <c r="V51" i="12"/>
  <c r="M51" i="12"/>
  <c r="V50" i="12"/>
  <c r="M50" i="12"/>
  <c r="V49" i="12"/>
  <c r="M49" i="12"/>
  <c r="V48" i="12"/>
  <c r="M48" i="12"/>
  <c r="V47" i="12"/>
  <c r="M47" i="12"/>
  <c r="V46" i="12"/>
  <c r="M46" i="12"/>
  <c r="V45" i="12"/>
  <c r="M45" i="12"/>
  <c r="V44" i="12"/>
  <c r="M44" i="12"/>
  <c r="V43" i="12"/>
  <c r="M43" i="12"/>
  <c r="V42" i="12"/>
  <c r="V41" i="12"/>
  <c r="V40" i="12"/>
  <c r="V39" i="12"/>
  <c r="V38" i="12"/>
  <c r="V37" i="12"/>
  <c r="V36" i="12"/>
  <c r="M36" i="12"/>
  <c r="V35" i="12"/>
  <c r="M35" i="12"/>
  <c r="V34" i="12"/>
  <c r="M34" i="12"/>
  <c r="V33" i="12"/>
  <c r="M33" i="12"/>
  <c r="V32" i="12"/>
  <c r="M32" i="12"/>
  <c r="V31" i="12"/>
  <c r="M31" i="12"/>
  <c r="V30" i="12"/>
  <c r="M30" i="12"/>
  <c r="V29" i="12"/>
  <c r="M29" i="12"/>
  <c r="V28" i="12"/>
  <c r="M28" i="12"/>
  <c r="V27" i="12"/>
  <c r="M27" i="12"/>
  <c r="V26" i="12"/>
  <c r="M26" i="12"/>
  <c r="V25" i="12"/>
  <c r="M25" i="12"/>
  <c r="V24" i="12"/>
  <c r="M24" i="12"/>
  <c r="V23" i="12"/>
  <c r="M23" i="12"/>
  <c r="V22" i="12"/>
  <c r="M22" i="12"/>
  <c r="V21" i="12"/>
  <c r="M21" i="12"/>
  <c r="V20" i="12"/>
  <c r="M20" i="12"/>
  <c r="V19" i="12"/>
  <c r="M19" i="12"/>
  <c r="V18" i="12"/>
  <c r="M18" i="12"/>
  <c r="V17" i="12"/>
  <c r="M17" i="12"/>
  <c r="V16" i="12"/>
  <c r="M16" i="12"/>
  <c r="V15" i="12"/>
  <c r="M15" i="12"/>
  <c r="V14" i="12"/>
  <c r="M14" i="12"/>
  <c r="V13" i="12"/>
  <c r="M13" i="12"/>
  <c r="V12" i="12"/>
  <c r="M12" i="12"/>
  <c r="V11" i="12"/>
  <c r="M11" i="12"/>
  <c r="V10" i="12"/>
  <c r="M10" i="12"/>
  <c r="V9" i="12"/>
  <c r="M9" i="12"/>
  <c r="V8" i="12"/>
  <c r="M8" i="12"/>
  <c r="V7" i="12"/>
  <c r="V58" i="12" s="1"/>
  <c r="M7" i="12"/>
  <c r="D115" i="11"/>
  <c r="D105" i="11"/>
  <c r="D121" i="11" s="1"/>
  <c r="V79" i="11"/>
  <c r="M79" i="11"/>
  <c r="V77" i="11"/>
  <c r="M77" i="11"/>
  <c r="D75" i="11"/>
  <c r="V74" i="11"/>
  <c r="V73" i="11"/>
  <c r="V72" i="11"/>
  <c r="M72" i="11"/>
  <c r="V71" i="11"/>
  <c r="M71" i="11"/>
  <c r="V70" i="11"/>
  <c r="M70" i="11"/>
  <c r="V69" i="11"/>
  <c r="M69" i="11"/>
  <c r="V68" i="11"/>
  <c r="M68" i="11"/>
  <c r="M75" i="11" s="1"/>
  <c r="D65" i="11"/>
  <c r="V64" i="11"/>
  <c r="M64" i="11"/>
  <c r="V63" i="11"/>
  <c r="M63" i="11"/>
  <c r="V62" i="11"/>
  <c r="V65" i="11" s="1"/>
  <c r="M62" i="11"/>
  <c r="V60" i="11"/>
  <c r="M60" i="11"/>
  <c r="D58" i="11"/>
  <c r="D80" i="11" s="1"/>
  <c r="V57" i="11"/>
  <c r="M57" i="11"/>
  <c r="V56" i="11"/>
  <c r="M56" i="11"/>
  <c r="V55" i="11"/>
  <c r="M55" i="11"/>
  <c r="V54" i="11"/>
  <c r="M54" i="11"/>
  <c r="V53" i="11"/>
  <c r="M53" i="11"/>
  <c r="V52" i="11"/>
  <c r="M52" i="11"/>
  <c r="V51" i="11"/>
  <c r="M51" i="11"/>
  <c r="V50" i="11"/>
  <c r="M50" i="11"/>
  <c r="V49" i="11"/>
  <c r="M49" i="11"/>
  <c r="V48" i="11"/>
  <c r="M48" i="11"/>
  <c r="V47" i="11"/>
  <c r="M47" i="11"/>
  <c r="V46" i="11"/>
  <c r="M46" i="11"/>
  <c r="V45" i="11"/>
  <c r="M45" i="11"/>
  <c r="V44" i="11"/>
  <c r="M44" i="11"/>
  <c r="V43" i="11"/>
  <c r="M43" i="11"/>
  <c r="V42" i="11"/>
  <c r="V41" i="11"/>
  <c r="V40" i="11"/>
  <c r="V39" i="11"/>
  <c r="V38" i="11"/>
  <c r="V37" i="11"/>
  <c r="V36" i="11"/>
  <c r="M36" i="11"/>
  <c r="V35" i="11"/>
  <c r="M35" i="11"/>
  <c r="V34" i="11"/>
  <c r="M34" i="11"/>
  <c r="V33" i="11"/>
  <c r="M33" i="11"/>
  <c r="V32" i="11"/>
  <c r="M32" i="11"/>
  <c r="V31" i="11"/>
  <c r="M31" i="11"/>
  <c r="V30" i="11"/>
  <c r="M30" i="11"/>
  <c r="V29" i="11"/>
  <c r="M29" i="11"/>
  <c r="V28" i="11"/>
  <c r="M28" i="11"/>
  <c r="V27" i="11"/>
  <c r="M27" i="11"/>
  <c r="V26" i="11"/>
  <c r="M26" i="11"/>
  <c r="V25" i="11"/>
  <c r="M25" i="11"/>
  <c r="V24" i="11"/>
  <c r="M24" i="11"/>
  <c r="V23" i="11"/>
  <c r="M23" i="11"/>
  <c r="V22" i="11"/>
  <c r="M22" i="11"/>
  <c r="V21" i="11"/>
  <c r="M21" i="11"/>
  <c r="V20" i="11"/>
  <c r="M20" i="11"/>
  <c r="V19" i="11"/>
  <c r="M19" i="11"/>
  <c r="V18" i="11"/>
  <c r="M18" i="11"/>
  <c r="V17" i="11"/>
  <c r="M17" i="11"/>
  <c r="V16" i="11"/>
  <c r="M16" i="11"/>
  <c r="V15" i="11"/>
  <c r="M15" i="11"/>
  <c r="V14" i="11"/>
  <c r="M14" i="11"/>
  <c r="V13" i="11"/>
  <c r="M13" i="11"/>
  <c r="V12" i="11"/>
  <c r="M12" i="11"/>
  <c r="V11" i="11"/>
  <c r="M11" i="11"/>
  <c r="V10" i="11"/>
  <c r="M10" i="11"/>
  <c r="V9" i="11"/>
  <c r="M9" i="11"/>
  <c r="V8" i="11"/>
  <c r="M8" i="11"/>
  <c r="V7" i="11"/>
  <c r="M7" i="11"/>
  <c r="M58" i="11" s="1"/>
  <c r="D115" i="10"/>
  <c r="D121" i="10" s="1"/>
  <c r="D105" i="10"/>
  <c r="V79" i="10"/>
  <c r="M79" i="10"/>
  <c r="V77" i="10"/>
  <c r="M77" i="10"/>
  <c r="D75" i="10"/>
  <c r="V74" i="10"/>
  <c r="V73" i="10"/>
  <c r="V72" i="10"/>
  <c r="M72" i="10"/>
  <c r="V71" i="10"/>
  <c r="M71" i="10"/>
  <c r="V70" i="10"/>
  <c r="M70" i="10"/>
  <c r="V69" i="10"/>
  <c r="M69" i="10"/>
  <c r="V68" i="10"/>
  <c r="M68" i="10"/>
  <c r="D65" i="10"/>
  <c r="V64" i="10"/>
  <c r="M64" i="10"/>
  <c r="V63" i="10"/>
  <c r="V65" i="10" s="1"/>
  <c r="M63" i="10"/>
  <c r="V62" i="10"/>
  <c r="M62" i="10"/>
  <c r="V60" i="10"/>
  <c r="M60" i="10"/>
  <c r="D58" i="10"/>
  <c r="I105" i="10" s="1"/>
  <c r="V57" i="10"/>
  <c r="M57" i="10"/>
  <c r="V56" i="10"/>
  <c r="M56" i="10"/>
  <c r="V55" i="10"/>
  <c r="M55" i="10"/>
  <c r="V54" i="10"/>
  <c r="M54" i="10"/>
  <c r="V53" i="10"/>
  <c r="M53" i="10"/>
  <c r="V52" i="10"/>
  <c r="M52" i="10"/>
  <c r="V51" i="10"/>
  <c r="M51" i="10"/>
  <c r="V50" i="10"/>
  <c r="M50" i="10"/>
  <c r="V49" i="10"/>
  <c r="M49" i="10"/>
  <c r="V48" i="10"/>
  <c r="M48" i="10"/>
  <c r="V47" i="10"/>
  <c r="M47" i="10"/>
  <c r="V46" i="10"/>
  <c r="M46" i="10"/>
  <c r="V45" i="10"/>
  <c r="M45" i="10"/>
  <c r="V44" i="10"/>
  <c r="M44" i="10"/>
  <c r="V43" i="10"/>
  <c r="M43" i="10"/>
  <c r="V42" i="10"/>
  <c r="V41" i="10"/>
  <c r="V40" i="10"/>
  <c r="V39" i="10"/>
  <c r="V38" i="10"/>
  <c r="V37" i="10"/>
  <c r="V36" i="10"/>
  <c r="M36" i="10"/>
  <c r="V35" i="10"/>
  <c r="M35" i="10"/>
  <c r="V34" i="10"/>
  <c r="M34" i="10"/>
  <c r="V33" i="10"/>
  <c r="M33" i="10"/>
  <c r="V32" i="10"/>
  <c r="M32" i="10"/>
  <c r="V31" i="10"/>
  <c r="M31" i="10"/>
  <c r="V30" i="10"/>
  <c r="M30" i="10"/>
  <c r="V29" i="10"/>
  <c r="M29" i="10"/>
  <c r="V28" i="10"/>
  <c r="M28" i="10"/>
  <c r="V27" i="10"/>
  <c r="M27" i="10"/>
  <c r="V26" i="10"/>
  <c r="M26" i="10"/>
  <c r="V25" i="10"/>
  <c r="M25" i="10"/>
  <c r="V24" i="10"/>
  <c r="M24" i="10"/>
  <c r="V23" i="10"/>
  <c r="M23" i="10"/>
  <c r="V22" i="10"/>
  <c r="M22" i="10"/>
  <c r="V21" i="10"/>
  <c r="M21" i="10"/>
  <c r="V20" i="10"/>
  <c r="M20" i="10"/>
  <c r="V19" i="10"/>
  <c r="M19" i="10"/>
  <c r="V18" i="10"/>
  <c r="M18" i="10"/>
  <c r="V17" i="10"/>
  <c r="M17" i="10"/>
  <c r="V16" i="10"/>
  <c r="M16" i="10"/>
  <c r="V15" i="10"/>
  <c r="M15" i="10"/>
  <c r="V14" i="10"/>
  <c r="M14" i="10"/>
  <c r="V13" i="10"/>
  <c r="M13" i="10"/>
  <c r="V12" i="10"/>
  <c r="M12" i="10"/>
  <c r="V11" i="10"/>
  <c r="M11" i="10"/>
  <c r="V10" i="10"/>
  <c r="M10" i="10"/>
  <c r="V9" i="10"/>
  <c r="M9" i="10"/>
  <c r="V8" i="10"/>
  <c r="M8" i="10"/>
  <c r="V7" i="10"/>
  <c r="M7" i="10"/>
  <c r="M58" i="10" s="1"/>
  <c r="D115" i="9"/>
  <c r="D121" i="9" s="1"/>
  <c r="I105" i="9"/>
  <c r="D105" i="9"/>
  <c r="D80" i="9"/>
  <c r="V79" i="9"/>
  <c r="M79" i="9"/>
  <c r="V77" i="9"/>
  <c r="M77" i="9"/>
  <c r="D75" i="9"/>
  <c r="V74" i="9"/>
  <c r="V73" i="9"/>
  <c r="V72" i="9"/>
  <c r="M72" i="9"/>
  <c r="V71" i="9"/>
  <c r="M71" i="9"/>
  <c r="V70" i="9"/>
  <c r="M70" i="9"/>
  <c r="V69" i="9"/>
  <c r="M69" i="9"/>
  <c r="V68" i="9"/>
  <c r="M68" i="9"/>
  <c r="D65" i="9"/>
  <c r="V64" i="9"/>
  <c r="M64" i="9"/>
  <c r="V63" i="9"/>
  <c r="M63" i="9"/>
  <c r="V62" i="9"/>
  <c r="V65" i="9" s="1"/>
  <c r="M62" i="9"/>
  <c r="V60" i="9"/>
  <c r="M60" i="9"/>
  <c r="M58" i="9"/>
  <c r="D58" i="9"/>
  <c r="V57" i="9"/>
  <c r="M57" i="9"/>
  <c r="V56" i="9"/>
  <c r="M56" i="9"/>
  <c r="V55" i="9"/>
  <c r="M55" i="9"/>
  <c r="V54" i="9"/>
  <c r="M54" i="9"/>
  <c r="V53" i="9"/>
  <c r="M53" i="9"/>
  <c r="V52" i="9"/>
  <c r="M52" i="9"/>
  <c r="V51" i="9"/>
  <c r="M51" i="9"/>
  <c r="V50" i="9"/>
  <c r="M50" i="9"/>
  <c r="V49" i="9"/>
  <c r="M49" i="9"/>
  <c r="V48" i="9"/>
  <c r="M48" i="9"/>
  <c r="V47" i="9"/>
  <c r="M47" i="9"/>
  <c r="V46" i="9"/>
  <c r="M46" i="9"/>
  <c r="V45" i="9"/>
  <c r="M45" i="9"/>
  <c r="V44" i="9"/>
  <c r="M44" i="9"/>
  <c r="V43" i="9"/>
  <c r="M43" i="9"/>
  <c r="V42" i="9"/>
  <c r="V41" i="9"/>
  <c r="V40" i="9"/>
  <c r="V39" i="9"/>
  <c r="V38" i="9"/>
  <c r="V37" i="9"/>
  <c r="V36" i="9"/>
  <c r="M36" i="9"/>
  <c r="V35" i="9"/>
  <c r="M35" i="9"/>
  <c r="V34" i="9"/>
  <c r="M34" i="9"/>
  <c r="V33" i="9"/>
  <c r="M33" i="9"/>
  <c r="V32" i="9"/>
  <c r="M32" i="9"/>
  <c r="V31" i="9"/>
  <c r="M31" i="9"/>
  <c r="V30" i="9"/>
  <c r="M30" i="9"/>
  <c r="V29" i="9"/>
  <c r="M29" i="9"/>
  <c r="V28" i="9"/>
  <c r="M28" i="9"/>
  <c r="V27" i="9"/>
  <c r="M27" i="9"/>
  <c r="V26" i="9"/>
  <c r="M26" i="9"/>
  <c r="V25" i="9"/>
  <c r="M25" i="9"/>
  <c r="V24" i="9"/>
  <c r="M24" i="9"/>
  <c r="V23" i="9"/>
  <c r="M23" i="9"/>
  <c r="V22" i="9"/>
  <c r="M22" i="9"/>
  <c r="V21" i="9"/>
  <c r="M21" i="9"/>
  <c r="V20" i="9"/>
  <c r="M20" i="9"/>
  <c r="V19" i="9"/>
  <c r="M19" i="9"/>
  <c r="V18" i="9"/>
  <c r="M18" i="9"/>
  <c r="V17" i="9"/>
  <c r="M17" i="9"/>
  <c r="V16" i="9"/>
  <c r="M16" i="9"/>
  <c r="V15" i="9"/>
  <c r="M15" i="9"/>
  <c r="V14" i="9"/>
  <c r="M14" i="9"/>
  <c r="V13" i="9"/>
  <c r="M13" i="9"/>
  <c r="V12" i="9"/>
  <c r="M12" i="9"/>
  <c r="V11" i="9"/>
  <c r="M11" i="9"/>
  <c r="V10" i="9"/>
  <c r="M10" i="9"/>
  <c r="V9" i="9"/>
  <c r="M9" i="9"/>
  <c r="V8" i="9"/>
  <c r="M8" i="9"/>
  <c r="V7" i="9"/>
  <c r="V58" i="9" s="1"/>
  <c r="M7" i="9"/>
  <c r="I105" i="5"/>
  <c r="I105" i="4"/>
  <c r="D115" i="8"/>
  <c r="D105" i="8"/>
  <c r="V79" i="8"/>
  <c r="M79" i="8"/>
  <c r="V77" i="8"/>
  <c r="M77" i="8"/>
  <c r="D75" i="8"/>
  <c r="V74" i="8"/>
  <c r="V73" i="8"/>
  <c r="V72" i="8"/>
  <c r="M72" i="8"/>
  <c r="V71" i="8"/>
  <c r="M71" i="8"/>
  <c r="V70" i="8"/>
  <c r="M70" i="8"/>
  <c r="V69" i="8"/>
  <c r="M69" i="8"/>
  <c r="V68" i="8"/>
  <c r="V75" i="8" s="1"/>
  <c r="M68" i="8"/>
  <c r="M75" i="8" s="1"/>
  <c r="D65" i="8"/>
  <c r="V64" i="8"/>
  <c r="M64" i="8"/>
  <c r="V63" i="8"/>
  <c r="M63" i="8"/>
  <c r="V62" i="8"/>
  <c r="M62" i="8"/>
  <c r="V60" i="8"/>
  <c r="M60" i="8"/>
  <c r="D58" i="8"/>
  <c r="V57" i="8"/>
  <c r="M57" i="8"/>
  <c r="V56" i="8"/>
  <c r="M56" i="8"/>
  <c r="V55" i="8"/>
  <c r="M55" i="8"/>
  <c r="V54" i="8"/>
  <c r="M54" i="8"/>
  <c r="V53" i="8"/>
  <c r="M53" i="8"/>
  <c r="V52" i="8"/>
  <c r="M52" i="8"/>
  <c r="V51" i="8"/>
  <c r="M51" i="8"/>
  <c r="V50" i="8"/>
  <c r="M50" i="8"/>
  <c r="V49" i="8"/>
  <c r="M49" i="8"/>
  <c r="V48" i="8"/>
  <c r="M48" i="8"/>
  <c r="V47" i="8"/>
  <c r="M47" i="8"/>
  <c r="V46" i="8"/>
  <c r="M46" i="8"/>
  <c r="V45" i="8"/>
  <c r="M45" i="8"/>
  <c r="V44" i="8"/>
  <c r="M44" i="8"/>
  <c r="V43" i="8"/>
  <c r="M43" i="8"/>
  <c r="V42" i="8"/>
  <c r="V41" i="8"/>
  <c r="V40" i="8"/>
  <c r="V39" i="8"/>
  <c r="V58" i="8" s="1"/>
  <c r="V38" i="8"/>
  <c r="V37" i="8"/>
  <c r="V36" i="8"/>
  <c r="M36" i="8"/>
  <c r="V35" i="8"/>
  <c r="M35" i="8"/>
  <c r="V34" i="8"/>
  <c r="M34" i="8"/>
  <c r="V33" i="8"/>
  <c r="M33" i="8"/>
  <c r="V32" i="8"/>
  <c r="M32" i="8"/>
  <c r="V31" i="8"/>
  <c r="M31" i="8"/>
  <c r="V30" i="8"/>
  <c r="M30" i="8"/>
  <c r="V29" i="8"/>
  <c r="M29" i="8"/>
  <c r="V28" i="8"/>
  <c r="M28" i="8"/>
  <c r="V27" i="8"/>
  <c r="M27" i="8"/>
  <c r="V26" i="8"/>
  <c r="M26" i="8"/>
  <c r="V25" i="8"/>
  <c r="M25" i="8"/>
  <c r="V24" i="8"/>
  <c r="M24" i="8"/>
  <c r="V23" i="8"/>
  <c r="M23" i="8"/>
  <c r="V22" i="8"/>
  <c r="M22" i="8"/>
  <c r="V21" i="8"/>
  <c r="M21" i="8"/>
  <c r="V20" i="8"/>
  <c r="M20" i="8"/>
  <c r="V19" i="8"/>
  <c r="M19" i="8"/>
  <c r="V18" i="8"/>
  <c r="M18" i="8"/>
  <c r="V17" i="8"/>
  <c r="M17" i="8"/>
  <c r="V16" i="8"/>
  <c r="M16" i="8"/>
  <c r="V15" i="8"/>
  <c r="M15" i="8"/>
  <c r="V14" i="8"/>
  <c r="M14" i="8"/>
  <c r="V13" i="8"/>
  <c r="M13" i="8"/>
  <c r="V12" i="8"/>
  <c r="M12" i="8"/>
  <c r="V11" i="8"/>
  <c r="M11" i="8"/>
  <c r="V10" i="8"/>
  <c r="M10" i="8"/>
  <c r="V9" i="8"/>
  <c r="M9" i="8"/>
  <c r="V8" i="8"/>
  <c r="M8" i="8"/>
  <c r="V7" i="8"/>
  <c r="M7" i="8"/>
  <c r="D115" i="7"/>
  <c r="D105" i="7"/>
  <c r="V79" i="7"/>
  <c r="M79" i="7"/>
  <c r="V77" i="7"/>
  <c r="M77" i="7"/>
  <c r="D75" i="7"/>
  <c r="V74" i="7"/>
  <c r="V73" i="7"/>
  <c r="V72" i="7"/>
  <c r="M72" i="7"/>
  <c r="V71" i="7"/>
  <c r="M71" i="7"/>
  <c r="V70" i="7"/>
  <c r="M70" i="7"/>
  <c r="V69" i="7"/>
  <c r="M69" i="7"/>
  <c r="V68" i="7"/>
  <c r="M68" i="7"/>
  <c r="M65" i="7"/>
  <c r="D65" i="7"/>
  <c r="V64" i="7"/>
  <c r="M64" i="7"/>
  <c r="V63" i="7"/>
  <c r="V65" i="7" s="1"/>
  <c r="M63" i="7"/>
  <c r="V62" i="7"/>
  <c r="M62" i="7"/>
  <c r="V60" i="7"/>
  <c r="M60" i="7"/>
  <c r="D58" i="7"/>
  <c r="D80" i="7" s="1"/>
  <c r="V57" i="7"/>
  <c r="M57" i="7"/>
  <c r="V56" i="7"/>
  <c r="M56" i="7"/>
  <c r="V55" i="7"/>
  <c r="M55" i="7"/>
  <c r="V54" i="7"/>
  <c r="M54" i="7"/>
  <c r="V53" i="7"/>
  <c r="M53" i="7"/>
  <c r="V52" i="7"/>
  <c r="M52" i="7"/>
  <c r="V51" i="7"/>
  <c r="M51" i="7"/>
  <c r="V50" i="7"/>
  <c r="M50" i="7"/>
  <c r="V49" i="7"/>
  <c r="M49" i="7"/>
  <c r="V48" i="7"/>
  <c r="M48" i="7"/>
  <c r="V47" i="7"/>
  <c r="M47" i="7"/>
  <c r="V46" i="7"/>
  <c r="M46" i="7"/>
  <c r="V45" i="7"/>
  <c r="M45" i="7"/>
  <c r="V44" i="7"/>
  <c r="M44" i="7"/>
  <c r="V43" i="7"/>
  <c r="M43" i="7"/>
  <c r="V42" i="7"/>
  <c r="V41" i="7"/>
  <c r="V40" i="7"/>
  <c r="V39" i="7"/>
  <c r="V38" i="7"/>
  <c r="V37" i="7"/>
  <c r="V36" i="7"/>
  <c r="M36" i="7"/>
  <c r="V35" i="7"/>
  <c r="M35" i="7"/>
  <c r="V34" i="7"/>
  <c r="M34" i="7"/>
  <c r="V33" i="7"/>
  <c r="M33" i="7"/>
  <c r="V32" i="7"/>
  <c r="M32" i="7"/>
  <c r="V31" i="7"/>
  <c r="M31" i="7"/>
  <c r="V30" i="7"/>
  <c r="M30" i="7"/>
  <c r="V29" i="7"/>
  <c r="M29" i="7"/>
  <c r="V28" i="7"/>
  <c r="M28" i="7"/>
  <c r="V27" i="7"/>
  <c r="M27" i="7"/>
  <c r="V26" i="7"/>
  <c r="M26" i="7"/>
  <c r="V25" i="7"/>
  <c r="M25" i="7"/>
  <c r="V24" i="7"/>
  <c r="M24" i="7"/>
  <c r="V23" i="7"/>
  <c r="M23" i="7"/>
  <c r="V22" i="7"/>
  <c r="M22" i="7"/>
  <c r="V21" i="7"/>
  <c r="M21" i="7"/>
  <c r="V20" i="7"/>
  <c r="M20" i="7"/>
  <c r="V19" i="7"/>
  <c r="M19" i="7"/>
  <c r="V18" i="7"/>
  <c r="M18" i="7"/>
  <c r="V17" i="7"/>
  <c r="M17" i="7"/>
  <c r="V16" i="7"/>
  <c r="M16" i="7"/>
  <c r="V15" i="7"/>
  <c r="M15" i="7"/>
  <c r="V14" i="7"/>
  <c r="M14" i="7"/>
  <c r="V13" i="7"/>
  <c r="M13" i="7"/>
  <c r="V12" i="7"/>
  <c r="M12" i="7"/>
  <c r="V11" i="7"/>
  <c r="M11" i="7"/>
  <c r="V10" i="7"/>
  <c r="M10" i="7"/>
  <c r="V9" i="7"/>
  <c r="M9" i="7"/>
  <c r="V8" i="7"/>
  <c r="M8" i="7"/>
  <c r="V7" i="7"/>
  <c r="M7" i="7"/>
  <c r="V74" i="6"/>
  <c r="V73" i="6"/>
  <c r="V72" i="6"/>
  <c r="V42" i="6"/>
  <c r="V41" i="6"/>
  <c r="V40" i="6"/>
  <c r="V39" i="6"/>
  <c r="V38" i="6"/>
  <c r="V37" i="6"/>
  <c r="V36" i="6"/>
  <c r="V35" i="6"/>
  <c r="V34" i="6"/>
  <c r="D115" i="6"/>
  <c r="D105" i="6"/>
  <c r="V79" i="6"/>
  <c r="M79" i="6"/>
  <c r="V77" i="6"/>
  <c r="M77" i="6"/>
  <c r="D75" i="6"/>
  <c r="M72" i="6"/>
  <c r="V71" i="6"/>
  <c r="M71" i="6"/>
  <c r="V70" i="6"/>
  <c r="M70" i="6"/>
  <c r="V69" i="6"/>
  <c r="M69" i="6"/>
  <c r="V68" i="6"/>
  <c r="M68" i="6"/>
  <c r="V64" i="6"/>
  <c r="M64" i="6"/>
  <c r="V63" i="6"/>
  <c r="M63" i="6"/>
  <c r="V62" i="6"/>
  <c r="M62" i="6"/>
  <c r="V60" i="6"/>
  <c r="M60" i="6"/>
  <c r="D58" i="6"/>
  <c r="V57" i="6"/>
  <c r="M57" i="6"/>
  <c r="V56" i="6"/>
  <c r="M56" i="6"/>
  <c r="V55" i="6"/>
  <c r="M55" i="6"/>
  <c r="V54" i="6"/>
  <c r="M54" i="6"/>
  <c r="V53" i="6"/>
  <c r="M53" i="6"/>
  <c r="V52" i="6"/>
  <c r="M52" i="6"/>
  <c r="V51" i="6"/>
  <c r="M51" i="6"/>
  <c r="V50" i="6"/>
  <c r="M50" i="6"/>
  <c r="V49" i="6"/>
  <c r="M49" i="6"/>
  <c r="V48" i="6"/>
  <c r="M48" i="6"/>
  <c r="V47" i="6"/>
  <c r="M47" i="6"/>
  <c r="V46" i="6"/>
  <c r="M46" i="6"/>
  <c r="V45" i="6"/>
  <c r="M45" i="6"/>
  <c r="V44" i="6"/>
  <c r="M44" i="6"/>
  <c r="V43" i="6"/>
  <c r="M43" i="6"/>
  <c r="M36" i="6"/>
  <c r="M35" i="6"/>
  <c r="M34" i="6"/>
  <c r="V33" i="6"/>
  <c r="M33" i="6"/>
  <c r="V32" i="6"/>
  <c r="M32" i="6"/>
  <c r="V31" i="6"/>
  <c r="M31" i="6"/>
  <c r="V30" i="6"/>
  <c r="M30" i="6"/>
  <c r="V29" i="6"/>
  <c r="M29" i="6"/>
  <c r="V28" i="6"/>
  <c r="M28" i="6"/>
  <c r="V27" i="6"/>
  <c r="M27" i="6"/>
  <c r="V26" i="6"/>
  <c r="M26" i="6"/>
  <c r="V25" i="6"/>
  <c r="M25" i="6"/>
  <c r="V24" i="6"/>
  <c r="M24" i="6"/>
  <c r="V23" i="6"/>
  <c r="M23" i="6"/>
  <c r="V22" i="6"/>
  <c r="M22" i="6"/>
  <c r="V21" i="6"/>
  <c r="M21" i="6"/>
  <c r="V20" i="6"/>
  <c r="M20" i="6"/>
  <c r="V19" i="6"/>
  <c r="M19" i="6"/>
  <c r="V18" i="6"/>
  <c r="M18" i="6"/>
  <c r="V17" i="6"/>
  <c r="M17" i="6"/>
  <c r="V16" i="6"/>
  <c r="M16" i="6"/>
  <c r="V15" i="6"/>
  <c r="M15" i="6"/>
  <c r="V14" i="6"/>
  <c r="M14" i="6"/>
  <c r="V13" i="6"/>
  <c r="M13" i="6"/>
  <c r="V12" i="6"/>
  <c r="M12" i="6"/>
  <c r="V11" i="6"/>
  <c r="M11" i="6"/>
  <c r="V10" i="6"/>
  <c r="M10" i="6"/>
  <c r="V9" i="6"/>
  <c r="M9" i="6"/>
  <c r="V8" i="6"/>
  <c r="M8" i="6"/>
  <c r="V7" i="6"/>
  <c r="M7" i="6"/>
  <c r="M58" i="6" s="1"/>
  <c r="V64" i="5"/>
  <c r="M64" i="5"/>
  <c r="V63" i="5"/>
  <c r="V65" i="5" s="1"/>
  <c r="M63" i="5"/>
  <c r="M65" i="5" s="1"/>
  <c r="V62" i="5"/>
  <c r="M62" i="5"/>
  <c r="V60" i="5"/>
  <c r="M60" i="5"/>
  <c r="V64" i="4"/>
  <c r="V63" i="4"/>
  <c r="V65" i="4" s="1"/>
  <c r="V62" i="4"/>
  <c r="M64" i="4"/>
  <c r="M63" i="4"/>
  <c r="M62" i="4"/>
  <c r="V60" i="4"/>
  <c r="M60" i="4"/>
  <c r="V79" i="5"/>
  <c r="M79" i="5"/>
  <c r="V77" i="5"/>
  <c r="M77" i="5"/>
  <c r="V72" i="5"/>
  <c r="M72" i="5"/>
  <c r="V71" i="5"/>
  <c r="M71" i="5"/>
  <c r="V70" i="5"/>
  <c r="M70" i="5"/>
  <c r="V69" i="5"/>
  <c r="M69" i="5"/>
  <c r="M75" i="5" s="1"/>
  <c r="V68" i="5"/>
  <c r="M68" i="5"/>
  <c r="V57" i="5"/>
  <c r="M57" i="5"/>
  <c r="V56" i="5"/>
  <c r="M56" i="5"/>
  <c r="V55" i="5"/>
  <c r="M55" i="5"/>
  <c r="V54" i="5"/>
  <c r="M54" i="5"/>
  <c r="V53" i="5"/>
  <c r="M53" i="5"/>
  <c r="V52" i="5"/>
  <c r="M52" i="5"/>
  <c r="V51" i="5"/>
  <c r="M51" i="5"/>
  <c r="V50" i="5"/>
  <c r="M50" i="5"/>
  <c r="V49" i="5"/>
  <c r="M49" i="5"/>
  <c r="V48" i="5"/>
  <c r="M48" i="5"/>
  <c r="V47" i="5"/>
  <c r="M47" i="5"/>
  <c r="V46" i="5"/>
  <c r="M46" i="5"/>
  <c r="V45" i="5"/>
  <c r="M45" i="5"/>
  <c r="V44" i="5"/>
  <c r="M44" i="5"/>
  <c r="V43" i="5"/>
  <c r="M43" i="5"/>
  <c r="V36" i="5"/>
  <c r="M36" i="5"/>
  <c r="V35" i="5"/>
  <c r="M35" i="5"/>
  <c r="V34" i="5"/>
  <c r="M34" i="5"/>
  <c r="V33" i="5"/>
  <c r="M33" i="5"/>
  <c r="V32" i="5"/>
  <c r="M32" i="5"/>
  <c r="V31" i="5"/>
  <c r="M31" i="5"/>
  <c r="V30" i="5"/>
  <c r="M30" i="5"/>
  <c r="V29" i="5"/>
  <c r="M29" i="5"/>
  <c r="V28" i="5"/>
  <c r="M28" i="5"/>
  <c r="V27" i="5"/>
  <c r="M27" i="5"/>
  <c r="V26" i="5"/>
  <c r="M26" i="5"/>
  <c r="V25" i="5"/>
  <c r="M25" i="5"/>
  <c r="V24" i="5"/>
  <c r="M24" i="5"/>
  <c r="V23" i="5"/>
  <c r="M23" i="5"/>
  <c r="V22" i="5"/>
  <c r="M22" i="5"/>
  <c r="V21" i="5"/>
  <c r="M21" i="5"/>
  <c r="V20" i="5"/>
  <c r="M20" i="5"/>
  <c r="V19" i="5"/>
  <c r="M19" i="5"/>
  <c r="V18" i="5"/>
  <c r="M18" i="5"/>
  <c r="V17" i="5"/>
  <c r="M17" i="5"/>
  <c r="V16" i="5"/>
  <c r="M16" i="5"/>
  <c r="V15" i="5"/>
  <c r="M15" i="5"/>
  <c r="V14" i="5"/>
  <c r="M14" i="5"/>
  <c r="V13" i="5"/>
  <c r="M13" i="5"/>
  <c r="V12" i="5"/>
  <c r="M12" i="5"/>
  <c r="V11" i="5"/>
  <c r="M11" i="5"/>
  <c r="V10" i="5"/>
  <c r="M10" i="5"/>
  <c r="V9" i="5"/>
  <c r="M9" i="5"/>
  <c r="V8" i="5"/>
  <c r="M8" i="5"/>
  <c r="V7" i="5"/>
  <c r="V58" i="5" s="1"/>
  <c r="M7" i="5"/>
  <c r="M58" i="5" s="1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79" i="4"/>
  <c r="V77" i="4"/>
  <c r="M79" i="4"/>
  <c r="M77" i="4"/>
  <c r="V71" i="4"/>
  <c r="V70" i="4"/>
  <c r="V75" i="4" s="1"/>
  <c r="V69" i="4"/>
  <c r="V68" i="4"/>
  <c r="M71" i="4"/>
  <c r="M70" i="4"/>
  <c r="M69" i="4"/>
  <c r="M68" i="4"/>
  <c r="M75" i="4" s="1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44" i="4"/>
  <c r="M43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8" i="4"/>
  <c r="M7" i="4"/>
  <c r="D65" i="5"/>
  <c r="D65" i="4"/>
  <c r="D115" i="5"/>
  <c r="D105" i="5"/>
  <c r="D75" i="5"/>
  <c r="D58" i="5"/>
  <c r="V72" i="4"/>
  <c r="V36" i="4"/>
  <c r="V35" i="4"/>
  <c r="V34" i="4"/>
  <c r="D121" i="4"/>
  <c r="D115" i="4"/>
  <c r="D105" i="4"/>
  <c r="D75" i="4"/>
  <c r="D58" i="4"/>
  <c r="M72" i="4"/>
  <c r="M36" i="4"/>
  <c r="M35" i="4"/>
  <c r="M34" i="4"/>
  <c r="V75" i="19" l="1"/>
  <c r="M75" i="19"/>
  <c r="M80" i="19" s="1"/>
  <c r="M65" i="19"/>
  <c r="D80" i="19"/>
  <c r="D123" i="19" s="1"/>
  <c r="I105" i="19"/>
  <c r="V58" i="19"/>
  <c r="M65" i="18"/>
  <c r="M80" i="18" s="1"/>
  <c r="V58" i="18"/>
  <c r="D80" i="18"/>
  <c r="D123" i="18" s="1"/>
  <c r="D121" i="17"/>
  <c r="V75" i="17"/>
  <c r="M75" i="17"/>
  <c r="M65" i="17"/>
  <c r="D123" i="17"/>
  <c r="V75" i="16"/>
  <c r="V80" i="16" s="1"/>
  <c r="M75" i="16"/>
  <c r="M80" i="16" s="1"/>
  <c r="V58" i="16"/>
  <c r="D123" i="16"/>
  <c r="D121" i="15"/>
  <c r="D80" i="15"/>
  <c r="D123" i="15" s="1"/>
  <c r="V75" i="15"/>
  <c r="V80" i="15" s="1"/>
  <c r="M75" i="15"/>
  <c r="V65" i="15"/>
  <c r="M65" i="15"/>
  <c r="M80" i="15" s="1"/>
  <c r="V75" i="14"/>
  <c r="V80" i="14" s="1"/>
  <c r="M65" i="14"/>
  <c r="M80" i="14" s="1"/>
  <c r="I105" i="13"/>
  <c r="V75" i="13"/>
  <c r="V80" i="13" s="1"/>
  <c r="M65" i="13"/>
  <c r="V58" i="13"/>
  <c r="D80" i="13"/>
  <c r="D123" i="13" s="1"/>
  <c r="D121" i="12"/>
  <c r="D123" i="12" s="1"/>
  <c r="V75" i="12"/>
  <c r="M65" i="12"/>
  <c r="M80" i="12"/>
  <c r="V75" i="11"/>
  <c r="V80" i="11" s="1"/>
  <c r="M65" i="11"/>
  <c r="I105" i="11"/>
  <c r="V58" i="11"/>
  <c r="D123" i="11"/>
  <c r="M75" i="10"/>
  <c r="V75" i="10"/>
  <c r="M65" i="10"/>
  <c r="V58" i="10"/>
  <c r="D80" i="10"/>
  <c r="D123" i="10" s="1"/>
  <c r="V75" i="9"/>
  <c r="V80" i="9" s="1"/>
  <c r="M75" i="9"/>
  <c r="M65" i="9"/>
  <c r="M80" i="9" s="1"/>
  <c r="D123" i="9"/>
  <c r="D121" i="8"/>
  <c r="I105" i="8"/>
  <c r="D80" i="8"/>
  <c r="D123" i="8" s="1"/>
  <c r="M65" i="8"/>
  <c r="V65" i="8"/>
  <c r="M58" i="8"/>
  <c r="D121" i="7"/>
  <c r="M75" i="7"/>
  <c r="V75" i="7"/>
  <c r="M58" i="7"/>
  <c r="V58" i="7"/>
  <c r="I105" i="7"/>
  <c r="D121" i="6"/>
  <c r="I105" i="6"/>
  <c r="M75" i="6"/>
  <c r="M80" i="6" s="1"/>
  <c r="M65" i="6"/>
  <c r="V65" i="6"/>
  <c r="D80" i="6"/>
  <c r="V80" i="19"/>
  <c r="V80" i="18"/>
  <c r="V80" i="17"/>
  <c r="D123" i="14"/>
  <c r="M80" i="13"/>
  <c r="V80" i="12"/>
  <c r="M80" i="11"/>
  <c r="V80" i="10"/>
  <c r="V80" i="8"/>
  <c r="D123" i="7"/>
  <c r="V75" i="6"/>
  <c r="V58" i="6"/>
  <c r="D121" i="5"/>
  <c r="V75" i="5"/>
  <c r="V80" i="5" s="1"/>
  <c r="M65" i="4"/>
  <c r="M80" i="5"/>
  <c r="V58" i="4"/>
  <c r="M58" i="4"/>
  <c r="M80" i="4" s="1"/>
  <c r="D80" i="5"/>
  <c r="D80" i="4"/>
  <c r="D123" i="4" s="1"/>
  <c r="V80" i="4"/>
  <c r="M80" i="17" l="1"/>
  <c r="M80" i="10"/>
  <c r="M80" i="8"/>
  <c r="V80" i="7"/>
  <c r="M80" i="7"/>
  <c r="D123" i="6"/>
  <c r="V80" i="6"/>
  <c r="D123" i="5"/>
  <c r="S21" i="1" l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</calcChain>
</file>

<file path=xl/comments1.xml><?xml version="1.0" encoding="utf-8"?>
<comments xmlns="http://schemas.openxmlformats.org/spreadsheetml/2006/main">
  <authors>
    <author>Malcolm Graham</author>
  </authors>
  <commentList>
    <comment ref="AG14" authorId="0">
      <text>
        <r>
          <rPr>
            <b/>
            <sz val="8"/>
            <color indexed="81"/>
            <rFont val="Tahoma"/>
            <family val="2"/>
          </rPr>
          <t>Malcolm Graham:</t>
        </r>
        <r>
          <rPr>
            <sz val="8"/>
            <color indexed="81"/>
            <rFont val="Tahoma"/>
            <family val="2"/>
          </rPr>
          <t xml:space="preserve">
Includes buses in this weight range</t>
        </r>
      </text>
    </comment>
    <comment ref="AQ14" authorId="0">
      <text>
        <r>
          <rPr>
            <b/>
            <sz val="8"/>
            <color indexed="81"/>
            <rFont val="Tahoma"/>
            <family val="2"/>
          </rPr>
          <t>Malcolm Graham:</t>
        </r>
        <r>
          <rPr>
            <sz val="8"/>
            <color indexed="81"/>
            <rFont val="Tahoma"/>
            <family val="2"/>
          </rPr>
          <t xml:space="preserve">
Includes buses in this weight range</t>
        </r>
      </text>
    </comment>
    <comment ref="AG22" authorId="0">
      <text>
        <r>
          <rPr>
            <b/>
            <sz val="8"/>
            <color indexed="81"/>
            <rFont val="Tahoma"/>
            <family val="2"/>
          </rPr>
          <t>Malcolm Graham:</t>
        </r>
        <r>
          <rPr>
            <sz val="8"/>
            <color indexed="81"/>
            <rFont val="Tahoma"/>
            <family val="2"/>
          </rPr>
          <t xml:space="preserve">
Includes buses in this weight range</t>
        </r>
      </text>
    </comment>
    <comment ref="AQ22" authorId="0">
      <text>
        <r>
          <rPr>
            <b/>
            <sz val="8"/>
            <color indexed="81"/>
            <rFont val="Tahoma"/>
            <family val="2"/>
          </rPr>
          <t>Malcolm Graham:</t>
        </r>
        <r>
          <rPr>
            <sz val="8"/>
            <color indexed="81"/>
            <rFont val="Tahoma"/>
            <family val="2"/>
          </rPr>
          <t xml:space="preserve">
Includes buses in this weight range</t>
        </r>
      </text>
    </comment>
    <comment ref="AG30" authorId="0">
      <text>
        <r>
          <rPr>
            <b/>
            <sz val="8"/>
            <color indexed="81"/>
            <rFont val="Tahoma"/>
            <family val="2"/>
          </rPr>
          <t>Malcolm Graham:</t>
        </r>
        <r>
          <rPr>
            <sz val="8"/>
            <color indexed="81"/>
            <rFont val="Tahoma"/>
            <family val="2"/>
          </rPr>
          <t xml:space="preserve">
Includes &gt;12t buses</t>
        </r>
      </text>
    </comment>
    <comment ref="AQ30" authorId="0">
      <text>
        <r>
          <rPr>
            <b/>
            <sz val="8"/>
            <color indexed="81"/>
            <rFont val="Tahoma"/>
            <family val="2"/>
          </rPr>
          <t>Malcolm Graham:</t>
        </r>
        <r>
          <rPr>
            <sz val="8"/>
            <color indexed="81"/>
            <rFont val="Tahoma"/>
            <family val="2"/>
          </rPr>
          <t xml:space="preserve">
Includes &gt;12t buses</t>
        </r>
      </text>
    </comment>
    <comment ref="AB46" authorId="0">
      <text>
        <r>
          <rPr>
            <b/>
            <sz val="8"/>
            <color indexed="81"/>
            <rFont val="Tahoma"/>
            <family val="2"/>
          </rPr>
          <t>Malcolm Graham:</t>
        </r>
        <r>
          <rPr>
            <sz val="8"/>
            <color indexed="81"/>
            <rFont val="Tahoma"/>
            <family val="2"/>
          </rPr>
          <t xml:space="preserve">
Includes cars and LCVs
</t>
        </r>
      </text>
    </comment>
    <comment ref="AL46" authorId="0">
      <text>
        <r>
          <rPr>
            <b/>
            <sz val="8"/>
            <color indexed="81"/>
            <rFont val="Tahoma"/>
            <family val="2"/>
          </rPr>
          <t>Malcolm Graham:</t>
        </r>
        <r>
          <rPr>
            <sz val="8"/>
            <color indexed="81"/>
            <rFont val="Tahoma"/>
            <family val="2"/>
          </rPr>
          <t xml:space="preserve">
Includes cars and LCVs
</t>
        </r>
      </text>
    </comment>
  </commentList>
</comments>
</file>

<file path=xl/sharedStrings.xml><?xml version="1.0" encoding="utf-8"?>
<sst xmlns="http://schemas.openxmlformats.org/spreadsheetml/2006/main" count="17096" uniqueCount="237">
  <si>
    <t>Weight category</t>
  </si>
  <si>
    <t>Fuel type</t>
  </si>
  <si>
    <t>Cars</t>
  </si>
  <si>
    <t>&lt; 3.5 t</t>
  </si>
  <si>
    <t>petrol</t>
  </si>
  <si>
    <t>diesel</t>
  </si>
  <si>
    <t>hybrid</t>
  </si>
  <si>
    <t xml:space="preserve">LCV </t>
  </si>
  <si>
    <t>HCV</t>
  </si>
  <si>
    <t>3.5 - 7.5 t</t>
  </si>
  <si>
    <t>7.5 - 12 t</t>
  </si>
  <si>
    <t>12 - 15 t</t>
  </si>
  <si>
    <t>15 - 20 t</t>
  </si>
  <si>
    <t>20 - 25 t</t>
  </si>
  <si>
    <t>25 - 30 t</t>
  </si>
  <si>
    <t>&gt; 30 t</t>
  </si>
  <si>
    <t>Buses</t>
  </si>
  <si>
    <t>&gt; 3.5  t</t>
  </si>
  <si>
    <t>Runs</t>
  </si>
  <si>
    <t>Run number</t>
  </si>
  <si>
    <t>year</t>
  </si>
  <si>
    <t>Speed Car</t>
  </si>
  <si>
    <t>speed LCV</t>
  </si>
  <si>
    <t>Speed HCV</t>
  </si>
  <si>
    <t xml:space="preserve">CO </t>
  </si>
  <si>
    <t>CO2</t>
  </si>
  <si>
    <t>VOC</t>
  </si>
  <si>
    <t>NOx</t>
  </si>
  <si>
    <t>PM</t>
  </si>
  <si>
    <t>FC</t>
  </si>
  <si>
    <t>g/km</t>
  </si>
  <si>
    <t>exhaust</t>
  </si>
  <si>
    <t>brake&amp;tyre</t>
  </si>
  <si>
    <t>l/100km</t>
  </si>
  <si>
    <t>% VKT</t>
  </si>
  <si>
    <t>Model Outputs</t>
  </si>
  <si>
    <t>Fleet average emissions factors</t>
  </si>
  <si>
    <t>CO</t>
  </si>
  <si>
    <t>Petrol car</t>
  </si>
  <si>
    <t>Diesel HCV (3.5-7.5t)</t>
  </si>
  <si>
    <t>Diesel car</t>
  </si>
  <si>
    <t>Diesel HCV (7.5-12.0t)</t>
  </si>
  <si>
    <t>Petrol LCV</t>
  </si>
  <si>
    <t>Diesel HCV (12.0 - 15.0t)</t>
  </si>
  <si>
    <t>Diesel LCV</t>
  </si>
  <si>
    <t>Diesel HCV (15.0 - 20.0t)</t>
  </si>
  <si>
    <t>Hybrid and Electric</t>
  </si>
  <si>
    <t>Diesel HCV (20.0 - 25.0t)</t>
  </si>
  <si>
    <t>Diesel HCV (25.0 - 30.0t)</t>
  </si>
  <si>
    <t>Diesel HCV (&gt; 30.0t)</t>
  </si>
  <si>
    <t/>
  </si>
  <si>
    <t>PM2.5 exhaust</t>
  </si>
  <si>
    <t>PM10 B and T</t>
  </si>
  <si>
    <t>2030 VEPM normal</t>
  </si>
  <si>
    <t>2030 MBIE basecase</t>
  </si>
  <si>
    <t>Model Inputs</t>
  </si>
  <si>
    <t>Corrections</t>
  </si>
  <si>
    <t>1.0   Cars</t>
  </si>
  <si>
    <t>%VKT</t>
  </si>
  <si>
    <t>Ave. Speed</t>
  </si>
  <si>
    <t>Ave. Trip length ltrip</t>
  </si>
  <si>
    <t>Ambient temp Ta</t>
  </si>
  <si>
    <t xml:space="preserve">Fuel Type </t>
  </si>
  <si>
    <t>1.1   Petrol</t>
  </si>
  <si>
    <t>km/h</t>
  </si>
  <si>
    <t>km</t>
  </si>
  <si>
    <t>°C</t>
  </si>
  <si>
    <t>Title</t>
  </si>
  <si>
    <t>Model yr</t>
  </si>
  <si>
    <t>Pre - ECE</t>
  </si>
  <si>
    <t>&lt; 1.4 l</t>
  </si>
  <si>
    <t>&lt; '71</t>
  </si>
  <si>
    <t>1.4 - 2.0 l</t>
  </si>
  <si>
    <t>&gt; 2.0 l</t>
  </si>
  <si>
    <t>ECE 15.00</t>
  </si>
  <si>
    <t>72 - 77</t>
  </si>
  <si>
    <t>ECE 15.01</t>
  </si>
  <si>
    <t>ECE 15.02</t>
  </si>
  <si>
    <t>78 - 80</t>
  </si>
  <si>
    <t>ECE 15.03</t>
  </si>
  <si>
    <t>81 - 84</t>
  </si>
  <si>
    <t>ECE 15.04</t>
  </si>
  <si>
    <t>85 - 92</t>
  </si>
  <si>
    <t>Euro 1</t>
  </si>
  <si>
    <t>92 - 96</t>
  </si>
  <si>
    <t>Euro 2</t>
  </si>
  <si>
    <t>97 - 00</t>
  </si>
  <si>
    <t>Euro 3</t>
  </si>
  <si>
    <t>01 - 04</t>
  </si>
  <si>
    <t>Euro 4</t>
  </si>
  <si>
    <t>05 - 09</t>
  </si>
  <si>
    <t>Euro 5</t>
  </si>
  <si>
    <t>10 - 14</t>
  </si>
  <si>
    <t>Euro 6</t>
  </si>
  <si>
    <t>&gt; 2015</t>
  </si>
  <si>
    <t>NZ new</t>
  </si>
  <si>
    <t>&lt;= 87'</t>
  </si>
  <si>
    <t>88 - 92</t>
  </si>
  <si>
    <t>93 - 97</t>
  </si>
  <si>
    <t>98 - 02</t>
  </si>
  <si>
    <t>&gt;= 03'</t>
  </si>
  <si>
    <t>Total</t>
  </si>
  <si>
    <t>1.2   Diesel</t>
  </si>
  <si>
    <t>1.3   Hybrid and Electric</t>
  </si>
  <si>
    <t>Hybrid</t>
  </si>
  <si>
    <t>All Years</t>
  </si>
  <si>
    <t>Plug-in hybrid</t>
  </si>
  <si>
    <t>Electric</t>
  </si>
  <si>
    <t>N/A</t>
  </si>
  <si>
    <t>2.0   Light Duty Vehicles (&lt; 3.5 tonnes)</t>
  </si>
  <si>
    <t>2.1   Petrol</t>
  </si>
  <si>
    <t xml:space="preserve">Pre-Euro </t>
  </si>
  <si>
    <t>&lt; '94</t>
  </si>
  <si>
    <t>94 - 97</t>
  </si>
  <si>
    <t>98 - 00</t>
  </si>
  <si>
    <t>01 - 06</t>
  </si>
  <si>
    <t>07 - 10</t>
  </si>
  <si>
    <t>11 - 15</t>
  </si>
  <si>
    <t>2.2   Diesel</t>
  </si>
  <si>
    <t>3.0   Heavy Duty Vehicles (&gt; 3.5 tonnes)</t>
  </si>
  <si>
    <t>VEPM</t>
  </si>
  <si>
    <t>NZ&amp;EU</t>
  </si>
  <si>
    <t>Base</t>
  </si>
  <si>
    <t>2015 Fleet</t>
  </si>
  <si>
    <t>Pre 1973, J73</t>
  </si>
  <si>
    <t>50 - 74</t>
  </si>
  <si>
    <t>J75, J76</t>
  </si>
  <si>
    <t>75 - 77</t>
  </si>
  <si>
    <t>J78</t>
  </si>
  <si>
    <t>78 - 85</t>
  </si>
  <si>
    <t>J78, J88</t>
  </si>
  <si>
    <t>86 - 99</t>
  </si>
  <si>
    <t>J00</t>
  </si>
  <si>
    <t>00 - 04</t>
  </si>
  <si>
    <t>J05</t>
  </si>
  <si>
    <t>&gt; 05'</t>
  </si>
  <si>
    <t>J73, J75, J79</t>
  </si>
  <si>
    <t>50 - 79</t>
  </si>
  <si>
    <t>J79, J81</t>
  </si>
  <si>
    <t>80 - 87</t>
  </si>
  <si>
    <t>J88</t>
  </si>
  <si>
    <t>88 - 00</t>
  </si>
  <si>
    <t>J01</t>
  </si>
  <si>
    <t>&gt; '05</t>
  </si>
  <si>
    <t xml:space="preserve">3.0   Heavy Duty Vehicles </t>
  </si>
  <si>
    <t>Jap</t>
  </si>
  <si>
    <t>Jap+NZ&amp;EU</t>
  </si>
  <si>
    <t>Jap Total</t>
  </si>
  <si>
    <t>NZ&amp;EU Total</t>
  </si>
  <si>
    <t>no change for base?</t>
  </si>
  <si>
    <t>due to no date for Jap09</t>
  </si>
  <si>
    <t>Scen A</t>
  </si>
  <si>
    <t>same for Jap Base</t>
  </si>
  <si>
    <t>same for Jap Scen A</t>
  </si>
  <si>
    <t>2016 Fleet</t>
  </si>
  <si>
    <t>2017 Fleet</t>
  </si>
  <si>
    <t>Change to 30ppm S fuel in 2016</t>
  </si>
  <si>
    <t>50ppm S fuel in 2015</t>
  </si>
  <si>
    <t>50ppm S fuel in 2016</t>
  </si>
  <si>
    <t>Change to 10ppm S fuel in 2017</t>
  </si>
  <si>
    <t>50ppm S fuel in 2017</t>
  </si>
  <si>
    <t>2018 Fleet</t>
  </si>
  <si>
    <t>50ppm S fuel in 2018</t>
  </si>
  <si>
    <t>10ppm S fuel in 2018</t>
  </si>
  <si>
    <t>2019 Fleet</t>
  </si>
  <si>
    <t>2020 Fleet</t>
  </si>
  <si>
    <t>2021 Fleet</t>
  </si>
  <si>
    <t>2022 Fleet</t>
  </si>
  <si>
    <t>2023 Fleet</t>
  </si>
  <si>
    <t>2024 Fleet</t>
  </si>
  <si>
    <t>2025 Fleet</t>
  </si>
  <si>
    <t>2026 Fleet</t>
  </si>
  <si>
    <t>2027 Fleet</t>
  </si>
  <si>
    <t>2028 Fleet</t>
  </si>
  <si>
    <t>2029 Fleet</t>
  </si>
  <si>
    <t>2030 Fleet</t>
  </si>
  <si>
    <t>50ppm S fuel in 2019</t>
  </si>
  <si>
    <t>10ppm S fuel in 2019</t>
  </si>
  <si>
    <t>50ppm S fuel in 2020</t>
  </si>
  <si>
    <t>10ppm S fuel in 2020</t>
  </si>
  <si>
    <t>50ppm S fuel in 2021</t>
  </si>
  <si>
    <t>10ppm S fuel in 2021</t>
  </si>
  <si>
    <t>50ppm S fuel in 2022</t>
  </si>
  <si>
    <t>10ppm S fuel in 2022</t>
  </si>
  <si>
    <t>50ppm S fuel in 2023</t>
  </si>
  <si>
    <t>10ppm S fuel in 2023</t>
  </si>
  <si>
    <t>50ppm S fuel in 2024</t>
  </si>
  <si>
    <t>10ppm S fuel in 2024</t>
  </si>
  <si>
    <t>50ppm S fuel in 2025</t>
  </si>
  <si>
    <t>10ppm S fuel in 2025</t>
  </si>
  <si>
    <t>50ppm S fuel in 2026</t>
  </si>
  <si>
    <t>10ppm S fuel in 2026</t>
  </si>
  <si>
    <t>50ppm S fuel in 2027</t>
  </si>
  <si>
    <t>10ppm S fuel in 2027</t>
  </si>
  <si>
    <t>50ppm S fuel in 2028</t>
  </si>
  <si>
    <t>10ppm S fuel in 2028</t>
  </si>
  <si>
    <t>50ppm S fuel in 2029</t>
  </si>
  <si>
    <t>10ppm S fuel in 2029</t>
  </si>
  <si>
    <t>50ppm S fuel in 2030</t>
  </si>
  <si>
    <t>10ppm S fuel in 2030</t>
  </si>
  <si>
    <t>2015 MBIE Basecase</t>
  </si>
  <si>
    <t>2015 MBIE Scen A</t>
  </si>
  <si>
    <t>2016 MBIE Basecase</t>
  </si>
  <si>
    <t>2016 MBIE Scen A</t>
  </si>
  <si>
    <t>2017 MBIE Basecase</t>
  </si>
  <si>
    <t>2017 MBIE Scen A</t>
  </si>
  <si>
    <t>2018 MBIE Basecase</t>
  </si>
  <si>
    <t>2019 MBIE Basecase</t>
  </si>
  <si>
    <t>2019 MBIE Scen A</t>
  </si>
  <si>
    <t>2018 MBIE Scen A</t>
  </si>
  <si>
    <t>2020 MBIE Basecase</t>
  </si>
  <si>
    <t>2020 MBIE Scen A</t>
  </si>
  <si>
    <t>2021 MBIE Basecase</t>
  </si>
  <si>
    <t>2021 MBIE Scen A</t>
  </si>
  <si>
    <t>2022 MBIE Basecase</t>
  </si>
  <si>
    <t>2022 MBIE Scen A</t>
  </si>
  <si>
    <t>2023 MBIE Basecase</t>
  </si>
  <si>
    <t>2023 MBIE Scen A</t>
  </si>
  <si>
    <t>2024 MBIE Basecase</t>
  </si>
  <si>
    <t>2024 MBIE Scen A</t>
  </si>
  <si>
    <t>2025 MBIE Basecase</t>
  </si>
  <si>
    <t>2025 MBIE Scen A</t>
  </si>
  <si>
    <t>2026 MBIE Basecase</t>
  </si>
  <si>
    <t>2026 MBIE Scen A</t>
  </si>
  <si>
    <t>2027 MBIE Basecase</t>
  </si>
  <si>
    <t>2027 MBIE Scen A</t>
  </si>
  <si>
    <t>2028 MBIE Basecase</t>
  </si>
  <si>
    <t>2028 MBIE Scen A</t>
  </si>
  <si>
    <t>2029 MBIE Basecase</t>
  </si>
  <si>
    <t>2029 MBIE Scen A</t>
  </si>
  <si>
    <t>2030 MBIE Basecase</t>
  </si>
  <si>
    <t>2030 MBIE Scen A</t>
  </si>
  <si>
    <r>
      <t>PM</t>
    </r>
    <r>
      <rPr>
        <b/>
        <vertAlign val="subscript"/>
        <sz val="10"/>
        <rFont val="Arial"/>
        <family val="2"/>
      </rPr>
      <t>2.5</t>
    </r>
  </si>
  <si>
    <t>MBIE Basecase</t>
  </si>
  <si>
    <t>MBIE Scenario A</t>
  </si>
  <si>
    <t>Overall Fleet Profiles and EFs</t>
  </si>
  <si>
    <t>as at 08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</si>
</sst>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0.000%"/>
    <numFmt numFmtId="166" formatCode="0.0000"/>
    <numFmt numFmtId="167" formatCode="0.000"/>
    <numFmt numFmtId="168" formatCode="0.0"/>
    <numFmt numFmtId="169" formatCode="_(* #,##0_);_(* \(#,##0\);_(* &quot;-&quot;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u/>
      <sz val="24"/>
      <color indexed="8"/>
      <name val="Arial"/>
      <family val="2"/>
    </font>
    <font>
      <sz val="18"/>
      <color indexed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20"/>
      <color indexed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vertAlign val="subscript"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0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8" fillId="4" borderId="1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/>
      <protection locked="0"/>
    </xf>
    <xf numFmtId="2" fontId="6" fillId="0" borderId="19" xfId="0" applyNumberFormat="1" applyFont="1" applyFill="1" applyBorder="1" applyAlignment="1" applyProtection="1">
      <alignment horizontal="center"/>
      <protection locked="0"/>
    </xf>
    <xf numFmtId="2" fontId="6" fillId="0" borderId="17" xfId="0" applyNumberFormat="1" applyFont="1" applyFill="1" applyBorder="1" applyAlignment="1" applyProtection="1">
      <alignment horizontal="center"/>
      <protection locked="0"/>
    </xf>
    <xf numFmtId="166" fontId="6" fillId="0" borderId="17" xfId="0" applyNumberFormat="1" applyFont="1" applyFill="1" applyBorder="1" applyAlignment="1" applyProtection="1">
      <alignment horizontal="center"/>
      <protection locked="0"/>
    </xf>
    <xf numFmtId="2" fontId="6" fillId="0" borderId="26" xfId="0" applyNumberFormat="1" applyFont="1" applyFill="1" applyBorder="1" applyAlignment="1" applyProtection="1">
      <alignment horizontal="center"/>
      <protection locked="0"/>
    </xf>
    <xf numFmtId="0" fontId="8" fillId="4" borderId="2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  <protection locked="0"/>
    </xf>
    <xf numFmtId="2" fontId="6" fillId="0" borderId="13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center"/>
      <protection locked="0"/>
    </xf>
    <xf numFmtId="166" fontId="6" fillId="0" borderId="0" xfId="0" applyNumberFormat="1" applyFont="1" applyFill="1" applyBorder="1" applyAlignment="1" applyProtection="1">
      <alignment horizontal="center"/>
      <protection locked="0"/>
    </xf>
    <xf numFmtId="2" fontId="6" fillId="0" borderId="27" xfId="0" applyNumberFormat="1" applyFont="1" applyFill="1" applyBorder="1" applyAlignment="1" applyProtection="1">
      <alignment horizontal="center"/>
      <protection locked="0"/>
    </xf>
    <xf numFmtId="0" fontId="0" fillId="5" borderId="0" xfId="0" applyFill="1"/>
    <xf numFmtId="10" fontId="0" fillId="5" borderId="0" xfId="1" applyNumberFormat="1" applyFont="1" applyFill="1" applyAlignment="1">
      <alignment horizontal="center"/>
    </xf>
    <xf numFmtId="0" fontId="11" fillId="2" borderId="0" xfId="0" applyFont="1" applyFill="1" applyBorder="1" applyAlignment="1" applyProtection="1">
      <alignment horizontal="center"/>
    </xf>
    <xf numFmtId="2" fontId="11" fillId="2" borderId="0" xfId="0" applyNumberFormat="1" applyFont="1" applyFill="1" applyBorder="1" applyAlignment="1" applyProtection="1">
      <alignment horizontal="center"/>
    </xf>
    <xf numFmtId="0" fontId="0" fillId="2" borderId="0" xfId="0" applyFill="1" applyProtection="1"/>
    <xf numFmtId="0" fontId="12" fillId="2" borderId="0" xfId="0" applyFont="1" applyFill="1" applyProtection="1"/>
    <xf numFmtId="2" fontId="12" fillId="2" borderId="0" xfId="0" applyNumberFormat="1" applyFont="1" applyFill="1" applyProtection="1"/>
    <xf numFmtId="165" fontId="12" fillId="2" borderId="0" xfId="0" applyNumberFormat="1" applyFont="1" applyFill="1" applyProtection="1"/>
    <xf numFmtId="0" fontId="13" fillId="2" borderId="0" xfId="0" applyFont="1" applyFill="1" applyBorder="1" applyProtection="1"/>
    <xf numFmtId="0" fontId="0" fillId="7" borderId="4" xfId="0" applyFill="1" applyBorder="1" applyProtection="1"/>
    <xf numFmtId="0" fontId="7" fillId="7" borderId="5" xfId="0" applyFont="1" applyFill="1" applyBorder="1" applyProtection="1"/>
    <xf numFmtId="2" fontId="0" fillId="7" borderId="5" xfId="0" applyNumberFormat="1" applyFill="1" applyBorder="1" applyProtection="1"/>
    <xf numFmtId="0" fontId="6" fillId="7" borderId="28" xfId="0" applyFont="1" applyFill="1" applyBorder="1" applyProtection="1"/>
    <xf numFmtId="0" fontId="0" fillId="7" borderId="8" xfId="0" applyFill="1" applyBorder="1" applyProtection="1"/>
    <xf numFmtId="0" fontId="7" fillId="7" borderId="11" xfId="0" applyFont="1" applyFill="1" applyBorder="1" applyProtection="1"/>
    <xf numFmtId="2" fontId="0" fillId="7" borderId="11" xfId="0" applyNumberFormat="1" applyFill="1" applyBorder="1" applyProtection="1"/>
    <xf numFmtId="0" fontId="6" fillId="7" borderId="14" xfId="0" applyFont="1" applyFill="1" applyBorder="1" applyProtection="1"/>
    <xf numFmtId="0" fontId="7" fillId="7" borderId="11" xfId="0" applyNumberFormat="1" applyFont="1" applyFill="1" applyBorder="1" applyAlignment="1" applyProtection="1">
      <alignment horizontal="left" wrapText="1"/>
    </xf>
    <xf numFmtId="166" fontId="0" fillId="7" borderId="11" xfId="0" applyNumberFormat="1" applyFill="1" applyBorder="1" applyProtection="1"/>
    <xf numFmtId="0" fontId="0" fillId="7" borderId="9" xfId="0" applyFill="1" applyBorder="1" applyProtection="1"/>
    <xf numFmtId="0" fontId="7" fillId="7" borderId="10" xfId="0" applyFont="1" applyFill="1" applyBorder="1" applyProtection="1"/>
    <xf numFmtId="2" fontId="0" fillId="7" borderId="10" xfId="0" applyNumberFormat="1" applyFill="1" applyBorder="1" applyProtection="1"/>
    <xf numFmtId="0" fontId="6" fillId="7" borderId="16" xfId="0" applyFont="1" applyFill="1" applyBorder="1" applyProtection="1"/>
    <xf numFmtId="0" fontId="7" fillId="2" borderId="0" xfId="0" applyFont="1" applyFill="1" applyBorder="1" applyProtection="1"/>
    <xf numFmtId="0" fontId="13" fillId="2" borderId="0" xfId="0" applyFont="1" applyFill="1" applyProtection="1"/>
    <xf numFmtId="0" fontId="0" fillId="10" borderId="4" xfId="0" applyFill="1" applyBorder="1" applyProtection="1"/>
    <xf numFmtId="0" fontId="7" fillId="10" borderId="5" xfId="0" applyFont="1" applyFill="1" applyBorder="1" applyProtection="1"/>
    <xf numFmtId="2" fontId="0" fillId="10" borderId="5" xfId="0" applyNumberFormat="1" applyFill="1" applyBorder="1" applyProtection="1"/>
    <xf numFmtId="0" fontId="6" fillId="10" borderId="28" xfId="0" applyFont="1" applyFill="1" applyBorder="1" applyProtection="1"/>
    <xf numFmtId="0" fontId="0" fillId="11" borderId="4" xfId="0" applyFill="1" applyBorder="1" applyProtection="1"/>
    <xf numFmtId="0" fontId="7" fillId="11" borderId="5" xfId="0" applyFont="1" applyFill="1" applyBorder="1" applyProtection="1"/>
    <xf numFmtId="2" fontId="0" fillId="11" borderId="5" xfId="0" applyNumberFormat="1" applyFill="1" applyBorder="1" applyProtection="1"/>
    <xf numFmtId="0" fontId="6" fillId="11" borderId="28" xfId="0" applyFont="1" applyFill="1" applyBorder="1" applyProtection="1"/>
    <xf numFmtId="0" fontId="0" fillId="10" borderId="8" xfId="0" applyFill="1" applyBorder="1" applyProtection="1"/>
    <xf numFmtId="0" fontId="7" fillId="10" borderId="11" xfId="0" applyFont="1" applyFill="1" applyBorder="1" applyProtection="1"/>
    <xf numFmtId="2" fontId="0" fillId="10" borderId="11" xfId="0" applyNumberFormat="1" applyFill="1" applyBorder="1" applyProtection="1"/>
    <xf numFmtId="0" fontId="6" fillId="10" borderId="14" xfId="0" applyFont="1" applyFill="1" applyBorder="1" applyProtection="1"/>
    <xf numFmtId="0" fontId="0" fillId="11" borderId="8" xfId="0" applyFill="1" applyBorder="1" applyProtection="1"/>
    <xf numFmtId="0" fontId="7" fillId="11" borderId="11" xfId="0" applyFont="1" applyFill="1" applyBorder="1" applyProtection="1"/>
    <xf numFmtId="2" fontId="0" fillId="11" borderId="11" xfId="0" applyNumberFormat="1" applyFill="1" applyBorder="1" applyProtection="1"/>
    <xf numFmtId="0" fontId="6" fillId="11" borderId="14" xfId="0" applyFont="1" applyFill="1" applyBorder="1" applyProtection="1"/>
    <xf numFmtId="0" fontId="7" fillId="10" borderId="11" xfId="0" applyNumberFormat="1" applyFont="1" applyFill="1" applyBorder="1" applyAlignment="1" applyProtection="1">
      <alignment horizontal="left" wrapText="1"/>
    </xf>
    <xf numFmtId="0" fontId="7" fillId="11" borderId="11" xfId="0" applyNumberFormat="1" applyFont="1" applyFill="1" applyBorder="1" applyAlignment="1" applyProtection="1">
      <alignment horizontal="left" wrapText="1"/>
    </xf>
    <xf numFmtId="166" fontId="0" fillId="10" borderId="11" xfId="0" applyNumberFormat="1" applyFill="1" applyBorder="1" applyProtection="1"/>
    <xf numFmtId="166" fontId="0" fillId="11" borderId="11" xfId="0" applyNumberFormat="1" applyFill="1" applyBorder="1" applyProtection="1"/>
    <xf numFmtId="0" fontId="0" fillId="10" borderId="9" xfId="0" applyFill="1" applyBorder="1" applyProtection="1"/>
    <xf numFmtId="0" fontId="7" fillId="10" borderId="10" xfId="0" applyFont="1" applyFill="1" applyBorder="1" applyProtection="1"/>
    <xf numFmtId="2" fontId="0" fillId="10" borderId="10" xfId="0" applyNumberFormat="1" applyFill="1" applyBorder="1" applyProtection="1"/>
    <xf numFmtId="0" fontId="6" fillId="10" borderId="16" xfId="0" applyFont="1" applyFill="1" applyBorder="1" applyProtection="1"/>
    <xf numFmtId="0" fontId="0" fillId="11" borderId="9" xfId="0" applyFill="1" applyBorder="1" applyProtection="1"/>
    <xf numFmtId="0" fontId="7" fillId="11" borderId="10" xfId="0" applyFont="1" applyFill="1" applyBorder="1" applyProtection="1"/>
    <xf numFmtId="2" fontId="0" fillId="11" borderId="10" xfId="0" applyNumberFormat="1" applyFill="1" applyBorder="1" applyProtection="1"/>
    <xf numFmtId="0" fontId="6" fillId="11" borderId="16" xfId="0" applyFont="1" applyFill="1" applyBorder="1" applyProtection="1"/>
    <xf numFmtId="0" fontId="14" fillId="11" borderId="8" xfId="0" applyFont="1" applyFill="1" applyBorder="1" applyProtection="1"/>
    <xf numFmtId="0" fontId="0" fillId="13" borderId="4" xfId="0" applyFill="1" applyBorder="1" applyProtection="1"/>
    <xf numFmtId="0" fontId="7" fillId="13" borderId="5" xfId="0" applyFont="1" applyFill="1" applyBorder="1" applyProtection="1"/>
    <xf numFmtId="167" fontId="0" fillId="13" borderId="5" xfId="0" applyNumberFormat="1" applyFill="1" applyBorder="1" applyProtection="1"/>
    <xf numFmtId="0" fontId="6" fillId="13" borderId="28" xfId="0" applyFont="1" applyFill="1" applyBorder="1" applyProtection="1"/>
    <xf numFmtId="0" fontId="0" fillId="13" borderId="8" xfId="0" applyFill="1" applyBorder="1" applyProtection="1"/>
    <xf numFmtId="0" fontId="7" fillId="13" borderId="11" xfId="0" applyFont="1" applyFill="1" applyBorder="1" applyProtection="1"/>
    <xf numFmtId="2" fontId="0" fillId="13" borderId="11" xfId="0" applyNumberFormat="1" applyFill="1" applyBorder="1" applyProtection="1"/>
    <xf numFmtId="0" fontId="6" fillId="13" borderId="14" xfId="0" applyFont="1" applyFill="1" applyBorder="1" applyProtection="1"/>
    <xf numFmtId="0" fontId="7" fillId="13" borderId="11" xfId="0" applyNumberFormat="1" applyFont="1" applyFill="1" applyBorder="1" applyAlignment="1" applyProtection="1">
      <alignment horizontal="left" wrapText="1"/>
    </xf>
    <xf numFmtId="166" fontId="0" fillId="13" borderId="11" xfId="0" applyNumberFormat="1" applyFill="1" applyBorder="1" applyProtection="1"/>
    <xf numFmtId="0" fontId="0" fillId="13" borderId="9" xfId="0" applyFill="1" applyBorder="1" applyProtection="1"/>
    <xf numFmtId="0" fontId="7" fillId="13" borderId="10" xfId="0" applyFont="1" applyFill="1" applyBorder="1" applyProtection="1"/>
    <xf numFmtId="2" fontId="0" fillId="13" borderId="10" xfId="0" applyNumberFormat="1" applyFill="1" applyBorder="1" applyProtection="1"/>
    <xf numFmtId="0" fontId="6" fillId="13" borderId="16" xfId="0" applyFont="1" applyFill="1" applyBorder="1" applyProtection="1"/>
    <xf numFmtId="0" fontId="3" fillId="0" borderId="3" xfId="0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vertical="top" wrapText="1"/>
    </xf>
    <xf numFmtId="0" fontId="7" fillId="0" borderId="13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wrapText="1"/>
    </xf>
    <xf numFmtId="0" fontId="6" fillId="0" borderId="27" xfId="0" applyFont="1" applyFill="1" applyBorder="1" applyAlignment="1" applyProtection="1">
      <alignment wrapText="1"/>
    </xf>
    <xf numFmtId="0" fontId="16" fillId="0" borderId="19" xfId="0" applyFont="1" applyFill="1" applyBorder="1" applyProtection="1"/>
    <xf numFmtId="0" fontId="6" fillId="0" borderId="17" xfId="0" applyFont="1" applyFill="1" applyBorder="1" applyProtection="1"/>
    <xf numFmtId="0" fontId="17" fillId="0" borderId="26" xfId="0" applyFont="1" applyFill="1" applyBorder="1" applyAlignment="1" applyProtection="1">
      <alignment horizontal="right"/>
    </xf>
    <xf numFmtId="0" fontId="17" fillId="0" borderId="29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27" xfId="0" applyFont="1" applyFill="1" applyBorder="1" applyProtection="1"/>
    <xf numFmtId="10" fontId="6" fillId="0" borderId="22" xfId="0" applyNumberFormat="1" applyFont="1" applyFill="1" applyBorder="1" applyProtection="1"/>
    <xf numFmtId="0" fontId="6" fillId="0" borderId="0" xfId="0" applyFont="1" applyFill="1" applyBorder="1" applyProtection="1"/>
    <xf numFmtId="0" fontId="6" fillId="0" borderId="18" xfId="0" applyFont="1" applyFill="1" applyBorder="1" applyProtection="1"/>
    <xf numFmtId="0" fontId="6" fillId="0" borderId="13" xfId="0" applyFont="1" applyBorder="1"/>
    <xf numFmtId="0" fontId="6" fillId="0" borderId="0" xfId="0" applyFont="1" applyBorder="1"/>
    <xf numFmtId="10" fontId="6" fillId="14" borderId="22" xfId="0" applyNumberFormat="1" applyFont="1" applyFill="1" applyBorder="1" applyAlignment="1" applyProtection="1">
      <alignment horizontal="center"/>
      <protection locked="0"/>
    </xf>
    <xf numFmtId="0" fontId="6" fillId="14" borderId="0" xfId="1" applyNumberFormat="1" applyFont="1" applyFill="1" applyBorder="1" applyAlignment="1" applyProtection="1">
      <alignment horizontal="center"/>
    </xf>
    <xf numFmtId="0" fontId="6" fillId="14" borderId="0" xfId="0" applyFont="1" applyFill="1" applyBorder="1" applyAlignment="1" applyProtection="1">
      <alignment horizontal="center"/>
      <protection locked="0"/>
    </xf>
    <xf numFmtId="0" fontId="6" fillId="14" borderId="27" xfId="0" applyFont="1" applyFill="1" applyBorder="1" applyAlignment="1" applyProtection="1">
      <alignment horizontal="center"/>
      <protection locked="0"/>
    </xf>
    <xf numFmtId="0" fontId="6" fillId="14" borderId="22" xfId="0" applyFont="1" applyFill="1" applyBorder="1" applyAlignment="1" applyProtection="1">
      <alignment horizontal="center"/>
      <protection locked="0"/>
    </xf>
    <xf numFmtId="0" fontId="6" fillId="0" borderId="13" xfId="0" applyFont="1" applyFill="1" applyBorder="1"/>
    <xf numFmtId="0" fontId="6" fillId="0" borderId="0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16" fontId="6" fillId="0" borderId="32" xfId="0" applyNumberFormat="1" applyFont="1" applyFill="1" applyBorder="1" applyProtection="1"/>
    <xf numFmtId="10" fontId="6" fillId="14" borderId="33" xfId="0" quotePrefix="1" applyNumberFormat="1" applyFont="1" applyFill="1" applyBorder="1" applyAlignment="1" applyProtection="1">
      <alignment horizontal="center"/>
      <protection locked="0"/>
    </xf>
    <xf numFmtId="0" fontId="6" fillId="14" borderId="31" xfId="1" applyNumberFormat="1" applyFont="1" applyFill="1" applyBorder="1" applyAlignment="1" applyProtection="1">
      <alignment horizontal="center"/>
    </xf>
    <xf numFmtId="0" fontId="6" fillId="14" borderId="31" xfId="0" applyFont="1" applyFill="1" applyBorder="1" applyAlignment="1" applyProtection="1">
      <alignment horizontal="center"/>
      <protection locked="0"/>
    </xf>
    <xf numFmtId="0" fontId="6" fillId="14" borderId="32" xfId="0" applyFont="1" applyFill="1" applyBorder="1" applyAlignment="1" applyProtection="1">
      <alignment horizontal="center"/>
      <protection locked="0"/>
    </xf>
    <xf numFmtId="0" fontId="6" fillId="14" borderId="33" xfId="0" applyFont="1" applyFill="1" applyBorder="1" applyAlignment="1" applyProtection="1">
      <alignment horizontal="center"/>
      <protection locked="0"/>
    </xf>
    <xf numFmtId="16" fontId="6" fillId="0" borderId="27" xfId="0" applyNumberFormat="1" applyFont="1" applyFill="1" applyBorder="1" applyProtection="1"/>
    <xf numFmtId="10" fontId="6" fillId="14" borderId="22" xfId="0" quotePrefix="1" applyNumberFormat="1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right"/>
    </xf>
    <xf numFmtId="0" fontId="6" fillId="0" borderId="34" xfId="0" applyFont="1" applyFill="1" applyBorder="1" applyProtection="1"/>
    <xf numFmtId="0" fontId="6" fillId="0" borderId="35" xfId="0" applyFont="1" applyFill="1" applyBorder="1" applyProtection="1"/>
    <xf numFmtId="10" fontId="7" fillId="0" borderId="25" xfId="0" applyNumberFormat="1" applyFont="1" applyFill="1" applyBorder="1" applyAlignment="1" applyProtection="1">
      <alignment horizontal="center"/>
    </xf>
    <xf numFmtId="168" fontId="7" fillId="0" borderId="34" xfId="1" applyNumberFormat="1" applyFont="1" applyFill="1" applyBorder="1" applyAlignment="1" applyProtection="1">
      <alignment horizontal="center"/>
    </xf>
    <xf numFmtId="164" fontId="6" fillId="0" borderId="34" xfId="1" applyNumberFormat="1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</xf>
    <xf numFmtId="0" fontId="6" fillId="0" borderId="26" xfId="0" applyFont="1" applyFill="1" applyBorder="1" applyProtection="1"/>
    <xf numFmtId="10" fontId="6" fillId="0" borderId="18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/>
    </xf>
    <xf numFmtId="0" fontId="6" fillId="0" borderId="27" xfId="0" applyFont="1" applyFill="1" applyBorder="1" applyProtection="1"/>
    <xf numFmtId="0" fontId="6" fillId="15" borderId="13" xfId="0" applyFont="1" applyFill="1" applyBorder="1"/>
    <xf numFmtId="0" fontId="6" fillId="15" borderId="0" xfId="0" applyFont="1" applyFill="1" applyBorder="1"/>
    <xf numFmtId="0" fontId="6" fillId="15" borderId="27" xfId="0" applyFont="1" applyFill="1" applyBorder="1" applyProtection="1"/>
    <xf numFmtId="10" fontId="6" fillId="15" borderId="22" xfId="0" applyNumberFormat="1" applyFont="1" applyFill="1" applyBorder="1" applyAlignment="1" applyProtection="1">
      <alignment horizontal="center"/>
      <protection locked="0"/>
    </xf>
    <xf numFmtId="0" fontId="6" fillId="15" borderId="0" xfId="1" applyNumberFormat="1" applyFont="1" applyFill="1" applyBorder="1" applyAlignment="1" applyProtection="1">
      <alignment horizontal="center"/>
    </xf>
    <xf numFmtId="0" fontId="6" fillId="15" borderId="0" xfId="0" applyFont="1" applyFill="1" applyBorder="1" applyAlignment="1" applyProtection="1">
      <alignment horizontal="center"/>
      <protection locked="0"/>
    </xf>
    <xf numFmtId="0" fontId="6" fillId="15" borderId="27" xfId="0" applyFont="1" applyFill="1" applyBorder="1" applyAlignment="1" applyProtection="1">
      <alignment horizontal="center"/>
      <protection locked="0"/>
    </xf>
    <xf numFmtId="0" fontId="6" fillId="15" borderId="22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Protection="1"/>
    <xf numFmtId="0" fontId="6" fillId="0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16" fillId="0" borderId="13" xfId="0" applyFont="1" applyFill="1" applyBorder="1" applyProtection="1"/>
    <xf numFmtId="10" fontId="6" fillId="0" borderId="22" xfId="0" applyNumberFormat="1" applyFont="1" applyFill="1" applyBorder="1" applyAlignment="1" applyProtection="1">
      <alignment horizontal="center"/>
    </xf>
    <xf numFmtId="16" fontId="6" fillId="0" borderId="27" xfId="0" quotePrefix="1" applyNumberFormat="1" applyFont="1" applyFill="1" applyBorder="1" applyProtection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0" fontId="18" fillId="0" borderId="3" xfId="0" applyFont="1" applyFill="1" applyBorder="1" applyAlignment="1" applyProtection="1">
      <alignment horizontal="center" wrapText="1"/>
    </xf>
    <xf numFmtId="0" fontId="18" fillId="0" borderId="0" xfId="0" applyFont="1" applyFill="1" applyBorder="1" applyAlignment="1" applyProtection="1">
      <alignment horizont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10" fontId="6" fillId="0" borderId="22" xfId="0" applyNumberFormat="1" applyFont="1" applyFill="1" applyBorder="1" applyAlignment="1" applyProtection="1">
      <alignment horizontal="center"/>
      <protection locked="0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27" xfId="0" applyFont="1" applyFill="1" applyBorder="1" applyAlignment="1" applyProtection="1">
      <alignment horizontal="center"/>
      <protection locked="0"/>
    </xf>
    <xf numFmtId="0" fontId="6" fillId="0" borderId="22" xfId="0" applyFont="1" applyFill="1" applyBorder="1" applyAlignment="1" applyProtection="1">
      <alignment horizontal="center"/>
      <protection locked="0"/>
    </xf>
    <xf numFmtId="16" fontId="7" fillId="0" borderId="27" xfId="0" applyNumberFormat="1" applyFont="1" applyFill="1" applyBorder="1" applyProtection="1"/>
    <xf numFmtId="16" fontId="7" fillId="0" borderId="27" xfId="0" quotePrefix="1" applyNumberFormat="1" applyFont="1" applyFill="1" applyBorder="1" applyProtection="1"/>
    <xf numFmtId="164" fontId="7" fillId="0" borderId="34" xfId="0" applyNumberFormat="1" applyFont="1" applyFill="1" applyBorder="1" applyAlignment="1" applyProtection="1">
      <alignment horizontal="center"/>
    </xf>
    <xf numFmtId="3" fontId="7" fillId="0" borderId="34" xfId="0" applyNumberFormat="1" applyFont="1" applyFill="1" applyBorder="1" applyAlignment="1" applyProtection="1">
      <alignment horizontal="center"/>
    </xf>
    <xf numFmtId="164" fontId="7" fillId="0" borderId="35" xfId="0" applyNumberFormat="1" applyFont="1" applyFill="1" applyBorder="1" applyAlignment="1" applyProtection="1">
      <alignment horizontal="center"/>
    </xf>
    <xf numFmtId="0" fontId="7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169" fontId="7" fillId="0" borderId="0" xfId="0" applyNumberFormat="1" applyFont="1" applyFill="1"/>
    <xf numFmtId="0" fontId="3" fillId="16" borderId="2" xfId="0" applyFont="1" applyFill="1" applyBorder="1" applyAlignment="1" applyProtection="1">
      <alignment horizontal="center" vertical="center" wrapText="1"/>
    </xf>
    <xf numFmtId="0" fontId="3" fillId="17" borderId="2" xfId="0" applyFont="1" applyFill="1" applyBorder="1" applyAlignment="1" applyProtection="1">
      <alignment horizontal="center" vertical="center" wrapText="1"/>
    </xf>
    <xf numFmtId="10" fontId="6" fillId="16" borderId="22" xfId="0" applyNumberFormat="1" applyFont="1" applyFill="1" applyBorder="1" applyAlignment="1" applyProtection="1">
      <alignment horizontal="center"/>
      <protection locked="0"/>
    </xf>
    <xf numFmtId="10" fontId="6" fillId="17" borderId="22" xfId="0" applyNumberFormat="1" applyFont="1" applyFill="1" applyBorder="1" applyAlignment="1" applyProtection="1">
      <alignment horizontal="center"/>
      <protection locked="0"/>
    </xf>
    <xf numFmtId="10" fontId="0" fillId="0" borderId="0" xfId="0" applyNumberFormat="1"/>
    <xf numFmtId="0" fontId="7" fillId="5" borderId="1" xfId="0" applyFont="1" applyFill="1" applyBorder="1"/>
    <xf numFmtId="0" fontId="0" fillId="5" borderId="2" xfId="0" applyFill="1" applyBorder="1"/>
    <xf numFmtId="10" fontId="19" fillId="5" borderId="3" xfId="0" applyNumberFormat="1" applyFont="1" applyFill="1" applyBorder="1"/>
    <xf numFmtId="10" fontId="7" fillId="5" borderId="25" xfId="0" applyNumberFormat="1" applyFont="1" applyFill="1" applyBorder="1" applyAlignment="1" applyProtection="1">
      <alignment horizontal="center"/>
    </xf>
    <xf numFmtId="0" fontId="18" fillId="0" borderId="29" xfId="0" applyFont="1" applyFill="1" applyBorder="1" applyAlignment="1" applyProtection="1">
      <alignment horizontal="left" vertical="center" wrapText="1"/>
    </xf>
    <xf numFmtId="0" fontId="18" fillId="0" borderId="18" xfId="0" applyFont="1" applyFill="1" applyBorder="1" applyAlignment="1" applyProtection="1">
      <alignment horizontal="center" wrapText="1"/>
    </xf>
    <xf numFmtId="0" fontId="7" fillId="0" borderId="29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wrapText="1"/>
    </xf>
    <xf numFmtId="0" fontId="15" fillId="0" borderId="34" xfId="0" applyFont="1" applyFill="1" applyBorder="1" applyAlignment="1" applyProtection="1">
      <alignment wrapText="1"/>
    </xf>
    <xf numFmtId="0" fontId="6" fillId="0" borderId="35" xfId="0" applyFont="1" applyFill="1" applyBorder="1" applyAlignment="1" applyProtection="1">
      <alignment wrapText="1"/>
    </xf>
    <xf numFmtId="0" fontId="3" fillId="17" borderId="1" xfId="0" applyFont="1" applyFill="1" applyBorder="1" applyAlignment="1" applyProtection="1">
      <alignment horizontal="left" vertical="center"/>
    </xf>
    <xf numFmtId="0" fontId="0" fillId="17" borderId="2" xfId="0" applyFill="1" applyBorder="1"/>
    <xf numFmtId="0" fontId="0" fillId="17" borderId="3" xfId="0" applyFill="1" applyBorder="1"/>
    <xf numFmtId="0" fontId="19" fillId="0" borderId="0" xfId="0" applyFont="1"/>
    <xf numFmtId="0" fontId="3" fillId="18" borderId="2" xfId="0" applyFont="1" applyFill="1" applyBorder="1" applyAlignment="1" applyProtection="1">
      <alignment horizontal="center" vertical="center" wrapText="1"/>
    </xf>
    <xf numFmtId="0" fontId="3" fillId="18" borderId="1" xfId="0" applyFont="1" applyFill="1" applyBorder="1" applyAlignment="1" applyProtection="1">
      <alignment horizontal="left" vertical="center"/>
    </xf>
    <xf numFmtId="0" fontId="0" fillId="18" borderId="2" xfId="0" applyFill="1" applyBorder="1"/>
    <xf numFmtId="0" fontId="0" fillId="18" borderId="3" xfId="0" applyFill="1" applyBorder="1"/>
    <xf numFmtId="10" fontId="6" fillId="18" borderId="22" xfId="0" applyNumberFormat="1" applyFont="1" applyFill="1" applyBorder="1" applyAlignment="1" applyProtection="1">
      <alignment horizontal="center"/>
      <protection locked="0"/>
    </xf>
    <xf numFmtId="0" fontId="5" fillId="18" borderId="0" xfId="0" applyFont="1" applyFill="1"/>
    <xf numFmtId="0" fontId="0" fillId="18" borderId="0" xfId="0" applyFill="1"/>
    <xf numFmtId="0" fontId="5" fillId="17" borderId="0" xfId="0" applyFont="1" applyFill="1"/>
    <xf numFmtId="0" fontId="0" fillId="17" borderId="0" xfId="0" applyFill="1"/>
    <xf numFmtId="0" fontId="3" fillId="0" borderId="1" xfId="0" applyFont="1" applyFill="1" applyBorder="1" applyAlignment="1" applyProtection="1">
      <alignment horizontal="center" vertical="center" wrapText="1"/>
    </xf>
    <xf numFmtId="0" fontId="5" fillId="16" borderId="0" xfId="0" applyFont="1" applyFill="1"/>
    <xf numFmtId="0" fontId="0" fillId="16" borderId="0" xfId="0" applyFill="1"/>
    <xf numFmtId="0" fontId="6" fillId="17" borderId="22" xfId="0" applyFont="1" applyFill="1" applyBorder="1" applyAlignment="1" applyProtection="1">
      <alignment horizontal="center"/>
      <protection locked="0"/>
    </xf>
    <xf numFmtId="0" fontId="6" fillId="18" borderId="22" xfId="0" applyFont="1" applyFill="1" applyBorder="1" applyAlignment="1" applyProtection="1">
      <alignment horizontal="center"/>
      <protection locked="0"/>
    </xf>
    <xf numFmtId="0" fontId="6" fillId="18" borderId="33" xfId="0" applyFont="1" applyFill="1" applyBorder="1" applyAlignment="1" applyProtection="1">
      <alignment horizontal="center"/>
      <protection locked="0"/>
    </xf>
    <xf numFmtId="0" fontId="0" fillId="0" borderId="0" xfId="0" applyFill="1"/>
    <xf numFmtId="10" fontId="2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/>
    <xf numFmtId="0" fontId="23" fillId="2" borderId="0" xfId="0" applyFont="1" applyFill="1" applyBorder="1" applyAlignment="1" applyProtection="1">
      <alignment horizontal="center"/>
    </xf>
    <xf numFmtId="0" fontId="21" fillId="2" borderId="0" xfId="0" applyFont="1" applyFill="1" applyProtection="1"/>
    <xf numFmtId="0" fontId="24" fillId="2" borderId="0" xfId="0" applyFont="1" applyFill="1" applyBorder="1" applyAlignment="1" applyProtection="1">
      <alignment horizontal="center"/>
    </xf>
    <xf numFmtId="2" fontId="25" fillId="2" borderId="0" xfId="0" applyNumberFormat="1" applyFont="1" applyFill="1" applyBorder="1" applyAlignment="1" applyProtection="1">
      <alignment horizontal="center"/>
    </xf>
    <xf numFmtId="2" fontId="25" fillId="17" borderId="0" xfId="0" applyNumberFormat="1" applyFont="1" applyFill="1" applyBorder="1" applyAlignment="1" applyProtection="1">
      <alignment horizontal="left"/>
    </xf>
    <xf numFmtId="0" fontId="23" fillId="17" borderId="0" xfId="0" applyFont="1" applyFill="1" applyBorder="1" applyAlignment="1" applyProtection="1">
      <alignment horizontal="center"/>
    </xf>
    <xf numFmtId="0" fontId="24" fillId="17" borderId="0" xfId="0" applyFont="1" applyFill="1" applyBorder="1" applyAlignment="1" applyProtection="1">
      <alignment horizontal="center"/>
    </xf>
    <xf numFmtId="2" fontId="25" fillId="18" borderId="0" xfId="0" applyNumberFormat="1" applyFont="1" applyFill="1" applyBorder="1" applyAlignment="1" applyProtection="1">
      <alignment horizontal="left"/>
    </xf>
    <xf numFmtId="0" fontId="23" fillId="18" borderId="0" xfId="0" applyFont="1" applyFill="1" applyBorder="1" applyAlignment="1" applyProtection="1">
      <alignment horizontal="center"/>
    </xf>
    <xf numFmtId="0" fontId="24" fillId="18" borderId="0" xfId="0" applyFont="1" applyFill="1" applyBorder="1" applyAlignment="1" applyProtection="1">
      <alignment horizontal="center"/>
    </xf>
    <xf numFmtId="2" fontId="25" fillId="5" borderId="0" xfId="0" applyNumberFormat="1" applyFont="1" applyFill="1" applyBorder="1" applyAlignment="1" applyProtection="1">
      <alignment horizontal="left"/>
    </xf>
    <xf numFmtId="0" fontId="7" fillId="6" borderId="1" xfId="0" applyFont="1" applyFill="1" applyBorder="1" applyAlignment="1" applyProtection="1"/>
    <xf numFmtId="0" fontId="7" fillId="6" borderId="2" xfId="0" applyFont="1" applyFill="1" applyBorder="1" applyAlignment="1" applyProtection="1"/>
    <xf numFmtId="0" fontId="7" fillId="6" borderId="3" xfId="0" applyFont="1" applyFill="1" applyBorder="1" applyAlignment="1" applyProtection="1"/>
    <xf numFmtId="0" fontId="9" fillId="2" borderId="0" xfId="0" applyFont="1" applyFill="1" applyAlignment="1" applyProtection="1">
      <alignment vertical="center" wrapText="1"/>
    </xf>
    <xf numFmtId="0" fontId="7" fillId="8" borderId="1" xfId="0" applyFont="1" applyFill="1" applyBorder="1" applyAlignment="1" applyProtection="1"/>
    <xf numFmtId="0" fontId="7" fillId="8" borderId="2" xfId="0" applyFont="1" applyFill="1" applyBorder="1" applyAlignment="1" applyProtection="1"/>
    <xf numFmtId="0" fontId="7" fillId="8" borderId="3" xfId="0" applyFont="1" applyFill="1" applyBorder="1" applyAlignment="1" applyProtection="1"/>
    <xf numFmtId="0" fontId="7" fillId="9" borderId="1" xfId="0" applyFont="1" applyFill="1" applyBorder="1" applyAlignment="1" applyProtection="1"/>
    <xf numFmtId="0" fontId="7" fillId="9" borderId="2" xfId="0" applyFont="1" applyFill="1" applyBorder="1" applyAlignment="1" applyProtection="1"/>
    <xf numFmtId="0" fontId="7" fillId="9" borderId="3" xfId="0" applyFont="1" applyFill="1" applyBorder="1" applyAlignment="1" applyProtection="1"/>
    <xf numFmtId="0" fontId="7" fillId="12" borderId="1" xfId="0" applyFont="1" applyFill="1" applyBorder="1" applyAlignment="1" applyProtection="1"/>
    <xf numFmtId="0" fontId="7" fillId="12" borderId="2" xfId="0" applyFont="1" applyFill="1" applyBorder="1" applyAlignment="1" applyProtection="1"/>
    <xf numFmtId="0" fontId="7" fillId="12" borderId="3" xfId="0" applyFont="1" applyFill="1" applyBorder="1" applyAlignment="1" applyProtection="1"/>
    <xf numFmtId="0" fontId="6" fillId="19" borderId="24" xfId="0" applyFont="1" applyFill="1" applyBorder="1" applyAlignment="1" applyProtection="1">
      <alignment horizontal="center" vertical="center" wrapText="1"/>
    </xf>
    <xf numFmtId="0" fontId="6" fillId="19" borderId="12" xfId="0" applyFont="1" applyFill="1" applyBorder="1" applyAlignment="1" applyProtection="1">
      <alignment horizontal="center" vertical="center" wrapText="1"/>
    </xf>
    <xf numFmtId="0" fontId="6" fillId="20" borderId="2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19" borderId="21" xfId="0" applyFont="1" applyFill="1" applyBorder="1" applyAlignment="1" applyProtection="1">
      <alignment horizontal="center" vertical="center"/>
    </xf>
    <xf numFmtId="0" fontId="7" fillId="19" borderId="6" xfId="0" applyFont="1" applyFill="1" applyBorder="1" applyAlignment="1" applyProtection="1">
      <alignment horizontal="center" vertical="center"/>
    </xf>
    <xf numFmtId="0" fontId="7" fillId="20" borderId="21" xfId="0" applyFont="1" applyFill="1" applyBorder="1" applyAlignment="1" applyProtection="1">
      <alignment horizontal="center" vertical="center"/>
    </xf>
    <xf numFmtId="0" fontId="7" fillId="20" borderId="6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7" fillId="19" borderId="20" xfId="0" applyFont="1" applyFill="1" applyBorder="1" applyAlignment="1" applyProtection="1">
      <alignment horizontal="center" vertical="center"/>
    </xf>
    <xf numFmtId="0" fontId="7" fillId="20" borderId="7" xfId="0" applyFont="1" applyFill="1" applyBorder="1" applyAlignment="1" applyProtection="1">
      <alignment horizontal="center" vertical="center"/>
    </xf>
    <xf numFmtId="0" fontId="6" fillId="20" borderId="36" xfId="0" applyFont="1" applyFill="1" applyBorder="1" applyAlignment="1" applyProtection="1">
      <alignment horizontal="center" vertical="center" wrapText="1"/>
    </xf>
    <xf numFmtId="2" fontId="25" fillId="17" borderId="2" xfId="0" applyNumberFormat="1" applyFont="1" applyFill="1" applyBorder="1" applyAlignment="1" applyProtection="1">
      <alignment horizontal="left"/>
    </xf>
    <xf numFmtId="0" fontId="7" fillId="19" borderId="3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horizontal="center" vertical="center"/>
    </xf>
    <xf numFmtId="0" fontId="7" fillId="20" borderId="2" xfId="0" applyFont="1" applyFill="1" applyBorder="1" applyAlignment="1" applyProtection="1">
      <alignment horizontal="center" vertical="center"/>
    </xf>
    <xf numFmtId="2" fontId="25" fillId="21" borderId="2" xfId="0" applyNumberFormat="1" applyFont="1" applyFill="1" applyBorder="1" applyAlignment="1" applyProtection="1">
      <alignment horizontal="left"/>
    </xf>
    <xf numFmtId="0" fontId="7" fillId="2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6" fillId="19" borderId="8" xfId="0" applyFont="1" applyFill="1" applyBorder="1" applyAlignment="1" applyProtection="1">
      <alignment horizontal="center" vertical="center" wrapText="1"/>
    </xf>
    <xf numFmtId="0" fontId="6" fillId="19" borderId="11" xfId="0" applyFont="1" applyFill="1" applyBorder="1" applyAlignment="1" applyProtection="1">
      <alignment horizontal="center" vertical="center" wrapText="1"/>
    </xf>
    <xf numFmtId="0" fontId="6" fillId="19" borderId="12" xfId="0" applyFont="1" applyFill="1" applyBorder="1" applyAlignment="1" applyProtection="1">
      <alignment horizontal="center" vertical="center" wrapText="1"/>
    </xf>
    <xf numFmtId="0" fontId="6" fillId="19" borderId="24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6" fillId="20" borderId="8" xfId="0" applyFont="1" applyFill="1" applyBorder="1" applyAlignment="1" applyProtection="1">
      <alignment horizontal="center" vertical="center" wrapText="1"/>
    </xf>
    <xf numFmtId="0" fontId="6" fillId="20" borderId="9" xfId="0" applyFont="1" applyFill="1" applyBorder="1" applyAlignment="1" applyProtection="1">
      <alignment horizontal="center" vertical="center" wrapText="1"/>
    </xf>
    <xf numFmtId="0" fontId="6" fillId="20" borderId="11" xfId="0" applyFont="1" applyFill="1" applyBorder="1" applyAlignment="1" applyProtection="1">
      <alignment horizontal="center" vertical="center" wrapText="1"/>
    </xf>
    <xf numFmtId="0" fontId="6" fillId="20" borderId="10" xfId="0" applyFont="1" applyFill="1" applyBorder="1" applyAlignment="1" applyProtection="1">
      <alignment horizontal="center" vertical="center" wrapText="1"/>
    </xf>
    <xf numFmtId="0" fontId="6" fillId="20" borderId="12" xfId="0" applyFont="1" applyFill="1" applyBorder="1" applyAlignment="1" applyProtection="1">
      <alignment horizontal="center" vertical="center" wrapText="1"/>
    </xf>
    <xf numFmtId="0" fontId="6" fillId="20" borderId="36" xfId="0" applyFont="1" applyFill="1" applyBorder="1" applyAlignment="1" applyProtection="1">
      <alignment horizontal="center" vertical="center" wrapText="1"/>
    </xf>
    <xf numFmtId="0" fontId="6" fillId="20" borderId="24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20" borderId="23" xfId="0" applyFont="1" applyFill="1" applyBorder="1" applyAlignment="1" applyProtection="1">
      <alignment horizontal="center" vertical="center" wrapText="1"/>
    </xf>
    <xf numFmtId="0" fontId="6" fillId="20" borderId="16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/>
    </xf>
    <xf numFmtId="0" fontId="7" fillId="6" borderId="2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/>
    </xf>
    <xf numFmtId="0" fontId="7" fillId="8" borderId="2" xfId="0" applyFont="1" applyFill="1" applyBorder="1" applyAlignment="1" applyProtection="1">
      <alignment horizontal="center"/>
    </xf>
    <xf numFmtId="0" fontId="7" fillId="8" borderId="3" xfId="0" applyFont="1" applyFill="1" applyBorder="1" applyAlignment="1" applyProtection="1">
      <alignment horizontal="center"/>
    </xf>
    <xf numFmtId="0" fontId="7" fillId="9" borderId="1" xfId="0" applyFont="1" applyFill="1" applyBorder="1" applyAlignment="1" applyProtection="1">
      <alignment horizontal="center"/>
    </xf>
    <xf numFmtId="0" fontId="7" fillId="9" borderId="2" xfId="0" applyFont="1" applyFill="1" applyBorder="1" applyAlignment="1" applyProtection="1">
      <alignment horizontal="center"/>
    </xf>
    <xf numFmtId="0" fontId="7" fillId="9" borderId="3" xfId="0" applyFont="1" applyFill="1" applyBorder="1" applyAlignment="1" applyProtection="1">
      <alignment horizontal="center"/>
    </xf>
    <xf numFmtId="0" fontId="7" fillId="12" borderId="1" xfId="0" applyFont="1" applyFill="1" applyBorder="1" applyAlignment="1" applyProtection="1">
      <alignment horizontal="center"/>
    </xf>
    <xf numFmtId="0" fontId="7" fillId="12" borderId="2" xfId="0" applyFont="1" applyFill="1" applyBorder="1" applyAlignment="1" applyProtection="1">
      <alignment horizontal="center"/>
    </xf>
    <xf numFmtId="0" fontId="7" fillId="12" borderId="3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workbookViewId="0">
      <selection activeCell="F2" sqref="F2"/>
    </sheetView>
  </sheetViews>
  <sheetFormatPr defaultRowHeight="15" x14ac:dyDescent="0.25"/>
  <cols>
    <col min="2" max="2" width="15.5703125" bestFit="1" customWidth="1"/>
    <col min="3" max="3" width="9.28515625" bestFit="1" customWidth="1"/>
    <col min="4" max="19" width="10.7109375" customWidth="1"/>
  </cols>
  <sheetData>
    <row r="1" spans="1:19" ht="21" x14ac:dyDescent="0.35">
      <c r="A1" s="4" t="s">
        <v>235</v>
      </c>
    </row>
    <row r="2" spans="1:19" x14ac:dyDescent="0.25">
      <c r="A2" s="202" t="s">
        <v>236</v>
      </c>
      <c r="D2" s="2"/>
    </row>
    <row r="3" spans="1:19" x14ac:dyDescent="0.25">
      <c r="A3" s="202"/>
      <c r="D3" s="2"/>
    </row>
    <row r="4" spans="1:19" x14ac:dyDescent="0.25">
      <c r="B4" t="s">
        <v>0</v>
      </c>
      <c r="C4" t="s">
        <v>1</v>
      </c>
      <c r="D4" s="2" t="s">
        <v>34</v>
      </c>
      <c r="E4" s="2" t="s">
        <v>34</v>
      </c>
      <c r="F4" s="2" t="s">
        <v>34</v>
      </c>
      <c r="G4" s="2" t="s">
        <v>34</v>
      </c>
      <c r="H4" s="2" t="s">
        <v>34</v>
      </c>
      <c r="I4" s="2" t="s">
        <v>34</v>
      </c>
      <c r="J4" s="2" t="s">
        <v>34</v>
      </c>
      <c r="K4" s="2" t="s">
        <v>34</v>
      </c>
      <c r="L4" s="2" t="s">
        <v>34</v>
      </c>
      <c r="M4" s="2" t="s">
        <v>34</v>
      </c>
      <c r="N4" s="2" t="s">
        <v>34</v>
      </c>
      <c r="O4" s="2" t="s">
        <v>34</v>
      </c>
      <c r="P4" s="2" t="s">
        <v>34</v>
      </c>
      <c r="Q4" s="2" t="s">
        <v>34</v>
      </c>
      <c r="R4" s="2" t="s">
        <v>34</v>
      </c>
      <c r="S4" s="2" t="s">
        <v>34</v>
      </c>
    </row>
    <row r="5" spans="1:19" x14ac:dyDescent="0.25">
      <c r="D5" s="5">
        <v>2015</v>
      </c>
      <c r="E5" s="5">
        <v>2016</v>
      </c>
      <c r="F5" s="5">
        <v>2017</v>
      </c>
      <c r="G5" s="5">
        <v>2018</v>
      </c>
      <c r="H5" s="5">
        <v>2019</v>
      </c>
      <c r="I5" s="5">
        <v>2020</v>
      </c>
      <c r="J5" s="5">
        <v>2021</v>
      </c>
      <c r="K5" s="5">
        <v>2022</v>
      </c>
      <c r="L5" s="5">
        <v>2023</v>
      </c>
      <c r="M5" s="5">
        <v>2024</v>
      </c>
      <c r="N5" s="5">
        <v>2025</v>
      </c>
      <c r="O5" s="5">
        <v>2026</v>
      </c>
      <c r="P5" s="5">
        <v>2027</v>
      </c>
      <c r="Q5" s="5">
        <v>2028</v>
      </c>
      <c r="R5" s="5">
        <v>2029</v>
      </c>
      <c r="S5" s="5">
        <v>2030</v>
      </c>
    </row>
    <row r="6" spans="1:19" x14ac:dyDescent="0.25">
      <c r="A6" s="18" t="s">
        <v>2</v>
      </c>
      <c r="B6" s="18" t="s">
        <v>3</v>
      </c>
      <c r="C6" s="18" t="s">
        <v>4</v>
      </c>
      <c r="D6" s="19">
        <v>0.68775768044397534</v>
      </c>
      <c r="E6" s="19">
        <v>0.68064758648558155</v>
      </c>
      <c r="F6" s="19">
        <v>0.67162208096485621</v>
      </c>
      <c r="G6" s="19">
        <v>0.66135731678447118</v>
      </c>
      <c r="H6" s="19">
        <v>0.64926139334058219</v>
      </c>
      <c r="I6" s="19">
        <v>0.63646501902827435</v>
      </c>
      <c r="J6" s="19">
        <v>0.62281581247750883</v>
      </c>
      <c r="K6" s="19">
        <v>0.60801483691059144</v>
      </c>
      <c r="L6" s="19">
        <v>0.59227780563735632</v>
      </c>
      <c r="M6" s="19">
        <v>0.57497065036364703</v>
      </c>
      <c r="N6" s="19">
        <v>0.55695864827457031</v>
      </c>
      <c r="O6" s="19">
        <v>0.53673067065196645</v>
      </c>
      <c r="P6" s="19">
        <v>0.51656812972338939</v>
      </c>
      <c r="Q6" s="19">
        <v>0.49720657009240049</v>
      </c>
      <c r="R6" s="19">
        <v>0.47833600869467441</v>
      </c>
      <c r="S6" s="19">
        <v>0.45989801037262534</v>
      </c>
    </row>
    <row r="7" spans="1:19" x14ac:dyDescent="0.25">
      <c r="B7" t="s">
        <v>3</v>
      </c>
      <c r="C7" t="s">
        <v>5</v>
      </c>
      <c r="D7" s="3">
        <v>7.9643716403978951E-2</v>
      </c>
      <c r="E7" s="3">
        <v>8.3276631426016254E-2</v>
      </c>
      <c r="F7" s="3">
        <v>8.8314855711501328E-2</v>
      </c>
      <c r="G7" s="3">
        <v>9.4540790117866369E-2</v>
      </c>
      <c r="H7" s="3">
        <v>0.10190173922701083</v>
      </c>
      <c r="I7" s="3">
        <v>0.1097551054166717</v>
      </c>
      <c r="J7" s="3">
        <v>0.11821966469180228</v>
      </c>
      <c r="K7" s="3">
        <v>0.12762090921475461</v>
      </c>
      <c r="L7" s="3">
        <v>0.13763523851084117</v>
      </c>
      <c r="M7" s="3">
        <v>0.14855218340774368</v>
      </c>
      <c r="N7" s="3">
        <v>0.15945523670705514</v>
      </c>
      <c r="O7" s="3">
        <v>0.17144881433486828</v>
      </c>
      <c r="P7" s="3">
        <v>0.18329586796503719</v>
      </c>
      <c r="Q7" s="3">
        <v>0.19421263555596255</v>
      </c>
      <c r="R7" s="3">
        <v>0.20440053326936869</v>
      </c>
      <c r="S7" s="3">
        <v>0.21390889535812804</v>
      </c>
    </row>
    <row r="8" spans="1:19" x14ac:dyDescent="0.25">
      <c r="B8" t="s">
        <v>3</v>
      </c>
      <c r="C8" t="s">
        <v>6</v>
      </c>
      <c r="D8" s="3">
        <v>7.6109572910830923E-3</v>
      </c>
      <c r="E8" s="3">
        <v>9.5871941223782259E-3</v>
      </c>
      <c r="F8" s="3">
        <v>1.1918530698508126E-2</v>
      </c>
      <c r="G8" s="3">
        <v>1.4584058530242543E-2</v>
      </c>
      <c r="H8" s="3">
        <v>1.7593316414656956E-2</v>
      </c>
      <c r="I8" s="3">
        <v>2.0943570694677928E-2</v>
      </c>
      <c r="J8" s="3">
        <v>2.4664514982674867E-2</v>
      </c>
      <c r="K8" s="3">
        <v>2.8898411952423094E-2</v>
      </c>
      <c r="L8" s="3">
        <v>3.3796559648084527E-2</v>
      </c>
      <c r="M8" s="3">
        <v>3.9328299028063542E-2</v>
      </c>
      <c r="N8" s="3">
        <v>4.5481304130270191E-2</v>
      </c>
      <c r="O8" s="3">
        <v>5.244992017888158E-2</v>
      </c>
      <c r="P8" s="3">
        <v>6.0007371433074011E-2</v>
      </c>
      <c r="Q8" s="3">
        <v>6.8051453240129858E-2</v>
      </c>
      <c r="R8" s="3">
        <v>7.6549919211325618E-2</v>
      </c>
      <c r="S8" s="3">
        <v>8.547166294181327E-2</v>
      </c>
    </row>
    <row r="9" spans="1:19" x14ac:dyDescent="0.25">
      <c r="A9" s="18" t="s">
        <v>7</v>
      </c>
      <c r="B9" s="18" t="s">
        <v>3</v>
      </c>
      <c r="C9" s="18" t="s">
        <v>4</v>
      </c>
      <c r="D9" s="19">
        <v>2.9090877112835749E-2</v>
      </c>
      <c r="E9" s="19">
        <v>2.7378900855943914E-2</v>
      </c>
      <c r="F9" s="19">
        <v>2.5854502053277408E-2</v>
      </c>
      <c r="G9" s="19">
        <v>2.4413394531627185E-2</v>
      </c>
      <c r="H9" s="19">
        <v>2.3107542212656484E-2</v>
      </c>
      <c r="I9" s="19">
        <v>2.1951227601256281E-2</v>
      </c>
      <c r="J9" s="19">
        <v>2.0879752489587247E-2</v>
      </c>
      <c r="K9" s="19">
        <v>1.9864923330217631E-2</v>
      </c>
      <c r="L9" s="19">
        <v>1.887651239466686E-2</v>
      </c>
      <c r="M9" s="19">
        <v>1.7944506880735126E-2</v>
      </c>
      <c r="N9" s="19">
        <v>1.7069451927811459E-2</v>
      </c>
      <c r="O9" s="19">
        <v>1.623714002730952E-2</v>
      </c>
      <c r="P9" s="19">
        <v>1.5407730241158331E-2</v>
      </c>
      <c r="Q9" s="19">
        <v>1.4626655797054616E-2</v>
      </c>
      <c r="R9" s="19">
        <v>1.3859508468545455E-2</v>
      </c>
      <c r="S9" s="19">
        <v>1.3114751508486931E-2</v>
      </c>
    </row>
    <row r="10" spans="1:19" x14ac:dyDescent="0.25">
      <c r="B10" t="s">
        <v>3</v>
      </c>
      <c r="C10" t="s">
        <v>5</v>
      </c>
      <c r="D10" s="3">
        <v>0.12949927732650951</v>
      </c>
      <c r="E10" s="3">
        <v>0.13238107009183572</v>
      </c>
      <c r="F10" s="3">
        <v>0.13486898065242556</v>
      </c>
      <c r="G10" s="3">
        <v>0.13675627265188423</v>
      </c>
      <c r="H10" s="3">
        <v>0.13838007576898417</v>
      </c>
      <c r="I10" s="3">
        <v>0.13954004035451945</v>
      </c>
      <c r="J10" s="3">
        <v>0.14030545998835095</v>
      </c>
      <c r="K10" s="3">
        <v>0.14071766767408761</v>
      </c>
      <c r="L10" s="3">
        <v>0.14054851214798372</v>
      </c>
      <c r="M10" s="3">
        <v>0.14002473277064678</v>
      </c>
      <c r="N10" s="3">
        <v>0.1391882477988983</v>
      </c>
      <c r="O10" s="3">
        <v>0.13826811406944767</v>
      </c>
      <c r="P10" s="3">
        <v>0.13681214405113193</v>
      </c>
      <c r="Q10" s="3">
        <v>0.13498372854235038</v>
      </c>
      <c r="R10" s="3">
        <v>0.13288599924653671</v>
      </c>
      <c r="S10" s="3">
        <v>0.13055294105814594</v>
      </c>
    </row>
    <row r="11" spans="1:19" x14ac:dyDescent="0.25">
      <c r="B11" t="s">
        <v>3</v>
      </c>
      <c r="C11" t="s">
        <v>6</v>
      </c>
      <c r="D11" s="3">
        <v>1.7399679734416433E-3</v>
      </c>
      <c r="E11" s="3">
        <v>2.4616865663474314E-3</v>
      </c>
      <c r="F11" s="3">
        <v>3.2759758048103238E-3</v>
      </c>
      <c r="G11" s="3">
        <v>4.1789533109417784E-3</v>
      </c>
      <c r="H11" s="3">
        <v>5.1605647834338988E-3</v>
      </c>
      <c r="I11" s="3">
        <v>6.2217355830722866E-3</v>
      </c>
      <c r="J11" s="3">
        <v>7.3644272664139124E-3</v>
      </c>
      <c r="K11" s="3">
        <v>8.647289765802613E-3</v>
      </c>
      <c r="L11" s="3">
        <v>1.011857470972622E-2</v>
      </c>
      <c r="M11" s="3">
        <v>1.1772477580513224E-2</v>
      </c>
      <c r="N11" s="3">
        <v>1.3605345003575886E-2</v>
      </c>
      <c r="O11" s="3">
        <v>1.5647795201947357E-2</v>
      </c>
      <c r="P11" s="3">
        <v>1.7828222008750221E-2</v>
      </c>
      <c r="Q11" s="3">
        <v>2.0097375208748249E-2</v>
      </c>
      <c r="R11" s="3">
        <v>2.2458653770830828E-2</v>
      </c>
      <c r="S11" s="3">
        <v>2.4885117692539427E-2</v>
      </c>
    </row>
    <row r="12" spans="1:19" x14ac:dyDescent="0.25">
      <c r="A12" t="s">
        <v>16</v>
      </c>
      <c r="B12" t="s">
        <v>17</v>
      </c>
      <c r="C12" t="s">
        <v>5</v>
      </c>
      <c r="D12" s="3">
        <v>6.2253964220129578E-3</v>
      </c>
      <c r="E12" s="3">
        <v>6.0703956300370131E-3</v>
      </c>
      <c r="F12" s="3">
        <v>6.0173291075384383E-3</v>
      </c>
      <c r="G12" s="3">
        <v>5.8917787844578722E-3</v>
      </c>
      <c r="H12" s="3">
        <v>5.9271713956992938E-3</v>
      </c>
      <c r="I12" s="3">
        <v>5.9741268704787366E-3</v>
      </c>
      <c r="J12" s="3">
        <v>6.0258867244630358E-3</v>
      </c>
      <c r="K12" s="3">
        <v>5.9830689301277242E-3</v>
      </c>
      <c r="L12" s="3">
        <v>5.9555642406491933E-3</v>
      </c>
      <c r="M12" s="3">
        <v>5.9750443276678413E-3</v>
      </c>
      <c r="N12" s="3">
        <v>6.0346608339507737E-3</v>
      </c>
      <c r="O12" s="3">
        <v>6.0973263380385452E-3</v>
      </c>
      <c r="P12" s="3">
        <v>6.1559971800667921E-3</v>
      </c>
      <c r="Q12" s="3">
        <v>6.1708282122190398E-3</v>
      </c>
      <c r="R12" s="3">
        <v>6.1758173127940078E-3</v>
      </c>
      <c r="S12" s="3">
        <v>6.1910333562694621E-3</v>
      </c>
    </row>
    <row r="13" spans="1:19" x14ac:dyDescent="0.25">
      <c r="A13" t="s">
        <v>8</v>
      </c>
      <c r="B13" t="s">
        <v>9</v>
      </c>
      <c r="C13" t="s">
        <v>5</v>
      </c>
      <c r="D13" s="3">
        <v>1.3523790499917485E-2</v>
      </c>
      <c r="E13" s="3">
        <v>1.3429758716670768E-2</v>
      </c>
      <c r="F13" s="3">
        <v>1.3369462222867189E-2</v>
      </c>
      <c r="G13" s="3">
        <v>1.3364157219078054E-2</v>
      </c>
      <c r="H13" s="3">
        <v>1.3469168759064443E-2</v>
      </c>
      <c r="I13" s="3">
        <v>1.3596042271683637E-2</v>
      </c>
      <c r="J13" s="3">
        <v>1.3799025838063731E-2</v>
      </c>
      <c r="K13" s="3">
        <v>1.4006978109541783E-2</v>
      </c>
      <c r="L13" s="3">
        <v>1.4257674692103553E-2</v>
      </c>
      <c r="M13" s="3">
        <v>1.457011730062927E-2</v>
      </c>
      <c r="N13" s="3">
        <v>1.4947918623720302E-2</v>
      </c>
      <c r="O13" s="3">
        <v>1.5316497887456308E-2</v>
      </c>
      <c r="P13" s="3">
        <v>1.5689075224516763E-2</v>
      </c>
      <c r="Q13" s="3">
        <v>1.6006935381950475E-2</v>
      </c>
      <c r="R13" s="3">
        <v>1.6337280455272728E-2</v>
      </c>
      <c r="S13" s="3">
        <v>1.6645750428777025E-2</v>
      </c>
    </row>
    <row r="14" spans="1:19" x14ac:dyDescent="0.25">
      <c r="B14" t="s">
        <v>10</v>
      </c>
      <c r="C14" t="s">
        <v>5</v>
      </c>
      <c r="D14" s="3">
        <v>7.1161589579602095E-3</v>
      </c>
      <c r="E14" s="3">
        <v>7.0586090851401367E-3</v>
      </c>
      <c r="F14" s="3">
        <v>7.0161422498986794E-3</v>
      </c>
      <c r="G14" s="3">
        <v>7.0074384597119651E-3</v>
      </c>
      <c r="H14" s="3">
        <v>6.9836128239229101E-3</v>
      </c>
      <c r="I14" s="3">
        <v>6.9583105569859293E-3</v>
      </c>
      <c r="J14" s="3">
        <v>6.9535118476160901E-3</v>
      </c>
      <c r="K14" s="3">
        <v>6.9546279294361822E-3</v>
      </c>
      <c r="L14" s="3">
        <v>6.9779787603910255E-3</v>
      </c>
      <c r="M14" s="3">
        <v>7.0012716498422545E-3</v>
      </c>
      <c r="N14" s="3">
        <v>7.0076303585369952E-3</v>
      </c>
      <c r="O14" s="3">
        <v>7.0471124992671696E-3</v>
      </c>
      <c r="P14" s="3">
        <v>7.048116452792021E-3</v>
      </c>
      <c r="Q14" s="3">
        <v>7.031270835737612E-3</v>
      </c>
      <c r="R14" s="3">
        <v>6.9873815962328903E-3</v>
      </c>
      <c r="S14" s="3">
        <v>6.942251910254417E-3</v>
      </c>
    </row>
    <row r="15" spans="1:19" x14ac:dyDescent="0.25">
      <c r="B15" t="s">
        <v>11</v>
      </c>
      <c r="C15" t="s">
        <v>5</v>
      </c>
      <c r="D15" s="3">
        <v>1.7142966547071422E-3</v>
      </c>
      <c r="E15" s="3">
        <v>1.6697848095031738E-3</v>
      </c>
      <c r="F15" s="3">
        <v>1.6502762619067714E-3</v>
      </c>
      <c r="G15" s="3">
        <v>1.6260804832271924E-3</v>
      </c>
      <c r="H15" s="3">
        <v>1.6055178197414742E-3</v>
      </c>
      <c r="I15" s="3">
        <v>1.5973442665378019E-3</v>
      </c>
      <c r="J15" s="3">
        <v>1.5972899806229676E-3</v>
      </c>
      <c r="K15" s="3">
        <v>1.6009289450556413E-3</v>
      </c>
      <c r="L15" s="3">
        <v>1.5961869917572183E-3</v>
      </c>
      <c r="M15" s="3">
        <v>1.6076178061005938E-3</v>
      </c>
      <c r="N15" s="3">
        <v>1.6150112567260093E-3</v>
      </c>
      <c r="O15" s="3">
        <v>1.6249414738785171E-3</v>
      </c>
      <c r="P15" s="3">
        <v>1.6527219579595381E-3</v>
      </c>
      <c r="Q15" s="3">
        <v>1.6826658965723993E-3</v>
      </c>
      <c r="R15" s="3">
        <v>1.7270027510079488E-3</v>
      </c>
      <c r="S15" s="3">
        <v>1.7777802809265427E-3</v>
      </c>
    </row>
    <row r="16" spans="1:19" x14ac:dyDescent="0.25">
      <c r="B16" t="s">
        <v>12</v>
      </c>
      <c r="C16" t="s">
        <v>5</v>
      </c>
      <c r="D16" s="3">
        <v>2.8185208093084013E-3</v>
      </c>
      <c r="E16" s="3">
        <v>2.8666715110541655E-3</v>
      </c>
      <c r="F16" s="3">
        <v>2.90610668333006E-3</v>
      </c>
      <c r="G16" s="3">
        <v>2.9331172785343916E-3</v>
      </c>
      <c r="H16" s="3">
        <v>2.9656377574327412E-3</v>
      </c>
      <c r="I16" s="3">
        <v>3.0063784364316626E-3</v>
      </c>
      <c r="J16" s="3">
        <v>3.0254091267374493E-3</v>
      </c>
      <c r="K16" s="3">
        <v>3.0488093355067959E-3</v>
      </c>
      <c r="L16" s="3">
        <v>3.0849652975658026E-3</v>
      </c>
      <c r="M16" s="3">
        <v>3.1077898321967647E-3</v>
      </c>
      <c r="N16" s="3">
        <v>3.1476388135791484E-3</v>
      </c>
      <c r="O16" s="3">
        <v>3.1931992995704148E-3</v>
      </c>
      <c r="P16" s="3">
        <v>3.2108811857257526E-3</v>
      </c>
      <c r="Q16" s="3">
        <v>3.2288272650476549E-3</v>
      </c>
      <c r="R16" s="3">
        <v>3.2340232106425836E-3</v>
      </c>
      <c r="S16" s="3">
        <v>3.247935802248538E-3</v>
      </c>
    </row>
    <row r="17" spans="1:26" x14ac:dyDescent="0.25">
      <c r="B17" t="s">
        <v>13</v>
      </c>
      <c r="C17" t="s">
        <v>5</v>
      </c>
      <c r="D17" s="3">
        <v>1.0655734585290283E-2</v>
      </c>
      <c r="E17" s="3">
        <v>1.05811737041046E-2</v>
      </c>
      <c r="F17" s="3">
        <v>1.0563998341420276E-2</v>
      </c>
      <c r="G17" s="3">
        <v>1.0590685939278895E-2</v>
      </c>
      <c r="H17" s="3">
        <v>1.0636794084014758E-2</v>
      </c>
      <c r="I17" s="3">
        <v>1.064145059937743E-2</v>
      </c>
      <c r="J17" s="3">
        <v>1.0620185108965098E-2</v>
      </c>
      <c r="K17" s="3">
        <v>1.0586082734018693E-2</v>
      </c>
      <c r="L17" s="3">
        <v>1.0536947843127456E-2</v>
      </c>
      <c r="M17" s="3">
        <v>1.050167893165762E-2</v>
      </c>
      <c r="N17" s="3">
        <v>1.0509752555978108E-2</v>
      </c>
      <c r="O17" s="3">
        <v>1.0510258769826634E-2</v>
      </c>
      <c r="P17" s="3">
        <v>1.0413529046472469E-2</v>
      </c>
      <c r="Q17" s="3">
        <v>1.0265445312143599E-2</v>
      </c>
      <c r="R17" s="3">
        <v>1.00502768081248E-2</v>
      </c>
      <c r="S17" s="3">
        <v>9.7622807889411883E-3</v>
      </c>
    </row>
    <row r="18" spans="1:26" x14ac:dyDescent="0.25">
      <c r="B18" t="s">
        <v>14</v>
      </c>
      <c r="C18" t="s">
        <v>5</v>
      </c>
      <c r="D18" s="3">
        <v>1.0403761608658255E-2</v>
      </c>
      <c r="E18" s="3">
        <v>1.0363459968470386E-2</v>
      </c>
      <c r="F18" s="3">
        <v>1.0328539777866179E-2</v>
      </c>
      <c r="G18" s="3">
        <v>1.0362130455654154E-2</v>
      </c>
      <c r="H18" s="3">
        <v>1.0460161522696859E-2</v>
      </c>
      <c r="I18" s="3">
        <v>1.0605688784705553E-2</v>
      </c>
      <c r="J18" s="3">
        <v>1.0745886692029812E-2</v>
      </c>
      <c r="K18" s="3">
        <v>1.0856053464119334E-2</v>
      </c>
      <c r="L18" s="3">
        <v>1.0923765841029148E-2</v>
      </c>
      <c r="M18" s="3">
        <v>1.1030055529290934E-2</v>
      </c>
      <c r="N18" s="3">
        <v>1.1172274155554501E-2</v>
      </c>
      <c r="O18" s="3">
        <v>1.1318175148392758E-2</v>
      </c>
      <c r="P18" s="3">
        <v>1.1424505620094626E-2</v>
      </c>
      <c r="Q18" s="3">
        <v>1.1519188514959092E-2</v>
      </c>
      <c r="R18" s="3">
        <v>1.1601271205923833E-2</v>
      </c>
      <c r="S18" s="3">
        <v>1.1648099584947051E-2</v>
      </c>
    </row>
    <row r="19" spans="1:26" x14ac:dyDescent="0.25">
      <c r="B19" t="s">
        <v>15</v>
      </c>
      <c r="C19" t="s">
        <v>5</v>
      </c>
      <c r="D19" s="3">
        <v>1.2199863910321112E-2</v>
      </c>
      <c r="E19" s="3">
        <v>1.2227077026916741E-2</v>
      </c>
      <c r="F19" s="3">
        <v>1.2293219469793292E-2</v>
      </c>
      <c r="G19" s="3">
        <v>1.239382545302418E-2</v>
      </c>
      <c r="H19" s="3">
        <v>1.2547304090103368E-2</v>
      </c>
      <c r="I19" s="3">
        <v>1.2743959535327002E-2</v>
      </c>
      <c r="J19" s="3">
        <v>1.2983172785163821E-2</v>
      </c>
      <c r="K19" s="3">
        <v>1.3199411704316847E-2</v>
      </c>
      <c r="L19" s="3">
        <v>1.3413713284717776E-2</v>
      </c>
      <c r="M19" s="3">
        <v>1.3613574591265337E-2</v>
      </c>
      <c r="N19" s="3">
        <v>1.3806879559772582E-2</v>
      </c>
      <c r="O19" s="3">
        <v>1.4110034119148887E-2</v>
      </c>
      <c r="P19" s="3">
        <v>1.4485707909830857E-2</v>
      </c>
      <c r="Q19" s="3">
        <v>1.4916420144723976E-2</v>
      </c>
      <c r="R19" s="3">
        <v>1.5396323998719423E-2</v>
      </c>
      <c r="S19" s="3">
        <v>1.5953488915896881E-2</v>
      </c>
    </row>
    <row r="20" spans="1:26" x14ac:dyDescent="0.25">
      <c r="D20" s="3"/>
    </row>
    <row r="21" spans="1:26" x14ac:dyDescent="0.25">
      <c r="D21" s="201">
        <f>SUM(D6:D20)</f>
        <v>1</v>
      </c>
      <c r="E21" s="201">
        <f t="shared" ref="E21:S21" si="0">SUM(E6:E20)</f>
        <v>1</v>
      </c>
      <c r="F21" s="201">
        <f t="shared" si="0"/>
        <v>0.99999999999999989</v>
      </c>
      <c r="G21" s="201">
        <f t="shared" si="0"/>
        <v>1.0000000000000002</v>
      </c>
      <c r="H21" s="201">
        <f t="shared" si="0"/>
        <v>1.0000000000000004</v>
      </c>
      <c r="I21" s="201">
        <f t="shared" si="0"/>
        <v>0.99999999999999956</v>
      </c>
      <c r="J21" s="201">
        <f t="shared" si="0"/>
        <v>1</v>
      </c>
      <c r="K21" s="201">
        <f t="shared" si="0"/>
        <v>0.99999999999999967</v>
      </c>
      <c r="L21" s="201">
        <f t="shared" si="0"/>
        <v>1</v>
      </c>
      <c r="M21" s="201">
        <f t="shared" si="0"/>
        <v>1</v>
      </c>
      <c r="N21" s="201">
        <f t="shared" si="0"/>
        <v>0.99999999999999989</v>
      </c>
      <c r="O21" s="201">
        <f t="shared" si="0"/>
        <v>0.99999999999999978</v>
      </c>
      <c r="P21" s="201">
        <f t="shared" si="0"/>
        <v>0.99999999999999989</v>
      </c>
      <c r="Q21" s="201">
        <f t="shared" si="0"/>
        <v>1</v>
      </c>
      <c r="R21" s="201">
        <f t="shared" si="0"/>
        <v>0.99999999999999967</v>
      </c>
      <c r="S21" s="201">
        <f t="shared" si="0"/>
        <v>1.0000000000000002</v>
      </c>
    </row>
    <row r="22" spans="1:26" x14ac:dyDescent="0.25">
      <c r="D22" s="2"/>
      <c r="E22" s="1"/>
    </row>
    <row r="23" spans="1:26" ht="15.75" thickBot="1" x14ac:dyDescent="0.3"/>
    <row r="24" spans="1:26" ht="18.75" thickBot="1" x14ac:dyDescent="0.3">
      <c r="A24" s="259" t="s">
        <v>18</v>
      </c>
      <c r="B24" s="260"/>
      <c r="C24" s="260"/>
      <c r="D24" s="260"/>
      <c r="E24" s="260"/>
      <c r="F24" s="237"/>
      <c r="G24" s="238"/>
      <c r="H24" s="242" t="s">
        <v>233</v>
      </c>
      <c r="I24" s="238"/>
      <c r="J24" s="238"/>
      <c r="K24" s="238"/>
      <c r="L24" s="243"/>
      <c r="M24" s="244"/>
      <c r="N24" s="245"/>
      <c r="O24" s="246" t="s">
        <v>234</v>
      </c>
      <c r="P24" s="245"/>
      <c r="Q24" s="245"/>
      <c r="R24" s="245"/>
      <c r="S24" s="247"/>
      <c r="T24" s="248"/>
      <c r="U24" s="248"/>
      <c r="V24" s="248"/>
      <c r="W24" s="248"/>
      <c r="X24" s="248"/>
      <c r="Y24" s="248"/>
      <c r="Z24" s="248"/>
    </row>
    <row r="25" spans="1:26" ht="15.75" x14ac:dyDescent="0.25">
      <c r="A25" s="249" t="s">
        <v>19</v>
      </c>
      <c r="B25" s="249" t="s">
        <v>20</v>
      </c>
      <c r="C25" s="249" t="s">
        <v>21</v>
      </c>
      <c r="D25" s="249" t="s">
        <v>22</v>
      </c>
      <c r="E25" s="252" t="s">
        <v>23</v>
      </c>
      <c r="F25" s="233" t="s">
        <v>24</v>
      </c>
      <c r="G25" s="234" t="s">
        <v>25</v>
      </c>
      <c r="H25" s="234" t="s">
        <v>26</v>
      </c>
      <c r="I25" s="234" t="s">
        <v>27</v>
      </c>
      <c r="J25" s="234" t="s">
        <v>232</v>
      </c>
      <c r="K25" s="234" t="s">
        <v>28</v>
      </c>
      <c r="L25" s="239" t="s">
        <v>29</v>
      </c>
      <c r="M25" s="235" t="s">
        <v>24</v>
      </c>
      <c r="N25" s="236" t="s">
        <v>25</v>
      </c>
      <c r="O25" s="236" t="s">
        <v>26</v>
      </c>
      <c r="P25" s="236" t="s">
        <v>27</v>
      </c>
      <c r="Q25" s="236" t="s">
        <v>232</v>
      </c>
      <c r="R25" s="236" t="s">
        <v>28</v>
      </c>
      <c r="S25" s="240" t="s">
        <v>29</v>
      </c>
      <c r="T25" s="231"/>
      <c r="U25" s="231"/>
      <c r="V25" s="231"/>
      <c r="W25" s="231"/>
      <c r="X25" s="231"/>
      <c r="Y25" s="231"/>
      <c r="Z25" s="231"/>
    </row>
    <row r="26" spans="1:26" x14ac:dyDescent="0.25">
      <c r="A26" s="250"/>
      <c r="B26" s="250"/>
      <c r="C26" s="250"/>
      <c r="D26" s="250"/>
      <c r="E26" s="253"/>
      <c r="F26" s="255" t="s">
        <v>30</v>
      </c>
      <c r="G26" s="256" t="s">
        <v>30</v>
      </c>
      <c r="H26" s="257" t="s">
        <v>30</v>
      </c>
      <c r="I26" s="258" t="s">
        <v>30</v>
      </c>
      <c r="J26" s="228" t="s">
        <v>31</v>
      </c>
      <c r="K26" s="228" t="s">
        <v>32</v>
      </c>
      <c r="L26" s="258" t="s">
        <v>33</v>
      </c>
      <c r="M26" s="261" t="s">
        <v>30</v>
      </c>
      <c r="N26" s="263" t="s">
        <v>30</v>
      </c>
      <c r="O26" s="265" t="s">
        <v>30</v>
      </c>
      <c r="P26" s="267" t="s">
        <v>30</v>
      </c>
      <c r="Q26" s="230" t="s">
        <v>31</v>
      </c>
      <c r="R26" s="230" t="s">
        <v>32</v>
      </c>
      <c r="S26" s="269" t="s">
        <v>33</v>
      </c>
      <c r="T26" s="268"/>
      <c r="U26" s="268"/>
      <c r="V26" s="268"/>
      <c r="W26" s="268"/>
      <c r="X26" s="232"/>
      <c r="Y26" s="232"/>
      <c r="Z26" s="268"/>
    </row>
    <row r="27" spans="1:26" ht="15.75" thickBot="1" x14ac:dyDescent="0.3">
      <c r="A27" s="251"/>
      <c r="B27" s="251"/>
      <c r="C27" s="251"/>
      <c r="D27" s="251"/>
      <c r="E27" s="254"/>
      <c r="F27" s="255"/>
      <c r="G27" s="256"/>
      <c r="H27" s="257"/>
      <c r="I27" s="257"/>
      <c r="J27" s="229" t="s">
        <v>30</v>
      </c>
      <c r="K27" s="229" t="s">
        <v>30</v>
      </c>
      <c r="L27" s="257"/>
      <c r="M27" s="262"/>
      <c r="N27" s="264"/>
      <c r="O27" s="266"/>
      <c r="P27" s="266"/>
      <c r="Q27" s="241" t="s">
        <v>30</v>
      </c>
      <c r="R27" s="241" t="s">
        <v>30</v>
      </c>
      <c r="S27" s="270"/>
      <c r="T27" s="268"/>
      <c r="U27" s="268"/>
      <c r="V27" s="268"/>
      <c r="W27" s="268"/>
      <c r="X27" s="232"/>
      <c r="Y27" s="232"/>
      <c r="Z27" s="268"/>
    </row>
    <row r="28" spans="1:26" x14ac:dyDescent="0.25">
      <c r="A28" s="6">
        <v>1</v>
      </c>
      <c r="B28" s="7">
        <v>2015</v>
      </c>
      <c r="C28" s="7">
        <v>42</v>
      </c>
      <c r="D28" s="7">
        <v>42</v>
      </c>
      <c r="E28" s="7">
        <v>42</v>
      </c>
      <c r="F28" s="8">
        <f>'Fleet 2015'!AD$6</f>
        <v>3.5127407742386851</v>
      </c>
      <c r="G28" s="9">
        <f>'Fleet 2015'!AD$7</f>
        <v>240.90824324087282</v>
      </c>
      <c r="H28" s="9">
        <f>'Fleet 2015'!AD$8</f>
        <v>0.22941053589940108</v>
      </c>
      <c r="I28" s="9">
        <f>'Fleet 2015'!AD$9</f>
        <v>0.58314655442860186</v>
      </c>
      <c r="J28" s="10">
        <f>'Fleet 2015'!AD$10</f>
        <v>2.8077679018184087E-2</v>
      </c>
      <c r="K28" s="10">
        <f>'Fleet 2015'!AD$11</f>
        <v>9.9030552857108847E-3</v>
      </c>
      <c r="L28" s="11">
        <f>'Fleet 2015'!AD$12</f>
        <v>10.198548970622882</v>
      </c>
      <c r="M28" s="8">
        <f>'Fleet 2015'!AN$6</f>
        <v>3.5127407742386851</v>
      </c>
      <c r="N28" s="9">
        <f>'Fleet 2015'!AN$7</f>
        <v>240.90824324087282</v>
      </c>
      <c r="O28" s="9">
        <f>'Fleet 2015'!AN$8</f>
        <v>0.22941053589940108</v>
      </c>
      <c r="P28" s="9">
        <f>'Fleet 2015'!AN$9</f>
        <v>0.58314655442860186</v>
      </c>
      <c r="Q28" s="10">
        <f>'Fleet 2015'!AN$10</f>
        <v>2.8077679018184087E-2</v>
      </c>
      <c r="R28" s="10">
        <f>'Fleet 2015'!AN$11</f>
        <v>9.9030552857108847E-3</v>
      </c>
      <c r="S28" s="9">
        <f>'Fleet 2015'!AN$12</f>
        <v>10.198548970622882</v>
      </c>
      <c r="T28" s="15"/>
      <c r="U28" s="15"/>
      <c r="V28" s="15"/>
      <c r="W28" s="15"/>
      <c r="X28" s="16"/>
      <c r="Y28" s="16"/>
      <c r="Z28" s="15"/>
    </row>
    <row r="29" spans="1:26" x14ac:dyDescent="0.25">
      <c r="A29" s="12">
        <v>2</v>
      </c>
      <c r="B29" s="13">
        <v>2016</v>
      </c>
      <c r="C29" s="13">
        <v>42</v>
      </c>
      <c r="D29" s="13">
        <v>42</v>
      </c>
      <c r="E29" s="13">
        <v>42</v>
      </c>
      <c r="F29" s="14">
        <f>'Fleet 2016'!AD$6</f>
        <v>3.2614089400615445</v>
      </c>
      <c r="G29" s="15">
        <f>'Fleet 2016'!AD$7</f>
        <v>239.03903498821469</v>
      </c>
      <c r="H29" s="15">
        <f>'Fleet 2016'!AD$8</f>
        <v>0.21734442096931569</v>
      </c>
      <c r="I29" s="15">
        <f>'Fleet 2016'!AD$9</f>
        <v>0.55787384232441428</v>
      </c>
      <c r="J29" s="16">
        <f>'Fleet 2016'!AD$10</f>
        <v>2.5934604778677837E-2</v>
      </c>
      <c r="K29" s="16">
        <f>'Fleet 2016'!AD$11</f>
        <v>9.9016267530492134E-3</v>
      </c>
      <c r="L29" s="17">
        <f>'Fleet 2016'!AD$12</f>
        <v>10.098119957596456</v>
      </c>
      <c r="M29" s="14">
        <f>'Fleet 2016'!AN$6</f>
        <v>3.2142943865978841</v>
      </c>
      <c r="N29" s="15">
        <f>'Fleet 2016'!AN$7</f>
        <v>238.03174561508092</v>
      </c>
      <c r="O29" s="15">
        <f>'Fleet 2016'!AN$8</f>
        <v>0.21367584946890733</v>
      </c>
      <c r="P29" s="15">
        <f>'Fleet 2016'!AN$9</f>
        <v>0.55276103277737632</v>
      </c>
      <c r="Q29" s="16">
        <f>'Fleet 2016'!AN$10</f>
        <v>2.5934604778677837E-2</v>
      </c>
      <c r="R29" s="16">
        <f>'Fleet 2016'!AN$11</f>
        <v>9.9016267530492134E-3</v>
      </c>
      <c r="S29" s="15">
        <f>'Fleet 2016'!AN$12</f>
        <v>10.053987681698084</v>
      </c>
      <c r="T29" s="15"/>
      <c r="U29" s="15"/>
      <c r="V29" s="15"/>
      <c r="W29" s="15"/>
      <c r="X29" s="16"/>
      <c r="Y29" s="16"/>
      <c r="Z29" s="15"/>
    </row>
    <row r="30" spans="1:26" x14ac:dyDescent="0.25">
      <c r="A30" s="12">
        <v>3</v>
      </c>
      <c r="B30" s="13">
        <v>2017</v>
      </c>
      <c r="C30" s="13">
        <v>42</v>
      </c>
      <c r="D30" s="13">
        <v>42</v>
      </c>
      <c r="E30" s="13">
        <v>42</v>
      </c>
      <c r="F30" s="14">
        <f>'Fleet 2017'!AD$6</f>
        <v>3.0342892443116063</v>
      </c>
      <c r="G30" s="15">
        <f>'Fleet 2017'!AD$7</f>
        <v>237.18307575675425</v>
      </c>
      <c r="H30" s="15">
        <f>'Fleet 2017'!AD$8</f>
        <v>0.20829605374085289</v>
      </c>
      <c r="I30" s="15">
        <f>'Fleet 2017'!AD$9</f>
        <v>0.53485699860964986</v>
      </c>
      <c r="J30" s="16">
        <f>'Fleet 2017'!AD$10</f>
        <v>2.4014540637255381E-2</v>
      </c>
      <c r="K30" s="16">
        <f>'Fleet 2017'!AD$11</f>
        <v>9.9012159450273252E-3</v>
      </c>
      <c r="L30" s="17">
        <f>'Fleet 2017'!AD$12</f>
        <v>9.9974055455445097</v>
      </c>
      <c r="M30" s="14">
        <f>'Fleet 2017'!AN$6</f>
        <v>2.8335822742811221</v>
      </c>
      <c r="N30" s="15">
        <f>'Fleet 2017'!AN$7</f>
        <v>230.46305886978598</v>
      </c>
      <c r="O30" s="15">
        <f>'Fleet 2017'!AN$8</f>
        <v>0.18918298297604486</v>
      </c>
      <c r="P30" s="15">
        <f>'Fleet 2017'!AN$9</f>
        <v>0.50684608490924243</v>
      </c>
      <c r="Q30" s="16">
        <f>'Fleet 2017'!AN$10</f>
        <v>2.3767371040330686E-2</v>
      </c>
      <c r="R30" s="16">
        <f>'Fleet 2017'!AN$11</f>
        <v>9.9012159450273252E-3</v>
      </c>
      <c r="S30" s="15">
        <f>'Fleet 2017'!AN$12</f>
        <v>9.7013307433804865</v>
      </c>
      <c r="T30" s="15"/>
      <c r="U30" s="15"/>
      <c r="V30" s="15"/>
      <c r="W30" s="15"/>
      <c r="X30" s="16"/>
      <c r="Y30" s="16"/>
      <c r="Z30" s="15"/>
    </row>
    <row r="31" spans="1:26" x14ac:dyDescent="0.25">
      <c r="A31" s="12">
        <v>4</v>
      </c>
      <c r="B31" s="13">
        <v>2018</v>
      </c>
      <c r="C31" s="13">
        <v>42</v>
      </c>
      <c r="D31" s="13">
        <v>42</v>
      </c>
      <c r="E31" s="13">
        <v>42</v>
      </c>
      <c r="F31" s="14">
        <f>'Fleet 2018'!AD$6</f>
        <v>2.8300684001050036</v>
      </c>
      <c r="G31" s="15">
        <f>'Fleet 2018'!AD$7</f>
        <v>235.34022616900549</v>
      </c>
      <c r="H31" s="15">
        <f>'Fleet 2018'!AD$8</f>
        <v>0.20183669882395325</v>
      </c>
      <c r="I31" s="15">
        <f>'Fleet 2018'!AD$9</f>
        <v>0.51373549935435225</v>
      </c>
      <c r="J31" s="16">
        <f>'Fleet 2018'!AD$10</f>
        <v>2.2283771435870636E-2</v>
      </c>
      <c r="K31" s="16">
        <f>'Fleet 2018'!AD$11</f>
        <v>9.9014730025732967E-3</v>
      </c>
      <c r="L31" s="17">
        <f>'Fleet 2018'!AD$12</f>
        <v>9.8974037484056794</v>
      </c>
      <c r="M31" s="14">
        <f>'Fleet 2018'!AN$6</f>
        <v>2.5802276109008324</v>
      </c>
      <c r="N31" s="15">
        <f>'Fleet 2018'!AN$7</f>
        <v>227.58416096940155</v>
      </c>
      <c r="O31" s="15">
        <f>'Fleet 2018'!AN$8</f>
        <v>0.17475870155333589</v>
      </c>
      <c r="P31" s="15">
        <f>'Fleet 2018'!AN$9</f>
        <v>0.47856667577934237</v>
      </c>
      <c r="Q31" s="16">
        <f>'Fleet 2018'!AN$10</f>
        <v>2.1856070262581361E-2</v>
      </c>
      <c r="R31" s="16">
        <f>'Fleet 2018'!AN$11</f>
        <v>9.9014730025732967E-3</v>
      </c>
      <c r="S31" s="15">
        <f>'Fleet 2018'!AN$12</f>
        <v>9.5548432651736199</v>
      </c>
      <c r="T31" s="15"/>
      <c r="U31" s="15"/>
      <c r="V31" s="15"/>
      <c r="W31" s="15"/>
      <c r="X31" s="16"/>
      <c r="Y31" s="16"/>
      <c r="Z31" s="15"/>
    </row>
    <row r="32" spans="1:26" x14ac:dyDescent="0.25">
      <c r="A32" s="12">
        <v>5</v>
      </c>
      <c r="B32" s="13">
        <v>2019</v>
      </c>
      <c r="C32" s="13">
        <v>42</v>
      </c>
      <c r="D32" s="13">
        <v>42</v>
      </c>
      <c r="E32" s="13">
        <v>42</v>
      </c>
      <c r="F32" s="14">
        <f>'Fleet 2019'!AD$6</f>
        <v>2.6507501749642337</v>
      </c>
      <c r="G32" s="15">
        <f>'Fleet 2019'!AD$7</f>
        <v>233.55531607325582</v>
      </c>
      <c r="H32" s="15">
        <f>'Fleet 2019'!AD$8</f>
        <v>0.19782978632281045</v>
      </c>
      <c r="I32" s="15">
        <f>'Fleet 2019'!AD$9</f>
        <v>0.4969953064220004</v>
      </c>
      <c r="J32" s="16">
        <f>'Fleet 2019'!AD$10</f>
        <v>2.080262742586585E-2</v>
      </c>
      <c r="K32" s="16">
        <f>'Fleet 2019'!AD$11</f>
        <v>9.9033292117219757E-3</v>
      </c>
      <c r="L32" s="17">
        <f>'Fleet 2019'!AD$12</f>
        <v>9.7989492337906938</v>
      </c>
      <c r="M32" s="14">
        <f>'Fleet 2019'!AN$6</f>
        <v>2.3435382093020118</v>
      </c>
      <c r="N32" s="15">
        <f>'Fleet 2019'!AN$7</f>
        <v>224.83057960679133</v>
      </c>
      <c r="O32" s="15">
        <f>'Fleet 2019'!AN$8</f>
        <v>0.1610828891377791</v>
      </c>
      <c r="P32" s="15">
        <f>'Fleet 2019'!AN$9</f>
        <v>0.45376940005553118</v>
      </c>
      <c r="Q32" s="16">
        <f>'Fleet 2019'!AN$10</f>
        <v>2.0159707170293743E-2</v>
      </c>
      <c r="R32" s="16">
        <f>'Fleet 2019'!AN$11</f>
        <v>9.9033292117219722E-3</v>
      </c>
      <c r="S32" s="15">
        <f>'Fleet 2019'!AN$12</f>
        <v>9.4126384138252579</v>
      </c>
      <c r="T32" s="15"/>
      <c r="U32" s="15"/>
      <c r="V32" s="15"/>
      <c r="W32" s="15"/>
      <c r="X32" s="16"/>
      <c r="Y32" s="16"/>
      <c r="Z32" s="15"/>
    </row>
    <row r="33" spans="1:26" x14ac:dyDescent="0.25">
      <c r="A33" s="12">
        <v>6</v>
      </c>
      <c r="B33" s="13">
        <v>2020</v>
      </c>
      <c r="C33" s="13">
        <v>42</v>
      </c>
      <c r="D33" s="13">
        <v>42</v>
      </c>
      <c r="E33" s="13">
        <v>42</v>
      </c>
      <c r="F33" s="14">
        <f>'Fleet 2020'!AD$6</f>
        <v>2.4449609649863686</v>
      </c>
      <c r="G33" s="15">
        <f>'Fleet 2020'!AD$7</f>
        <v>231.80312749860045</v>
      </c>
      <c r="H33" s="15">
        <f>'Fleet 2020'!AD$8</f>
        <v>0.18714338250707477</v>
      </c>
      <c r="I33" s="15">
        <f>'Fleet 2020'!AD$9</f>
        <v>0.47720189622690529</v>
      </c>
      <c r="J33" s="16">
        <f>'Fleet 2020'!AD$10</f>
        <v>1.9299918445449687E-2</v>
      </c>
      <c r="K33" s="16">
        <f>'Fleet 2020'!AD$11</f>
        <v>9.9056505943188964E-3</v>
      </c>
      <c r="L33" s="17">
        <f>'Fleet 2020'!AD$12</f>
        <v>9.7019089559571441</v>
      </c>
      <c r="M33" s="14">
        <f>'Fleet 2020'!AN$6</f>
        <v>2.1198658199193412</v>
      </c>
      <c r="N33" s="15">
        <f>'Fleet 2020'!AN$7</f>
        <v>222.08041757154234</v>
      </c>
      <c r="O33" s="15">
        <f>'Fleet 2020'!AN$8</f>
        <v>0.14734147939435999</v>
      </c>
      <c r="P33" s="15">
        <f>'Fleet 2020'!AN$9</f>
        <v>0.43078104417377178</v>
      </c>
      <c r="Q33" s="16">
        <f>'Fleet 2020'!AN$10</f>
        <v>1.8583275172978263E-2</v>
      </c>
      <c r="R33" s="16">
        <f>'Fleet 2020'!AN$11</f>
        <v>9.9056505943188964E-3</v>
      </c>
      <c r="S33" s="15">
        <f>'Fleet 2020'!AN$12</f>
        <v>9.2714773857628536</v>
      </c>
      <c r="T33" s="15"/>
      <c r="U33" s="15"/>
      <c r="V33" s="15"/>
      <c r="W33" s="15"/>
      <c r="X33" s="16"/>
      <c r="Y33" s="16"/>
      <c r="Z33" s="15"/>
    </row>
    <row r="34" spans="1:26" x14ac:dyDescent="0.25">
      <c r="A34" s="12">
        <v>7</v>
      </c>
      <c r="B34" s="13">
        <v>2021</v>
      </c>
      <c r="C34" s="13">
        <v>42</v>
      </c>
      <c r="D34" s="13">
        <v>42</v>
      </c>
      <c r="E34" s="13">
        <v>42</v>
      </c>
      <c r="F34" s="14">
        <f>'Fleet 2021'!AD$6</f>
        <v>2.2597511882674661</v>
      </c>
      <c r="G34" s="15">
        <f>'Fleet 2021'!AD$7</f>
        <v>229.95655579884328</v>
      </c>
      <c r="H34" s="15">
        <f>'Fleet 2021'!AD$8</f>
        <v>0.17710310722934672</v>
      </c>
      <c r="I34" s="15">
        <f>'Fleet 2021'!AD$9</f>
        <v>0.45870357223147024</v>
      </c>
      <c r="J34" s="16">
        <f>'Fleet 2021'!AD$10</f>
        <v>1.8018528865644052E-2</v>
      </c>
      <c r="K34" s="16">
        <f>'Fleet 2021'!AD$11</f>
        <v>9.9081216332857248E-3</v>
      </c>
      <c r="L34" s="17">
        <f>'Fleet 2021'!AD$12</f>
        <v>9.6018920260385503</v>
      </c>
      <c r="M34" s="14">
        <f>'Fleet 2021'!AN$6</f>
        <v>1.9421801261911207</v>
      </c>
      <c r="N34" s="15">
        <f>'Fleet 2021'!AN$7</f>
        <v>219.26120688048803</v>
      </c>
      <c r="O34" s="15">
        <f>'Fleet 2021'!AN$8</f>
        <v>0.1380700384903307</v>
      </c>
      <c r="P34" s="15">
        <f>'Fleet 2021'!AN$9</f>
        <v>0.41295276934240149</v>
      </c>
      <c r="Q34" s="16">
        <f>'Fleet 2021'!AN$10</f>
        <v>1.7338376339424207E-2</v>
      </c>
      <c r="R34" s="16">
        <f>'Fleet 2021'!AN$11</f>
        <v>9.9081216332857266E-3</v>
      </c>
      <c r="S34" s="15">
        <f>'Fleet 2021'!AN$12</f>
        <v>9.1290002562462575</v>
      </c>
      <c r="T34" s="15"/>
      <c r="U34" s="15"/>
      <c r="V34" s="15"/>
      <c r="W34" s="15"/>
      <c r="X34" s="16"/>
      <c r="Y34" s="16"/>
      <c r="Z34" s="15"/>
    </row>
    <row r="35" spans="1:26" x14ac:dyDescent="0.25">
      <c r="A35" s="12">
        <v>8</v>
      </c>
      <c r="B35" s="13">
        <v>2022</v>
      </c>
      <c r="C35" s="13">
        <v>42</v>
      </c>
      <c r="D35" s="13">
        <v>42</v>
      </c>
      <c r="E35" s="13">
        <v>42</v>
      </c>
      <c r="F35" s="14">
        <f>'Fleet 2022'!AD$6</f>
        <v>2.0957280010029407</v>
      </c>
      <c r="G35" s="15">
        <f>'Fleet 2022'!AD$7</f>
        <v>227.91436882136338</v>
      </c>
      <c r="H35" s="15">
        <f>'Fleet 2022'!AD$8</f>
        <v>0.16821025753628396</v>
      </c>
      <c r="I35" s="15">
        <f>'Fleet 2022'!AD$9</f>
        <v>0.44267654864979927</v>
      </c>
      <c r="J35" s="16">
        <f>'Fleet 2022'!AD$10</f>
        <v>1.6944343773832072E-2</v>
      </c>
      <c r="K35" s="16">
        <f>'Fleet 2022'!AD$11</f>
        <v>9.9099453024200403E-3</v>
      </c>
      <c r="L35" s="17">
        <f>'Fleet 2022'!AD$12</f>
        <v>9.4947705403282363</v>
      </c>
      <c r="M35" s="14">
        <f>'Fleet 2022'!AN$6</f>
        <v>1.7870792034258121</v>
      </c>
      <c r="N35" s="15">
        <f>'Fleet 2022'!AN$7</f>
        <v>216.30531381129632</v>
      </c>
      <c r="O35" s="15">
        <f>'Fleet 2022'!AN$8</f>
        <v>0.13033369248686935</v>
      </c>
      <c r="P35" s="15">
        <f>'Fleet 2022'!AN$9</f>
        <v>0.39764711825676885</v>
      </c>
      <c r="Q35" s="16">
        <f>'Fleet 2022'!AN$10</f>
        <v>1.6309504435519991E-2</v>
      </c>
      <c r="R35" s="16">
        <f>'Fleet 2022'!AN$11</f>
        <v>9.9099453024200403E-3</v>
      </c>
      <c r="S35" s="15">
        <f>'Fleet 2022'!AN$12</f>
        <v>8.9820613333745047</v>
      </c>
      <c r="T35" s="15"/>
      <c r="U35" s="15"/>
      <c r="V35" s="15"/>
      <c r="W35" s="15"/>
      <c r="X35" s="16"/>
      <c r="Y35" s="16"/>
      <c r="Z35" s="15"/>
    </row>
    <row r="36" spans="1:26" x14ac:dyDescent="0.25">
      <c r="A36" s="12">
        <v>9</v>
      </c>
      <c r="B36" s="13">
        <v>2023</v>
      </c>
      <c r="C36" s="13">
        <v>42</v>
      </c>
      <c r="D36" s="13">
        <v>42</v>
      </c>
      <c r="E36" s="13">
        <v>42</v>
      </c>
      <c r="F36" s="14">
        <f>'Fleet 2023'!AD$6</f>
        <v>1.9567793501924344</v>
      </c>
      <c r="G36" s="15">
        <f>'Fleet 2023'!AD$7</f>
        <v>225.66351546276979</v>
      </c>
      <c r="H36" s="15">
        <f>'Fleet 2023'!AD$8</f>
        <v>0.16047421926312122</v>
      </c>
      <c r="I36" s="15">
        <f>'Fleet 2023'!AD$9</f>
        <v>0.42841881978801005</v>
      </c>
      <c r="J36" s="16">
        <f>'Fleet 2023'!AD$10</f>
        <v>1.5924974268643269E-2</v>
      </c>
      <c r="K36" s="16">
        <f>'Fleet 2023'!AD$11</f>
        <v>9.9117945167474311E-3</v>
      </c>
      <c r="L36" s="17">
        <f>'Fleet 2023'!AD$12</f>
        <v>9.3805469931896539</v>
      </c>
      <c r="M36" s="14">
        <f>'Fleet 2023'!AN$6</f>
        <v>1.6588177390931762</v>
      </c>
      <c r="N36" s="15">
        <f>'Fleet 2023'!AN$7</f>
        <v>213.24262031147404</v>
      </c>
      <c r="O36" s="15">
        <f>'Fleet 2023'!AN$8</f>
        <v>0.12396738419892685</v>
      </c>
      <c r="P36" s="15">
        <f>'Fleet 2023'!AN$9</f>
        <v>0.38460986897171151</v>
      </c>
      <c r="Q36" s="16">
        <f>'Fleet 2023'!AN$10</f>
        <v>1.5337921093126806E-2</v>
      </c>
      <c r="R36" s="16">
        <f>'Fleet 2023'!AN$11</f>
        <v>9.9117945167474311E-3</v>
      </c>
      <c r="S36" s="15">
        <f>'Fleet 2023'!AN$12</f>
        <v>8.8325141385090511</v>
      </c>
      <c r="T36" s="15"/>
      <c r="U36" s="15"/>
      <c r="V36" s="15"/>
      <c r="W36" s="15"/>
      <c r="X36" s="16"/>
      <c r="Y36" s="16"/>
      <c r="Z36" s="15"/>
    </row>
    <row r="37" spans="1:26" x14ac:dyDescent="0.25">
      <c r="A37" s="12">
        <v>10</v>
      </c>
      <c r="B37" s="13">
        <v>2024</v>
      </c>
      <c r="C37" s="13">
        <v>42</v>
      </c>
      <c r="D37" s="13">
        <v>42</v>
      </c>
      <c r="E37" s="13">
        <v>42</v>
      </c>
      <c r="F37" s="14">
        <f>'Fleet 2024'!AD$6</f>
        <v>1.8308250711344227</v>
      </c>
      <c r="G37" s="15">
        <f>'Fleet 2024'!AD$7</f>
        <v>223.34596105886638</v>
      </c>
      <c r="H37" s="15">
        <f>'Fleet 2024'!AD$8</f>
        <v>0.15403151258283676</v>
      </c>
      <c r="I37" s="15">
        <f>'Fleet 2024'!AD$9</f>
        <v>0.41682630571673884</v>
      </c>
      <c r="J37" s="16">
        <f>'Fleet 2024'!AD$10</f>
        <v>1.5128952425370143E-2</v>
      </c>
      <c r="K37" s="16">
        <f>'Fleet 2024'!AD$11</f>
        <v>9.9141030901750971E-3</v>
      </c>
      <c r="L37" s="17">
        <f>'Fleet 2024'!AD$12</f>
        <v>9.2630063940022787</v>
      </c>
      <c r="M37" s="14">
        <f>'Fleet 2024'!AN$6</f>
        <v>1.5438641789436227</v>
      </c>
      <c r="N37" s="15">
        <f>'Fleet 2024'!AN$7</f>
        <v>210.24661800959012</v>
      </c>
      <c r="O37" s="15">
        <f>'Fleet 2024'!AN$8</f>
        <v>0.11902127997664523</v>
      </c>
      <c r="P37" s="15">
        <f>'Fleet 2024'!AN$9</f>
        <v>0.3740383652878857</v>
      </c>
      <c r="Q37" s="16">
        <f>'Fleet 2024'!AN$10</f>
        <v>1.4590046523810924E-2</v>
      </c>
      <c r="R37" s="16">
        <f>'Fleet 2024'!AN$11</f>
        <v>9.9141030901750971E-3</v>
      </c>
      <c r="S37" s="15">
        <f>'Fleet 2024'!AN$12</f>
        <v>8.6855065749362463</v>
      </c>
      <c r="T37" s="15"/>
      <c r="U37" s="15"/>
      <c r="V37" s="15"/>
      <c r="W37" s="15"/>
      <c r="X37" s="16"/>
      <c r="Y37" s="16"/>
      <c r="Z37" s="15"/>
    </row>
    <row r="38" spans="1:26" x14ac:dyDescent="0.25">
      <c r="A38" s="12">
        <v>11</v>
      </c>
      <c r="B38" s="13">
        <v>2025</v>
      </c>
      <c r="C38" s="13">
        <v>42</v>
      </c>
      <c r="D38" s="13">
        <v>42</v>
      </c>
      <c r="E38" s="13">
        <v>42</v>
      </c>
      <c r="F38" s="14">
        <f>'Fleet 2025'!AD$6</f>
        <v>1.7228321266475017</v>
      </c>
      <c r="G38" s="15">
        <f>'Fleet 2025'!AD$7</f>
        <v>220.90022422830015</v>
      </c>
      <c r="H38" s="15">
        <f>'Fleet 2025'!AD$8</f>
        <v>0.14798987295646784</v>
      </c>
      <c r="I38" s="15">
        <f>'Fleet 2025'!AD$9</f>
        <v>0.40676231402653773</v>
      </c>
      <c r="J38" s="16">
        <f>'Fleet 2025'!AD$10</f>
        <v>1.429424563839889E-2</v>
      </c>
      <c r="K38" s="16">
        <f>'Fleet 2025'!AD$11</f>
        <v>9.9171211587809061E-3</v>
      </c>
      <c r="L38" s="17">
        <f>'Fleet 2025'!AD$12</f>
        <v>9.1411215951510485</v>
      </c>
      <c r="M38" s="14">
        <f>'Fleet 2025'!AN$6</f>
        <v>1.427538709490447</v>
      </c>
      <c r="N38" s="15">
        <f>'Fleet 2025'!AN$7</f>
        <v>207.25099939069909</v>
      </c>
      <c r="O38" s="15">
        <f>'Fleet 2025'!AN$8</f>
        <v>0.11107607453230099</v>
      </c>
      <c r="P38" s="15">
        <f>'Fleet 2025'!AN$9</f>
        <v>0.36289043343406946</v>
      </c>
      <c r="Q38" s="16">
        <f>'Fleet 2025'!AN$10</f>
        <v>1.3705624129566461E-2</v>
      </c>
      <c r="R38" s="16">
        <f>'Fleet 2025'!AN$11</f>
        <v>9.9171211587809095E-3</v>
      </c>
      <c r="S38" s="15">
        <f>'Fleet 2025'!AN$12</f>
        <v>8.5393263224832943</v>
      </c>
      <c r="T38" s="15"/>
      <c r="U38" s="15"/>
      <c r="V38" s="15"/>
      <c r="W38" s="15"/>
      <c r="X38" s="16"/>
      <c r="Y38" s="16"/>
      <c r="Z38" s="15"/>
    </row>
    <row r="39" spans="1:26" x14ac:dyDescent="0.25">
      <c r="A39" s="12">
        <v>12</v>
      </c>
      <c r="B39" s="13">
        <v>2026</v>
      </c>
      <c r="C39" s="13">
        <v>42</v>
      </c>
      <c r="D39" s="13">
        <v>42</v>
      </c>
      <c r="E39" s="13">
        <v>42</v>
      </c>
      <c r="F39" s="14">
        <f>'Fleet 2026'!AD$6</f>
        <v>1.6033570615368931</v>
      </c>
      <c r="G39" s="15">
        <f>'Fleet 2026'!AD$7</f>
        <v>218.37076494693267</v>
      </c>
      <c r="H39" s="15">
        <f>'Fleet 2026'!AD$8</f>
        <v>0.14142235050075</v>
      </c>
      <c r="I39" s="15">
        <f>'Fleet 2026'!AD$9</f>
        <v>0.39675336980358045</v>
      </c>
      <c r="J39" s="16">
        <f>'Fleet 2026'!AD$10</f>
        <v>1.3589675875328895E-2</v>
      </c>
      <c r="K39" s="16">
        <f>'Fleet 2026'!AD$11</f>
        <v>9.9207875097185576E-3</v>
      </c>
      <c r="L39" s="17">
        <f>'Fleet 2026'!AD$12</f>
        <v>9.0131174564423056</v>
      </c>
      <c r="M39" s="14">
        <f>'Fleet 2026'!AN$6</f>
        <v>1.3109410545476703</v>
      </c>
      <c r="N39" s="15">
        <f>'Fleet 2026'!AN$7</f>
        <v>204.29968594831274</v>
      </c>
      <c r="O39" s="15">
        <f>'Fleet 2026'!AN$8</f>
        <v>0.10446805949576483</v>
      </c>
      <c r="P39" s="15">
        <f>'Fleet 2026'!AN$9</f>
        <v>0.35300668230590948</v>
      </c>
      <c r="Q39" s="16">
        <f>'Fleet 2026'!AN$10</f>
        <v>1.3013844848277473E-2</v>
      </c>
      <c r="R39" s="16">
        <f>'Fleet 2026'!AN$11</f>
        <v>9.9207875097185576E-3</v>
      </c>
      <c r="S39" s="15">
        <f>'Fleet 2026'!AN$12</f>
        <v>8.3928861195850164</v>
      </c>
      <c r="T39" s="15"/>
      <c r="U39" s="15"/>
      <c r="V39" s="15"/>
      <c r="W39" s="15"/>
      <c r="X39" s="16"/>
      <c r="Y39" s="16"/>
      <c r="Z39" s="15"/>
    </row>
    <row r="40" spans="1:26" x14ac:dyDescent="0.25">
      <c r="A40" s="12">
        <v>13</v>
      </c>
      <c r="B40" s="13">
        <v>2027</v>
      </c>
      <c r="C40" s="13">
        <v>42</v>
      </c>
      <c r="D40" s="13">
        <v>42</v>
      </c>
      <c r="E40" s="13">
        <v>42</v>
      </c>
      <c r="F40" s="14">
        <f>'Fleet 2027'!AD$6</f>
        <v>1.5018780854065952</v>
      </c>
      <c r="G40" s="15">
        <f>'Fleet 2027'!AD$7</f>
        <v>215.681366456387</v>
      </c>
      <c r="H40" s="15">
        <f>'Fleet 2027'!AD$8</f>
        <v>0.13559839465992138</v>
      </c>
      <c r="I40" s="15">
        <f>'Fleet 2027'!AD$9</f>
        <v>0.38755931652911085</v>
      </c>
      <c r="J40" s="16">
        <f>'Fleet 2027'!AD$10</f>
        <v>1.2994691841564193E-2</v>
      </c>
      <c r="K40" s="16">
        <f>'Fleet 2027'!AD$11</f>
        <v>9.9239626007287668E-3</v>
      </c>
      <c r="L40" s="17">
        <f>'Fleet 2027'!AD$12</f>
        <v>8.8803551057141537</v>
      </c>
      <c r="M40" s="14">
        <f>'Fleet 2027'!AN$6</f>
        <v>1.2148061429900987</v>
      </c>
      <c r="N40" s="15">
        <f>'Fleet 2027'!AN$7</f>
        <v>201.32131165071738</v>
      </c>
      <c r="O40" s="15">
        <f>'Fleet 2027'!AN$8</f>
        <v>9.8828988251512859E-2</v>
      </c>
      <c r="P40" s="15">
        <f>'Fleet 2027'!AN$9</f>
        <v>0.34473175938310069</v>
      </c>
      <c r="Q40" s="16">
        <f>'Fleet 2027'!AN$10</f>
        <v>1.2435939191246269E-2</v>
      </c>
      <c r="R40" s="16">
        <f>'Fleet 2027'!AN$11</f>
        <v>9.9239626007287668E-3</v>
      </c>
      <c r="S40" s="15">
        <f>'Fleet 2027'!AN$12</f>
        <v>8.2475354911265768</v>
      </c>
      <c r="T40" s="15"/>
      <c r="U40" s="15"/>
      <c r="V40" s="15"/>
      <c r="W40" s="15"/>
      <c r="X40" s="16"/>
      <c r="Y40" s="16"/>
      <c r="Z40" s="15"/>
    </row>
    <row r="41" spans="1:26" x14ac:dyDescent="0.25">
      <c r="A41" s="12">
        <v>14</v>
      </c>
      <c r="B41" s="13">
        <v>2028</v>
      </c>
      <c r="C41" s="13">
        <v>42</v>
      </c>
      <c r="D41" s="13">
        <v>42</v>
      </c>
      <c r="E41" s="13">
        <v>42</v>
      </c>
      <c r="F41" s="14">
        <f>'Fleet 2028'!AD$6</f>
        <v>1.4121496147515362</v>
      </c>
      <c r="G41" s="15">
        <f>'Fleet 2028'!AD$7</f>
        <v>212.92877344722453</v>
      </c>
      <c r="H41" s="15">
        <f>'Fleet 2028'!AD$8</f>
        <v>0.13015866911415969</v>
      </c>
      <c r="I41" s="15">
        <f>'Fleet 2028'!AD$9</f>
        <v>0.37898095185083847</v>
      </c>
      <c r="J41" s="16">
        <f>'Fleet 2028'!AD$10</f>
        <v>1.2417607280287801E-2</v>
      </c>
      <c r="K41" s="16">
        <f>'Fleet 2028'!AD$11</f>
        <v>9.9267884765126112E-3</v>
      </c>
      <c r="L41" s="17">
        <f>'Fleet 2028'!AD$12</f>
        <v>8.7471164024203976</v>
      </c>
      <c r="M41" s="14">
        <f>'Fleet 2028'!AN$6</f>
        <v>1.1298686846594759</v>
      </c>
      <c r="N41" s="15">
        <f>'Fleet 2028'!AN$7</f>
        <v>198.38649695924866</v>
      </c>
      <c r="O41" s="15">
        <f>'Fleet 2028'!AN$8</f>
        <v>9.3654441229237675E-2</v>
      </c>
      <c r="P41" s="15">
        <f>'Fleet 2028'!AN$9</f>
        <v>0.33675572767365625</v>
      </c>
      <c r="Q41" s="16">
        <f>'Fleet 2028'!AN$10</f>
        <v>1.1876962484835397E-2</v>
      </c>
      <c r="R41" s="16">
        <f>'Fleet 2028'!AN$11</f>
        <v>9.9267884765126112E-3</v>
      </c>
      <c r="S41" s="15">
        <f>'Fleet 2028'!AN$12</f>
        <v>8.1063999427719526</v>
      </c>
      <c r="T41" s="15"/>
      <c r="U41" s="15"/>
      <c r="V41" s="15"/>
      <c r="W41" s="15"/>
      <c r="X41" s="16"/>
      <c r="Y41" s="16"/>
      <c r="Z41" s="15"/>
    </row>
    <row r="42" spans="1:26" x14ac:dyDescent="0.25">
      <c r="A42" s="12">
        <v>15</v>
      </c>
      <c r="B42" s="13">
        <v>2029</v>
      </c>
      <c r="C42" s="13">
        <v>42</v>
      </c>
      <c r="D42" s="13">
        <v>42</v>
      </c>
      <c r="E42" s="13">
        <v>42</v>
      </c>
      <c r="F42" s="14">
        <f>'Fleet 2029'!AD$6</f>
        <v>1.3290021951468043</v>
      </c>
      <c r="G42" s="15">
        <f>'Fleet 2029'!AD$7</f>
        <v>210.10123165311057</v>
      </c>
      <c r="H42" s="15">
        <f>'Fleet 2029'!AD$8</f>
        <v>0.12529423192293981</v>
      </c>
      <c r="I42" s="15">
        <f>'Fleet 2029'!AD$9</f>
        <v>0.37180643423021681</v>
      </c>
      <c r="J42" s="16">
        <f>'Fleet 2029'!AD$10</f>
        <v>1.1948748205546336E-2</v>
      </c>
      <c r="K42" s="16">
        <f>'Fleet 2029'!AD$11</f>
        <v>9.9293719456107227E-3</v>
      </c>
      <c r="L42" s="17">
        <f>'Fleet 2029'!AD$12</f>
        <v>8.6120320684477498</v>
      </c>
      <c r="M42" s="14">
        <f>'Fleet 2029'!AN$6</f>
        <v>1.0544096963629657</v>
      </c>
      <c r="N42" s="15">
        <f>'Fleet 2029'!AN$7</f>
        <v>195.48639076854036</v>
      </c>
      <c r="O42" s="15">
        <f>'Fleet 2029'!AN$8</f>
        <v>8.9280471625095975E-2</v>
      </c>
      <c r="P42" s="15">
        <f>'Fleet 2029'!AN$9</f>
        <v>0.33088268412427174</v>
      </c>
      <c r="Q42" s="16">
        <f>'Fleet 2029'!AN$10</f>
        <v>1.1428327594735815E-2</v>
      </c>
      <c r="R42" s="16">
        <f>'Fleet 2029'!AN$11</f>
        <v>9.9293719456107227E-3</v>
      </c>
      <c r="S42" s="15">
        <f>'Fleet 2029'!AN$12</f>
        <v>7.9682415476919628</v>
      </c>
      <c r="T42" s="15"/>
      <c r="U42" s="15"/>
      <c r="V42" s="15"/>
      <c r="W42" s="15"/>
      <c r="X42" s="16"/>
      <c r="Y42" s="16"/>
      <c r="Z42" s="15"/>
    </row>
    <row r="43" spans="1:26" x14ac:dyDescent="0.25">
      <c r="A43" s="12">
        <v>16</v>
      </c>
      <c r="B43" s="13">
        <v>2030</v>
      </c>
      <c r="C43" s="13">
        <v>42</v>
      </c>
      <c r="D43" s="13">
        <v>42</v>
      </c>
      <c r="E43" s="13">
        <v>42</v>
      </c>
      <c r="F43" s="14">
        <f>'Fleet 2030'!AD$6</f>
        <v>1.271110486678618</v>
      </c>
      <c r="G43" s="15">
        <f>'Fleet 2030'!AD$7</f>
        <v>207.20756195939003</v>
      </c>
      <c r="H43" s="15">
        <f>'Fleet 2030'!AD$8</f>
        <v>0.1213181781889171</v>
      </c>
      <c r="I43" s="15">
        <f>'Fleet 2030'!AD$9</f>
        <v>0.36585341185930342</v>
      </c>
      <c r="J43" s="16">
        <f>'Fleet 2030'!AD$10</f>
        <v>1.1536765360742378E-2</v>
      </c>
      <c r="K43" s="16">
        <f>'Fleet 2030'!AD$11</f>
        <v>9.9318275590070115E-3</v>
      </c>
      <c r="L43" s="17">
        <f>'Fleet 2030'!AD$12</f>
        <v>8.4764923178580567</v>
      </c>
      <c r="M43" s="14">
        <f>'Fleet 2030'!AN$6</f>
        <v>1.0027391861984982</v>
      </c>
      <c r="N43" s="15">
        <f>'Fleet 2030'!AN$7</f>
        <v>192.62993506112844</v>
      </c>
      <c r="O43" s="15">
        <f>'Fleet 2030'!AN$8</f>
        <v>8.5980882126170596E-2</v>
      </c>
      <c r="P43" s="15">
        <f>'Fleet 2030'!AN$9</f>
        <v>0.32594456162936203</v>
      </c>
      <c r="Q43" s="16">
        <f>'Fleet 2030'!AN$10</f>
        <v>1.1039011123470568E-2</v>
      </c>
      <c r="R43" s="16">
        <f>'Fleet 2030'!AN$11</f>
        <v>9.9318275590070115E-3</v>
      </c>
      <c r="S43" s="15">
        <f>'Fleet 2030'!AN$12</f>
        <v>7.8344540872791546</v>
      </c>
      <c r="T43" s="15"/>
      <c r="U43" s="15"/>
      <c r="V43" s="15"/>
      <c r="W43" s="15"/>
      <c r="X43" s="16"/>
      <c r="Y43" s="16"/>
      <c r="Z43" s="15"/>
    </row>
  </sheetData>
  <mergeCells count="22">
    <mergeCell ref="Z26:Z27"/>
    <mergeCell ref="S26:S27"/>
    <mergeCell ref="T26:T27"/>
    <mergeCell ref="U26:U27"/>
    <mergeCell ref="V26:V27"/>
    <mergeCell ref="W26:W27"/>
    <mergeCell ref="T24:Z24"/>
    <mergeCell ref="A25:A27"/>
    <mergeCell ref="B25:B27"/>
    <mergeCell ref="C25:C27"/>
    <mergeCell ref="D25:D27"/>
    <mergeCell ref="E25:E27"/>
    <mergeCell ref="F26:F27"/>
    <mergeCell ref="G26:G27"/>
    <mergeCell ref="H26:H27"/>
    <mergeCell ref="I26:I27"/>
    <mergeCell ref="A24:E24"/>
    <mergeCell ref="L26:L27"/>
    <mergeCell ref="M26:M27"/>
    <mergeCell ref="N26:N27"/>
    <mergeCell ref="O26:O27"/>
    <mergeCell ref="P26:P27"/>
  </mergeCells>
  <pageMargins left="0.25" right="0.25" top="0.75" bottom="0.75" header="0.3" footer="0.3"/>
  <pageSetup paperSize="9" scale="6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R1" zoomScale="90" zoomScaleNormal="90" workbookViewId="0">
      <selection activeCell="AL5" sqref="AL5:AT69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168</v>
      </c>
      <c r="B1" s="196"/>
      <c r="J1" s="192" t="s">
        <v>184</v>
      </c>
      <c r="K1" s="193"/>
      <c r="L1" s="193"/>
      <c r="M1" s="193"/>
      <c r="S1" s="190" t="s">
        <v>185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216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217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1.9567793501924344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1.6588177390931762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1.16658212056068E-4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1.16658212056068E-4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1.16658212056068E-4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225.66351546276979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213.24262031147404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7.4999703253868E-5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7.4999703253868E-5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7.4999703253868E-5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0.16047421926312122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0.12396738419892685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5.0594215638140999E-4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5.0594215638140999E-4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5.0594215638140999E-4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0.42841881978801005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0.38460986897171151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3.2589649061503344E-6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3.2589649061503344E-6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3.2589649061503344E-6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1.5924974268643269E-2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1.5337921093126806E-2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4.9601229853511477E-6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4.9601229853511477E-6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4.9601229853511477E-6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9.9117945167474311E-3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9.9117945167474311E-3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2.0190671011590352E-5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2.0190671011590352E-5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2.0190671011590352E-5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9.3805469931896539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8.8325141385090511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1.177125327733459E-6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1.177125327733459E-6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1.177125327733459E-6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1.7875572994798008E-6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1.7875572994798008E-6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1.7875572994798008E-6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7.5139119072338703E-6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7.5139119072338703E-6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7.5139119072338703E-6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2.9398791259199646</v>
      </c>
      <c r="AE15" s="46" t="s">
        <v>30</v>
      </c>
      <c r="AF15" s="22"/>
      <c r="AG15" s="47"/>
      <c r="AH15" s="48" t="s">
        <v>37</v>
      </c>
      <c r="AI15" s="49">
        <v>0.32161009659442064</v>
      </c>
      <c r="AJ15" s="50" t="s">
        <v>30</v>
      </c>
      <c r="AL15" s="43"/>
      <c r="AM15" s="44" t="s">
        <v>37</v>
      </c>
      <c r="AN15" s="45">
        <v>2.4703572562894283</v>
      </c>
      <c r="AO15" s="46" t="s">
        <v>30</v>
      </c>
      <c r="AP15" s="22"/>
      <c r="AQ15" s="47"/>
      <c r="AR15" s="48" t="s">
        <v>37</v>
      </c>
      <c r="AS15" s="49">
        <v>0.32161009659442064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5.7487312473948267E-6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5.7487312473948267E-6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5.7487312473948267E-6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209.97065962889425</v>
      </c>
      <c r="AE16" s="54" t="s">
        <v>30</v>
      </c>
      <c r="AF16" s="22"/>
      <c r="AG16" s="55"/>
      <c r="AH16" s="56" t="s">
        <v>25</v>
      </c>
      <c r="AI16" s="57">
        <v>300.47521464948755</v>
      </c>
      <c r="AJ16" s="58" t="s">
        <v>30</v>
      </c>
      <c r="AL16" s="51"/>
      <c r="AM16" s="52" t="s">
        <v>25</v>
      </c>
      <c r="AN16" s="53">
        <v>189.01356791635641</v>
      </c>
      <c r="AO16" s="54" t="s">
        <v>30</v>
      </c>
      <c r="AP16" s="22"/>
      <c r="AQ16" s="55"/>
      <c r="AR16" s="56" t="s">
        <v>25</v>
      </c>
      <c r="AS16" s="57">
        <v>300.47521464948755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6.4264925902708928E-6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6.4264925902708928E-6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6.4264925902708928E-6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0.22976867984322077</v>
      </c>
      <c r="AE17" s="54" t="s">
        <v>30</v>
      </c>
      <c r="AF17" s="22"/>
      <c r="AG17" s="55"/>
      <c r="AH17" s="60" t="s">
        <v>26</v>
      </c>
      <c r="AI17" s="57">
        <v>9.5318834029540542E-2</v>
      </c>
      <c r="AJ17" s="58" t="s">
        <v>30</v>
      </c>
      <c r="AL17" s="51"/>
      <c r="AM17" s="59" t="s">
        <v>26</v>
      </c>
      <c r="AN17" s="53">
        <v>0.16845935443887639</v>
      </c>
      <c r="AO17" s="54" t="s">
        <v>30</v>
      </c>
      <c r="AP17" s="22"/>
      <c r="AQ17" s="55"/>
      <c r="AR17" s="60" t="s">
        <v>26</v>
      </c>
      <c r="AS17" s="57">
        <v>9.5318834029540542E-2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2.2549755130801107E-5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2.2549755130801107E-5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2.2549755130801107E-5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0.25686113452337667</v>
      </c>
      <c r="AE18" s="54" t="s">
        <v>30</v>
      </c>
      <c r="AF18" s="22"/>
      <c r="AG18" s="55"/>
      <c r="AH18" s="56" t="s">
        <v>27</v>
      </c>
      <c r="AI18" s="57">
        <v>1.7857994700400976</v>
      </c>
      <c r="AJ18" s="58" t="s">
        <v>30</v>
      </c>
      <c r="AL18" s="51"/>
      <c r="AM18" s="52" t="s">
        <v>27</v>
      </c>
      <c r="AN18" s="53">
        <v>0.18555661434902526</v>
      </c>
      <c r="AO18" s="54" t="s">
        <v>30</v>
      </c>
      <c r="AP18" s="22"/>
      <c r="AQ18" s="55"/>
      <c r="AR18" s="56" t="s">
        <v>27</v>
      </c>
      <c r="AS18" s="57">
        <v>1.7857994700400976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7.1159827826182669E-6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7.1159827826182669E-6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7.1159827826182669E-6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5.4858397476799745E-3</v>
      </c>
      <c r="AE19" s="54" t="s">
        <v>30</v>
      </c>
      <c r="AF19" s="22"/>
      <c r="AG19" s="55"/>
      <c r="AH19" s="56" t="s">
        <v>51</v>
      </c>
      <c r="AI19" s="57">
        <v>9.9659648633531994E-2</v>
      </c>
      <c r="AJ19" s="58" t="s">
        <v>30</v>
      </c>
      <c r="AL19" s="51"/>
      <c r="AM19" s="52" t="s">
        <v>51</v>
      </c>
      <c r="AN19" s="61">
        <v>4.5062077154547657E-3</v>
      </c>
      <c r="AO19" s="54" t="s">
        <v>30</v>
      </c>
      <c r="AP19" s="22"/>
      <c r="AQ19" s="55"/>
      <c r="AR19" s="56" t="s">
        <v>51</v>
      </c>
      <c r="AS19" s="57">
        <v>9.9659648633531994E-2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2.1040910122141532E-5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2.1040910122141532E-5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2.1040910122141532E-5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9.6436809035234227E-3</v>
      </c>
      <c r="AE20" s="54" t="s">
        <v>30</v>
      </c>
      <c r="AF20" s="22"/>
      <c r="AG20" s="55"/>
      <c r="AH20" s="56" t="s">
        <v>52</v>
      </c>
      <c r="AI20" s="62">
        <v>1.207945597709377E-2</v>
      </c>
      <c r="AJ20" s="58" t="s">
        <v>30</v>
      </c>
      <c r="AL20" s="51"/>
      <c r="AM20" s="52" t="s">
        <v>52</v>
      </c>
      <c r="AN20" s="61">
        <v>9.643680903523421E-3</v>
      </c>
      <c r="AO20" s="54" t="s">
        <v>30</v>
      </c>
      <c r="AP20" s="22"/>
      <c r="AQ20" s="55"/>
      <c r="AR20" s="56" t="s">
        <v>52</v>
      </c>
      <c r="AS20" s="62">
        <v>1.207945597709377E-2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1.7720662781590705E-5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1.7720662781590705E-5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1.7720662781590705E-5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9.3126531738696379</v>
      </c>
      <c r="AE21" s="66" t="s">
        <v>33</v>
      </c>
      <c r="AF21" s="22"/>
      <c r="AG21" s="67"/>
      <c r="AH21" s="68" t="s">
        <v>29</v>
      </c>
      <c r="AI21" s="69">
        <v>11.231341661967576</v>
      </c>
      <c r="AJ21" s="70" t="s">
        <v>33</v>
      </c>
      <c r="AL21" s="63"/>
      <c r="AM21" s="64" t="s">
        <v>29</v>
      </c>
      <c r="AN21" s="65">
        <v>8.3891278141318608</v>
      </c>
      <c r="AO21" s="66" t="s">
        <v>33</v>
      </c>
      <c r="AP21" s="22"/>
      <c r="AQ21" s="67"/>
      <c r="AR21" s="68" t="s">
        <v>29</v>
      </c>
      <c r="AS21" s="69">
        <v>11.231341661967576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1.6539487198824034E-4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1.6539487198824034E-4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1.6539487198824034E-4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5.5423448678830446E-4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5.5423448678830446E-4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5.5423448678830446E-4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0.11334479839939945</v>
      </c>
      <c r="AE23" s="50" t="s">
        <v>30</v>
      </c>
      <c r="AF23" s="22"/>
      <c r="AG23" s="47"/>
      <c r="AH23" s="48" t="s">
        <v>37</v>
      </c>
      <c r="AI23" s="49">
        <v>0.5799313458894364</v>
      </c>
      <c r="AJ23" s="50" t="s">
        <v>30</v>
      </c>
      <c r="AL23" s="47"/>
      <c r="AM23" s="48" t="s">
        <v>37</v>
      </c>
      <c r="AN23" s="49">
        <v>0.11334479839939945</v>
      </c>
      <c r="AO23" s="50" t="s">
        <v>30</v>
      </c>
      <c r="AP23" s="22"/>
      <c r="AQ23" s="47"/>
      <c r="AR23" s="48" t="s">
        <v>37</v>
      </c>
      <c r="AS23" s="49">
        <v>0.5799313458894364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1.4944729901263581E-4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1.4944729901263581E-4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1.4944729901263581E-4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156.1569102307765</v>
      </c>
      <c r="AE24" s="58" t="s">
        <v>30</v>
      </c>
      <c r="AF24" s="22"/>
      <c r="AG24" s="55"/>
      <c r="AH24" s="56" t="s">
        <v>25</v>
      </c>
      <c r="AI24" s="57">
        <v>468.55863333986639</v>
      </c>
      <c r="AJ24" s="58" t="s">
        <v>30</v>
      </c>
      <c r="AL24" s="55"/>
      <c r="AM24" s="56" t="s">
        <v>25</v>
      </c>
      <c r="AN24" s="57">
        <v>156.1569102307765</v>
      </c>
      <c r="AO24" s="58" t="s">
        <v>30</v>
      </c>
      <c r="AP24" s="22"/>
      <c r="AQ24" s="55"/>
      <c r="AR24" s="56" t="s">
        <v>25</v>
      </c>
      <c r="AS24" s="57">
        <v>468.55863333986639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1.214582048412518E-3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1.214582048412518E-3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1.214582048412518E-3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3.483204525326096E-2</v>
      </c>
      <c r="AE25" s="58" t="s">
        <v>30</v>
      </c>
      <c r="AF25" s="22"/>
      <c r="AG25" s="55"/>
      <c r="AH25" s="60" t="s">
        <v>26</v>
      </c>
      <c r="AI25" s="57">
        <v>0.10479861738692384</v>
      </c>
      <c r="AJ25" s="58" t="s">
        <v>30</v>
      </c>
      <c r="AL25" s="55"/>
      <c r="AM25" s="60" t="s">
        <v>26</v>
      </c>
      <c r="AN25" s="57">
        <v>3.483204525326096E-2</v>
      </c>
      <c r="AO25" s="58" t="s">
        <v>30</v>
      </c>
      <c r="AP25" s="22"/>
      <c r="AQ25" s="55"/>
      <c r="AR25" s="60" t="s">
        <v>26</v>
      </c>
      <c r="AS25" s="57">
        <v>0.10479861738692384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7.2801672337955746E-3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7.2801672337955746E-3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7.2801672337955746E-3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0.25803524602614808</v>
      </c>
      <c r="AE26" s="58" t="s">
        <v>30</v>
      </c>
      <c r="AF26" s="22"/>
      <c r="AG26" s="55"/>
      <c r="AH26" s="56" t="s">
        <v>27</v>
      </c>
      <c r="AI26" s="57">
        <v>2.35653121205709</v>
      </c>
      <c r="AJ26" s="58" t="s">
        <v>30</v>
      </c>
      <c r="AL26" s="55"/>
      <c r="AM26" s="56" t="s">
        <v>27</v>
      </c>
      <c r="AN26" s="57">
        <v>0.25803524602614808</v>
      </c>
      <c r="AO26" s="58" t="s">
        <v>30</v>
      </c>
      <c r="AP26" s="22"/>
      <c r="AQ26" s="55"/>
      <c r="AR26" s="56" t="s">
        <v>27</v>
      </c>
      <c r="AS26" s="57">
        <v>2.35653121205709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4.2026970916663759E-3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4.2026970916663759E-3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4.2026970916663759E-3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2.0589161860743034E-2</v>
      </c>
      <c r="AE27" s="58" t="s">
        <v>30</v>
      </c>
      <c r="AF27" s="22"/>
      <c r="AG27" s="55"/>
      <c r="AH27" s="56" t="s">
        <v>51</v>
      </c>
      <c r="AI27" s="57">
        <v>9.8905505720948583E-2</v>
      </c>
      <c r="AJ27" s="58" t="s">
        <v>30</v>
      </c>
      <c r="AL27" s="71"/>
      <c r="AM27" s="56" t="s">
        <v>51</v>
      </c>
      <c r="AN27" s="62">
        <v>2.0589161860743034E-2</v>
      </c>
      <c r="AO27" s="58" t="s">
        <v>30</v>
      </c>
      <c r="AP27" s="22"/>
      <c r="AQ27" s="55"/>
      <c r="AR27" s="56" t="s">
        <v>51</v>
      </c>
      <c r="AS27" s="57">
        <v>9.8905505720948583E-2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1.1403413116991942E-3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1.1403413116991942E-3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1.1403413116991942E-3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9.6436809035234192E-3</v>
      </c>
      <c r="AE28" s="58" t="s">
        <v>30</v>
      </c>
      <c r="AF28" s="22"/>
      <c r="AG28" s="55"/>
      <c r="AH28" s="56" t="s">
        <v>52</v>
      </c>
      <c r="AI28" s="62">
        <v>1.207945597709377E-2</v>
      </c>
      <c r="AJ28" s="58" t="s">
        <v>30</v>
      </c>
      <c r="AL28" s="55"/>
      <c r="AM28" s="56" t="s">
        <v>52</v>
      </c>
      <c r="AN28" s="62">
        <v>9.6436809035234192E-3</v>
      </c>
      <c r="AO28" s="58" t="s">
        <v>30</v>
      </c>
      <c r="AP28" s="22"/>
      <c r="AQ28" s="55"/>
      <c r="AR28" s="56" t="s">
        <v>52</v>
      </c>
      <c r="AS28" s="62">
        <v>1.207945597709377E-2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6.2855601377509139E-3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6.2855601377509139E-3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6.2855601377509139E-3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5.9202266030729032</v>
      </c>
      <c r="AE29" s="70" t="s">
        <v>33</v>
      </c>
      <c r="AF29" s="22"/>
      <c r="AG29" s="67"/>
      <c r="AH29" s="68" t="s">
        <v>29</v>
      </c>
      <c r="AI29" s="69">
        <v>17.508857731997971</v>
      </c>
      <c r="AJ29" s="70" t="s">
        <v>33</v>
      </c>
      <c r="AL29" s="67"/>
      <c r="AM29" s="68" t="s">
        <v>29</v>
      </c>
      <c r="AN29" s="69">
        <v>5.9202266030729032</v>
      </c>
      <c r="AO29" s="70" t="s">
        <v>33</v>
      </c>
      <c r="AP29" s="22"/>
      <c r="AQ29" s="67"/>
      <c r="AR29" s="68" t="s">
        <v>29</v>
      </c>
      <c r="AS29" s="69">
        <v>17.508857731997971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4.7016419595210038E-3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4.7016419595210038E-3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4.7016419595210038E-3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1.6855277264572394E-3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1.6855277264572394E-3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1.6855277264572394E-3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7.0170554536203387</v>
      </c>
      <c r="AE31" s="46" t="s">
        <v>30</v>
      </c>
      <c r="AF31" s="22"/>
      <c r="AG31" s="47"/>
      <c r="AH31" s="48" t="s">
        <v>37</v>
      </c>
      <c r="AI31" s="49">
        <v>0.56648915308091918</v>
      </c>
      <c r="AJ31" s="50" t="s">
        <v>30</v>
      </c>
      <c r="AL31" s="43"/>
      <c r="AM31" s="44" t="s">
        <v>37</v>
      </c>
      <c r="AN31" s="45">
        <v>5.9642005596543157</v>
      </c>
      <c r="AO31" s="46" t="s">
        <v>30</v>
      </c>
      <c r="AP31" s="22"/>
      <c r="AQ31" s="47"/>
      <c r="AR31" s="48" t="s">
        <v>37</v>
      </c>
      <c r="AS31" s="49">
        <v>0.56648915308091918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9.9536110736356438E-3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9.9536110736356438E-3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9.9536110736356438E-3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234.73086940758043</v>
      </c>
      <c r="AE32" s="54" t="s">
        <v>30</v>
      </c>
      <c r="AF32" s="22"/>
      <c r="AG32" s="55"/>
      <c r="AH32" s="56" t="s">
        <v>25</v>
      </c>
      <c r="AI32" s="57">
        <v>504.93861937574633</v>
      </c>
      <c r="AJ32" s="58" t="s">
        <v>30</v>
      </c>
      <c r="AL32" s="51"/>
      <c r="AM32" s="52" t="s">
        <v>25</v>
      </c>
      <c r="AN32" s="53">
        <v>234.28190621587311</v>
      </c>
      <c r="AO32" s="54" t="s">
        <v>30</v>
      </c>
      <c r="AP32" s="22"/>
      <c r="AQ32" s="55"/>
      <c r="AR32" s="56" t="s">
        <v>25</v>
      </c>
      <c r="AS32" s="57">
        <v>504.93861937574633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9.8376162652735431E-3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9.8376162652735431E-3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9.8376162652735431E-3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0.28568335553787155</v>
      </c>
      <c r="AE33" s="54" t="s">
        <v>30</v>
      </c>
      <c r="AF33" s="22"/>
      <c r="AG33" s="55"/>
      <c r="AH33" s="60" t="s">
        <v>26</v>
      </c>
      <c r="AI33" s="57">
        <v>0.1718238110212956</v>
      </c>
      <c r="AJ33" s="58" t="s">
        <v>30</v>
      </c>
      <c r="AL33" s="51"/>
      <c r="AM33" s="59" t="s">
        <v>26</v>
      </c>
      <c r="AN33" s="53">
        <v>0.27536988530924822</v>
      </c>
      <c r="AO33" s="54" t="s">
        <v>30</v>
      </c>
      <c r="AP33" s="22"/>
      <c r="AQ33" s="55"/>
      <c r="AR33" s="60" t="s">
        <v>26</v>
      </c>
      <c r="AS33" s="57">
        <v>0.1718238110212956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1.7691908010567877E-3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1.8217611250244431E-2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1.7691908010567877E-3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0.29044868928760326</v>
      </c>
      <c r="AE34" s="54" t="s">
        <v>30</v>
      </c>
      <c r="AF34" s="22"/>
      <c r="AG34" s="55"/>
      <c r="AH34" s="56" t="s">
        <v>27</v>
      </c>
      <c r="AI34" s="57">
        <v>2.6850058512164532</v>
      </c>
      <c r="AJ34" s="58" t="s">
        <v>30</v>
      </c>
      <c r="AL34" s="51"/>
      <c r="AM34" s="52" t="s">
        <v>27</v>
      </c>
      <c r="AN34" s="53">
        <v>0.20691280922457689</v>
      </c>
      <c r="AO34" s="54" t="s">
        <v>30</v>
      </c>
      <c r="AP34" s="22"/>
      <c r="AQ34" s="55"/>
      <c r="AR34" s="56" t="s">
        <v>27</v>
      </c>
      <c r="AS34" s="57">
        <v>2.6850058512164532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1.3994173553411661E-2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0.16050815008745861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1.3994173553411661E-2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1.9681284351588646E-3</v>
      </c>
      <c r="AE35" s="54" t="s">
        <v>30</v>
      </c>
      <c r="AF35" s="22"/>
      <c r="AG35" s="55"/>
      <c r="AH35" s="56" t="s">
        <v>51</v>
      </c>
      <c r="AI35" s="57">
        <v>0.10922493728365572</v>
      </c>
      <c r="AJ35" s="58" t="s">
        <v>30</v>
      </c>
      <c r="AL35" s="51"/>
      <c r="AM35" s="52" t="s">
        <v>51</v>
      </c>
      <c r="AN35" s="61">
        <v>1.6058334838953553E-3</v>
      </c>
      <c r="AO35" s="54" t="s">
        <v>30</v>
      </c>
      <c r="AP35" s="22"/>
      <c r="AQ35" s="55"/>
      <c r="AR35" s="56" t="s">
        <v>51</v>
      </c>
      <c r="AS35" s="57">
        <v>0.10922493728365572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1.0945395874406497E-2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0.16486656398782149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1.0945395874406497E-2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9.643680903523421E-3</v>
      </c>
      <c r="AE36" s="54" t="s">
        <v>30</v>
      </c>
      <c r="AF36" s="22"/>
      <c r="AG36" s="55"/>
      <c r="AH36" s="56" t="s">
        <v>52</v>
      </c>
      <c r="AI36" s="62">
        <v>1.4515231050664119E-2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1.4515231050664119E-2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1.0129053815545474E-2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1.0129053815545474E-2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10.661510888487545</v>
      </c>
      <c r="AE37" s="66" t="s">
        <v>33</v>
      </c>
      <c r="AF37" s="22"/>
      <c r="AG37" s="67"/>
      <c r="AH37" s="68" t="s">
        <v>29</v>
      </c>
      <c r="AI37" s="69">
        <v>18.873695345849082</v>
      </c>
      <c r="AJ37" s="70" t="s">
        <v>33</v>
      </c>
      <c r="AL37" s="63"/>
      <c r="AM37" s="64" t="s">
        <v>29</v>
      </c>
      <c r="AN37" s="65">
        <v>10.605924287386493</v>
      </c>
      <c r="AO37" s="66" t="s">
        <v>33</v>
      </c>
      <c r="AP37" s="22"/>
      <c r="AQ37" s="67"/>
      <c r="AR37" s="68" t="s">
        <v>29</v>
      </c>
      <c r="AS37" s="69">
        <v>18.873695345849082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7.0782784229427895E-2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7.0782784229427895E-2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6.0258992215024454E-2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6.0258992215024454E-2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0.27645767680899752</v>
      </c>
      <c r="AE39" s="50" t="s">
        <v>30</v>
      </c>
      <c r="AF39" s="22"/>
      <c r="AG39" s="47"/>
      <c r="AH39" s="48" t="s">
        <v>37</v>
      </c>
      <c r="AI39" s="49">
        <v>0.44885494332656672</v>
      </c>
      <c r="AJ39" s="50" t="s">
        <v>30</v>
      </c>
      <c r="AL39" s="47"/>
      <c r="AM39" s="48" t="s">
        <v>37</v>
      </c>
      <c r="AN39" s="49">
        <v>0.27645767680899752</v>
      </c>
      <c r="AO39" s="50" t="s">
        <v>30</v>
      </c>
      <c r="AP39" s="22"/>
      <c r="AQ39" s="47"/>
      <c r="AR39" s="48" t="s">
        <v>37</v>
      </c>
      <c r="AS39" s="49">
        <v>0.44885494332656672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6.3193666336421699E-3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6.3193666336421699E-3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214.15903688295018</v>
      </c>
      <c r="AE40" s="58" t="s">
        <v>30</v>
      </c>
      <c r="AF40" s="22"/>
      <c r="AG40" s="55"/>
      <c r="AH40" s="56" t="s">
        <v>25</v>
      </c>
      <c r="AI40" s="57">
        <v>614.6572835992074</v>
      </c>
      <c r="AJ40" s="58" t="s">
        <v>30</v>
      </c>
      <c r="AL40" s="55"/>
      <c r="AM40" s="56" t="s">
        <v>25</v>
      </c>
      <c r="AN40" s="57">
        <v>214.15903688295018</v>
      </c>
      <c r="AO40" s="58" t="s">
        <v>30</v>
      </c>
      <c r="AP40" s="22"/>
      <c r="AQ40" s="55"/>
      <c r="AR40" s="56" t="s">
        <v>25</v>
      </c>
      <c r="AS40" s="57">
        <v>614.6572835992074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7.5731192304619041E-2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7.5731192304619041E-2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5.3840988927522204E-2</v>
      </c>
      <c r="AE41" s="58" t="s">
        <v>30</v>
      </c>
      <c r="AF41" s="22"/>
      <c r="AG41" s="55"/>
      <c r="AH41" s="60" t="s">
        <v>26</v>
      </c>
      <c r="AI41" s="57">
        <v>0.1457092803851158</v>
      </c>
      <c r="AJ41" s="58" t="s">
        <v>30</v>
      </c>
      <c r="AL41" s="55"/>
      <c r="AM41" s="60" t="s">
        <v>26</v>
      </c>
      <c r="AN41" s="57">
        <v>5.3840988927522204E-2</v>
      </c>
      <c r="AO41" s="58" t="s">
        <v>30</v>
      </c>
      <c r="AP41" s="22"/>
      <c r="AQ41" s="55"/>
      <c r="AR41" s="60" t="s">
        <v>26</v>
      </c>
      <c r="AS41" s="57">
        <v>0.1457092803851158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9.3662175898390529E-2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9.3662175898390529E-2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0.3295282770113736</v>
      </c>
      <c r="AE42" s="58" t="s">
        <v>30</v>
      </c>
      <c r="AF42" s="22"/>
      <c r="AG42" s="55"/>
      <c r="AH42" s="56" t="s">
        <v>27</v>
      </c>
      <c r="AI42" s="57">
        <v>2.7432709838961498</v>
      </c>
      <c r="AJ42" s="58" t="s">
        <v>30</v>
      </c>
      <c r="AL42" s="55"/>
      <c r="AM42" s="56" t="s">
        <v>27</v>
      </c>
      <c r="AN42" s="57">
        <v>0.3295282770113736</v>
      </c>
      <c r="AO42" s="58" t="s">
        <v>30</v>
      </c>
      <c r="AP42" s="22"/>
      <c r="AQ42" s="55"/>
      <c r="AR42" s="56" t="s">
        <v>27</v>
      </c>
      <c r="AS42" s="57">
        <v>2.7432709838961498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9.2306231439925359E-4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9.2306231439925359E-4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9.2306231439925359E-4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1.8908922877513515E-2</v>
      </c>
      <c r="AE43" s="58" t="s">
        <v>30</v>
      </c>
      <c r="AF43" s="22"/>
      <c r="AG43" s="55"/>
      <c r="AH43" s="56" t="s">
        <v>51</v>
      </c>
      <c r="AI43" s="57">
        <v>0.10863686327261628</v>
      </c>
      <c r="AJ43" s="58" t="s">
        <v>30</v>
      </c>
      <c r="AL43" s="55"/>
      <c r="AM43" s="56" t="s">
        <v>51</v>
      </c>
      <c r="AN43" s="62">
        <v>1.8908922877513515E-2</v>
      </c>
      <c r="AO43" s="58" t="s">
        <v>30</v>
      </c>
      <c r="AP43" s="22"/>
      <c r="AQ43" s="55"/>
      <c r="AR43" s="56" t="s">
        <v>51</v>
      </c>
      <c r="AS43" s="57">
        <v>0.10863686327261628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6.6981891001891719E-4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6.6981891001891719E-4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6.6981891001891719E-4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1.4515231050664119E-2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1.4515231050664119E-2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1.7147880603339966E-3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1.7147880603339966E-3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1.7147880603339966E-3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8.1226020552117202</v>
      </c>
      <c r="AE45" s="70" t="s">
        <v>33</v>
      </c>
      <c r="AF45" s="22"/>
      <c r="AG45" s="67"/>
      <c r="AH45" s="68" t="s">
        <v>29</v>
      </c>
      <c r="AI45" s="69">
        <v>22.953135524868717</v>
      </c>
      <c r="AJ45" s="70" t="s">
        <v>33</v>
      </c>
      <c r="AL45" s="67"/>
      <c r="AM45" s="68" t="s">
        <v>29</v>
      </c>
      <c r="AN45" s="69">
        <v>8.1226020552117202</v>
      </c>
      <c r="AO45" s="70" t="s">
        <v>33</v>
      </c>
      <c r="AP45" s="22"/>
      <c r="AQ45" s="67"/>
      <c r="AR45" s="68" t="s">
        <v>29</v>
      </c>
      <c r="AS45" s="69">
        <v>22.953135524868717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2.5557457660842681E-5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2.5557457660842681E-5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2.5557457660842681E-5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6.3173351706639791E-5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6.3173351706639791E-5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6.3173351706639791E-5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2.8752286427139354E-2</v>
      </c>
      <c r="AE47" s="75" t="s">
        <v>30</v>
      </c>
      <c r="AF47" s="22"/>
      <c r="AG47" s="47"/>
      <c r="AH47" s="48" t="s">
        <v>37</v>
      </c>
      <c r="AI47" s="49">
        <v>0.44978368209483782</v>
      </c>
      <c r="AJ47" s="50" t="s">
        <v>30</v>
      </c>
      <c r="AL47" s="72"/>
      <c r="AM47" s="73" t="s">
        <v>37</v>
      </c>
      <c r="AN47" s="74">
        <v>2.8752286427139354E-2</v>
      </c>
      <c r="AO47" s="75" t="s">
        <v>30</v>
      </c>
      <c r="AP47" s="22"/>
      <c r="AQ47" s="47"/>
      <c r="AR47" s="48" t="s">
        <v>37</v>
      </c>
      <c r="AS47" s="49">
        <v>0.44978368209483782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2.351543672492975E-5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2.351543672492975E-5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2.351543672492975E-5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61.588231313697037</v>
      </c>
      <c r="AE48" s="79" t="s">
        <v>30</v>
      </c>
      <c r="AF48" s="22"/>
      <c r="AG48" s="55"/>
      <c r="AH48" s="56" t="s">
        <v>25</v>
      </c>
      <c r="AI48" s="57">
        <v>772.6564872191268</v>
      </c>
      <c r="AJ48" s="58" t="s">
        <v>30</v>
      </c>
      <c r="AL48" s="76"/>
      <c r="AM48" s="77" t="s">
        <v>25</v>
      </c>
      <c r="AN48" s="78">
        <v>61.588231313697037</v>
      </c>
      <c r="AO48" s="79" t="s">
        <v>30</v>
      </c>
      <c r="AP48" s="22"/>
      <c r="AQ48" s="55"/>
      <c r="AR48" s="56" t="s">
        <v>25</v>
      </c>
      <c r="AS48" s="57">
        <v>772.6564872191268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1.7702487738442124E-5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1.7702487738442124E-5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1.7702487738442124E-5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5.7210004913786411E-4</v>
      </c>
      <c r="AE49" s="79" t="s">
        <v>30</v>
      </c>
      <c r="AF49" s="22"/>
      <c r="AG49" s="55"/>
      <c r="AH49" s="60" t="s">
        <v>26</v>
      </c>
      <c r="AI49" s="57">
        <v>0.10636036711481038</v>
      </c>
      <c r="AJ49" s="58" t="s">
        <v>30</v>
      </c>
      <c r="AL49" s="76"/>
      <c r="AM49" s="80" t="s">
        <v>26</v>
      </c>
      <c r="AN49" s="81">
        <v>5.7210004913786411E-4</v>
      </c>
      <c r="AO49" s="79" t="s">
        <v>30</v>
      </c>
      <c r="AP49" s="22"/>
      <c r="AQ49" s="55"/>
      <c r="AR49" s="60" t="s">
        <v>26</v>
      </c>
      <c r="AS49" s="57">
        <v>0.10636036711481038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8.9159143023405976E-5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8.9159143023405976E-5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8.9159143023405976E-5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6.3493843730054213E-3</v>
      </c>
      <c r="AE50" s="79" t="s">
        <v>30</v>
      </c>
      <c r="AF50" s="22"/>
      <c r="AG50" s="55"/>
      <c r="AH50" s="56" t="s">
        <v>27</v>
      </c>
      <c r="AI50" s="57">
        <v>3.3761884639689534</v>
      </c>
      <c r="AJ50" s="58" t="s">
        <v>30</v>
      </c>
      <c r="AL50" s="76"/>
      <c r="AM50" s="77" t="s">
        <v>27</v>
      </c>
      <c r="AN50" s="81">
        <v>6.3493843730054213E-3</v>
      </c>
      <c r="AO50" s="79" t="s">
        <v>30</v>
      </c>
      <c r="AP50" s="22"/>
      <c r="AQ50" s="55"/>
      <c r="AR50" s="56" t="s">
        <v>27</v>
      </c>
      <c r="AS50" s="57">
        <v>3.3761884639689534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4.2631006634041189E-5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4.2631006634041189E-5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4.2631006634041189E-5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0.11989884053043211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0.11989884053043211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2.4417032217265743E-6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2.4417032217265743E-6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2.4417032217265743E-6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9.6436809035234227E-3</v>
      </c>
      <c r="AE52" s="79" t="s">
        <v>30</v>
      </c>
      <c r="AF52" s="22"/>
      <c r="AG52" s="55"/>
      <c r="AH52" s="56" t="s">
        <v>52</v>
      </c>
      <c r="AI52" s="62">
        <v>1.4515231050664113E-2</v>
      </c>
      <c r="AJ52" s="58" t="s">
        <v>30</v>
      </c>
      <c r="AL52" s="76"/>
      <c r="AM52" s="77" t="s">
        <v>52</v>
      </c>
      <c r="AN52" s="81">
        <v>9.6436809035234227E-3</v>
      </c>
      <c r="AO52" s="79" t="s">
        <v>30</v>
      </c>
      <c r="AP52" s="22"/>
      <c r="AQ52" s="55"/>
      <c r="AR52" s="56" t="s">
        <v>52</v>
      </c>
      <c r="AS52" s="62">
        <v>1.4515231050664113E-2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1.6661558629084768E-5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1.6661558629084768E-5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1.6661558629084768E-5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2.6862581799690144</v>
      </c>
      <c r="AE53" s="85" t="s">
        <v>33</v>
      </c>
      <c r="AF53" s="22"/>
      <c r="AG53" s="67"/>
      <c r="AH53" s="68" t="s">
        <v>29</v>
      </c>
      <c r="AI53" s="69">
        <v>28.836796446412421</v>
      </c>
      <c r="AJ53" s="70" t="s">
        <v>33</v>
      </c>
      <c r="AL53" s="82"/>
      <c r="AM53" s="83" t="s">
        <v>29</v>
      </c>
      <c r="AN53" s="84">
        <v>2.6862581799690144</v>
      </c>
      <c r="AO53" s="85" t="s">
        <v>33</v>
      </c>
      <c r="AP53" s="22"/>
      <c r="AQ53" s="67"/>
      <c r="AR53" s="68" t="s">
        <v>29</v>
      </c>
      <c r="AS53" s="69">
        <v>28.836796446412421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1.3803838296559034E-5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1.3803838296559034E-5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1.3803838296559034E-5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4.9643863568018026E-6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4.9643863568018026E-6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4.9643863568018026E-6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0.39205045585689208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0.39205045585689208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3.4350194790824497E-5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3.4350194790824497E-5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3.4350194790824497E-5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820.37121240433498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820.37121240433498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3.1200782063503258E-5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3.1200782063503258E-5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3.1200782063503258E-5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8.9540941074025104E-2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8.9540941074025104E-2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0.39525306842290836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0.39525306842290842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0.39525306842290836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3.2899840742506266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3.2899840742506266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0.11316068015966722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0.11316068015966722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0.11634703380472203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0.11634703380472203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0.11634703380472203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30.609431067595047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30.609431067595047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2.7883431578950776E-2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2.7883431578950776E-2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2.7883431578950776E-2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5.9420721993442074E-3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5.9420721993442074E-3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5.9420721993442074E-3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0.32242405760549436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0.32242405760549436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1.0089630579515767E-2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1.0089630579515767E-2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1.0089630579515767E-2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930.29686659261165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930.29686659261165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4.3915134357810748E-2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4.3915134357810748E-2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4.3915134357810748E-2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6.180804816044666E-2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6.180804816044666E-2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3.5710914331853285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3.5710914331853285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0.10425088475764056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0.10425088475764056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8.4350089410664838E-4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8.4350089410664838E-4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8.4350089410664838E-4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1.4515231050664119E-2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1.4515231050664119E-2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2.000157308150301E-4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2.000157308150301E-4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2.000157308150301E-4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34.698224667765729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34.698224667765729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4.0083199072442701E-4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4.0083199072442701E-4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4.0083199072442701E-4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8.9074104234371687E-4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8.9074104234371687E-4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8.9074104234371687E-4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1.1812464644051183E-3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1.2519244951116448E-2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1.1812464644051183E-3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4.3398330086131696E-3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4.3398330086131696E-3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6.9981654780981607E-3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6.9981654780981607E-3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1.4854334609106271E-2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1.4854334609106271E-2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1.4854334609106271E-2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0.11899997870872323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0.11899997870872323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0.11899997870872323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5.2119025558466037E-2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5.2119025558466037E-2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5.2119025558466037E-2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0.74148857546173663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0.74148857546173674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0.74148857546173663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9.2065405084330759E-7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9.2110075143418595E-7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4.2258563196742299E-6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2.5698337947265496E-7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2.7705656312651882E-7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1.0051406606769443E-6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2.8972715042359849E-5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1.2606464411866829E-4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5.8944577974250068E-5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7.0519840288268652E-3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4.7351632052969411E-2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1.5122703077211837E-2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4.6152372808616069E-3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2.3238228061880892E-2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1.5720480481579209E-2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6.3239414412665082E-3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4.6915650485242232E-2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3.0463291575748893E-2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0.19702473721444796</v>
      </c>
      <c r="E105" s="124"/>
      <c r="F105" s="125"/>
      <c r="G105" s="125"/>
      <c r="H105" s="126"/>
      <c r="I105" s="170">
        <f>D105+D58</f>
        <v>0.59227780563735632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2.1288204706119165E-2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2.3365079415612464E-5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1.354364816244601E-4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8.2211719196323017E-4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9.445296487876814E-4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2.0967293837696015E-3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4.0221777855605854E-3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2.1548533439260505E-2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1.462777139287514E-2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0.25851142453826337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Q1" zoomScale="90" zoomScaleNormal="90" workbookViewId="0">
      <selection activeCell="AL5" sqref="AL5:AT69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169</v>
      </c>
      <c r="B1" s="196"/>
      <c r="J1" s="192" t="s">
        <v>186</v>
      </c>
      <c r="K1" s="193"/>
      <c r="L1" s="193"/>
      <c r="M1" s="193"/>
      <c r="S1" s="190" t="s">
        <v>187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218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219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1.8308250711344227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1.5438641789436227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1.1642711098010822E-4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1.1642711098010822E-4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1.1642711098010822E-4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223.34596105886638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210.24661800959012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7.4312723717053357E-5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7.4312723717053357E-5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7.4312723717053357E-5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0.15403151258283676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0.11902127997664523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4.9776076399043936E-4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4.9776076399043936E-4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4.9776076399043936E-4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0.41682630571673884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0.3740383652878857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2.7700004903555764E-6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2.7700004903555764E-6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2.7700004903555764E-6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1.5128952425370143E-2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1.4590046523810924E-2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4.1104414507289818E-6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4.1104414507289818E-6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4.1104414507289818E-6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9.9141030901750971E-3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9.9141030901750971E-3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1.656506602902793E-5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1.656506602902793E-5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1.656506602902793E-5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9.2630063940022787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8.6855065749362463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1.0005249129737365E-6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1.0005249129737365E-6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1.0005249129737365E-6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1.4590697240209035E-6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1.4590697240209035E-6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1.4590697240209035E-6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6.0571663164923392E-6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6.0571663164923392E-6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6.0571663164923392E-6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2.8287326705997722</v>
      </c>
      <c r="AE15" s="46" t="s">
        <v>30</v>
      </c>
      <c r="AF15" s="22"/>
      <c r="AG15" s="47"/>
      <c r="AH15" s="48" t="s">
        <v>37</v>
      </c>
      <c r="AI15" s="49">
        <v>0.31276204015257258</v>
      </c>
      <c r="AJ15" s="50" t="s">
        <v>30</v>
      </c>
      <c r="AL15" s="43"/>
      <c r="AM15" s="44" t="s">
        <v>37</v>
      </c>
      <c r="AN15" s="45">
        <v>2.3613543644131085</v>
      </c>
      <c r="AO15" s="46" t="s">
        <v>30</v>
      </c>
      <c r="AP15" s="22"/>
      <c r="AQ15" s="47"/>
      <c r="AR15" s="48" t="s">
        <v>37</v>
      </c>
      <c r="AS15" s="49">
        <v>0.31276204015257258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4.6714504937664877E-6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4.6714504937664877E-6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4.6714504937664877E-6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209.80921707579972</v>
      </c>
      <c r="AE16" s="54" t="s">
        <v>30</v>
      </c>
      <c r="AF16" s="22"/>
      <c r="AG16" s="55"/>
      <c r="AH16" s="56" t="s">
        <v>25</v>
      </c>
      <c r="AI16" s="57">
        <v>300.34221706329186</v>
      </c>
      <c r="AJ16" s="58" t="s">
        <v>30</v>
      </c>
      <c r="AL16" s="51"/>
      <c r="AM16" s="52" t="s">
        <v>25</v>
      </c>
      <c r="AN16" s="53">
        <v>187.03445873177296</v>
      </c>
      <c r="AO16" s="54" t="s">
        <v>30</v>
      </c>
      <c r="AP16" s="22"/>
      <c r="AQ16" s="55"/>
      <c r="AR16" s="56" t="s">
        <v>25</v>
      </c>
      <c r="AS16" s="57">
        <v>300.34221706329186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5.1586951996534108E-6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5.1586951996534108E-6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5.1586951996534108E-6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0.22600975592860051</v>
      </c>
      <c r="AE17" s="54" t="s">
        <v>30</v>
      </c>
      <c r="AF17" s="22"/>
      <c r="AG17" s="55"/>
      <c r="AH17" s="60" t="s">
        <v>26</v>
      </c>
      <c r="AI17" s="57">
        <v>9.2789461251501115E-2</v>
      </c>
      <c r="AJ17" s="58" t="s">
        <v>30</v>
      </c>
      <c r="AL17" s="51"/>
      <c r="AM17" s="59" t="s">
        <v>26</v>
      </c>
      <c r="AN17" s="53">
        <v>0.16542604344306536</v>
      </c>
      <c r="AO17" s="54" t="s">
        <v>30</v>
      </c>
      <c r="AP17" s="22"/>
      <c r="AQ17" s="55"/>
      <c r="AR17" s="60" t="s">
        <v>26</v>
      </c>
      <c r="AS17" s="57">
        <v>9.2789461251501115E-2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1.8000974624216477E-5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1.8000974624216477E-5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1.8000974624216477E-5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0.25190583945724621</v>
      </c>
      <c r="AE18" s="54" t="s">
        <v>30</v>
      </c>
      <c r="AF18" s="22"/>
      <c r="AG18" s="55"/>
      <c r="AH18" s="56" t="s">
        <v>27</v>
      </c>
      <c r="AI18" s="57">
        <v>1.7615401924484153</v>
      </c>
      <c r="AJ18" s="58" t="s">
        <v>30</v>
      </c>
      <c r="AL18" s="51"/>
      <c r="AM18" s="52" t="s">
        <v>27</v>
      </c>
      <c r="AN18" s="53">
        <v>0.18010853383984299</v>
      </c>
      <c r="AO18" s="54" t="s">
        <v>30</v>
      </c>
      <c r="AP18" s="22"/>
      <c r="AQ18" s="55"/>
      <c r="AR18" s="56" t="s">
        <v>27</v>
      </c>
      <c r="AS18" s="57">
        <v>1.7615401924484153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5.7547658357031527E-6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5.7547658357031527E-6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5.7547658357031527E-6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5.5135284593402206E-3</v>
      </c>
      <c r="AE19" s="54" t="s">
        <v>30</v>
      </c>
      <c r="AF19" s="22"/>
      <c r="AG19" s="55"/>
      <c r="AH19" s="56" t="s">
        <v>51</v>
      </c>
      <c r="AI19" s="57">
        <v>9.7694491235768982E-2</v>
      </c>
      <c r="AJ19" s="58" t="s">
        <v>30</v>
      </c>
      <c r="AL19" s="51"/>
      <c r="AM19" s="52" t="s">
        <v>51</v>
      </c>
      <c r="AN19" s="61">
        <v>4.5875081613379297E-3</v>
      </c>
      <c r="AO19" s="54" t="s">
        <v>30</v>
      </c>
      <c r="AP19" s="22"/>
      <c r="AQ19" s="55"/>
      <c r="AR19" s="56" t="s">
        <v>51</v>
      </c>
      <c r="AS19" s="57">
        <v>9.7694491235768982E-2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1.6804031641058575E-5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1.6804031641058575E-5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1.6804031641058575E-5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9.6436809035234227E-3</v>
      </c>
      <c r="AE20" s="54" t="s">
        <v>30</v>
      </c>
      <c r="AF20" s="22"/>
      <c r="AG20" s="55"/>
      <c r="AH20" s="56" t="s">
        <v>52</v>
      </c>
      <c r="AI20" s="62">
        <v>1.2079455977093772E-2</v>
      </c>
      <c r="AJ20" s="58" t="s">
        <v>30</v>
      </c>
      <c r="AL20" s="51"/>
      <c r="AM20" s="52" t="s">
        <v>52</v>
      </c>
      <c r="AN20" s="61">
        <v>9.643680903523421E-3</v>
      </c>
      <c r="AO20" s="54" t="s">
        <v>30</v>
      </c>
      <c r="AP20" s="22"/>
      <c r="AQ20" s="55"/>
      <c r="AR20" s="56" t="s">
        <v>52</v>
      </c>
      <c r="AS20" s="62">
        <v>1.2079455977093772E-2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1.4122240485825929E-5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1.4122240485825929E-5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1.4122240485825929E-5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9.2971016462464675</v>
      </c>
      <c r="AE21" s="66" t="s">
        <v>33</v>
      </c>
      <c r="AF21" s="22"/>
      <c r="AG21" s="67"/>
      <c r="AH21" s="68" t="s">
        <v>29</v>
      </c>
      <c r="AI21" s="69">
        <v>11.225541882906034</v>
      </c>
      <c r="AJ21" s="70" t="s">
        <v>33</v>
      </c>
      <c r="AL21" s="63"/>
      <c r="AM21" s="64" t="s">
        <v>29</v>
      </c>
      <c r="AN21" s="65">
        <v>8.2942545157730585</v>
      </c>
      <c r="AO21" s="66" t="s">
        <v>33</v>
      </c>
      <c r="AP21" s="22"/>
      <c r="AQ21" s="67"/>
      <c r="AR21" s="68" t="s">
        <v>29</v>
      </c>
      <c r="AS21" s="69">
        <v>11.225541882906034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1.3871554662891808E-4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1.3871554662891808E-4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1.3871554662891808E-4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5.3701664124823233E-4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5.3701664124823233E-4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5.3701664124823233E-4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0.1090741881886419</v>
      </c>
      <c r="AE23" s="50" t="s">
        <v>30</v>
      </c>
      <c r="AF23" s="22"/>
      <c r="AG23" s="47"/>
      <c r="AH23" s="48" t="s">
        <v>37</v>
      </c>
      <c r="AI23" s="49">
        <v>0.55042488336726325</v>
      </c>
      <c r="AJ23" s="50" t="s">
        <v>30</v>
      </c>
      <c r="AL23" s="47"/>
      <c r="AM23" s="48" t="s">
        <v>37</v>
      </c>
      <c r="AN23" s="49">
        <v>0.1090741881886419</v>
      </c>
      <c r="AO23" s="50" t="s">
        <v>30</v>
      </c>
      <c r="AP23" s="22"/>
      <c r="AQ23" s="47"/>
      <c r="AR23" s="48" t="s">
        <v>37</v>
      </c>
      <c r="AS23" s="49">
        <v>0.55042488336726325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1.3182043434204949E-4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1.3182043434204949E-4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1.3182043434204949E-4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152.92500434674227</v>
      </c>
      <c r="AE24" s="58" t="s">
        <v>30</v>
      </c>
      <c r="AF24" s="22"/>
      <c r="AG24" s="55"/>
      <c r="AH24" s="56" t="s">
        <v>25</v>
      </c>
      <c r="AI24" s="57">
        <v>467.80973147409708</v>
      </c>
      <c r="AJ24" s="58" t="s">
        <v>30</v>
      </c>
      <c r="AL24" s="55"/>
      <c r="AM24" s="56" t="s">
        <v>25</v>
      </c>
      <c r="AN24" s="57">
        <v>152.92500434674227</v>
      </c>
      <c r="AO24" s="58" t="s">
        <v>30</v>
      </c>
      <c r="AP24" s="22"/>
      <c r="AQ24" s="55"/>
      <c r="AR24" s="56" t="s">
        <v>25</v>
      </c>
      <c r="AS24" s="57">
        <v>467.80973147409708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1.0808542968537445E-3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1.0808542968537445E-3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1.0808542968537445E-3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3.4128882586802814E-2</v>
      </c>
      <c r="AE25" s="58" t="s">
        <v>30</v>
      </c>
      <c r="AF25" s="22"/>
      <c r="AG25" s="55"/>
      <c r="AH25" s="60" t="s">
        <v>26</v>
      </c>
      <c r="AI25" s="57">
        <v>9.9128501690171539E-2</v>
      </c>
      <c r="AJ25" s="58" t="s">
        <v>30</v>
      </c>
      <c r="AL25" s="55"/>
      <c r="AM25" s="60" t="s">
        <v>26</v>
      </c>
      <c r="AN25" s="57">
        <v>3.4128882586802814E-2</v>
      </c>
      <c r="AO25" s="58" t="s">
        <v>30</v>
      </c>
      <c r="AP25" s="22"/>
      <c r="AQ25" s="55"/>
      <c r="AR25" s="60" t="s">
        <v>26</v>
      </c>
      <c r="AS25" s="57">
        <v>9.9128501690171539E-2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6.3987574202341363E-3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6.3987574202341363E-3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6.3987574202341363E-3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0.2417596332032379</v>
      </c>
      <c r="AE26" s="58" t="s">
        <v>30</v>
      </c>
      <c r="AF26" s="22"/>
      <c r="AG26" s="55"/>
      <c r="AH26" s="56" t="s">
        <v>27</v>
      </c>
      <c r="AI26" s="57">
        <v>2.3049519027264522</v>
      </c>
      <c r="AJ26" s="58" t="s">
        <v>30</v>
      </c>
      <c r="AL26" s="55"/>
      <c r="AM26" s="56" t="s">
        <v>27</v>
      </c>
      <c r="AN26" s="57">
        <v>0.2417596332032379</v>
      </c>
      <c r="AO26" s="58" t="s">
        <v>30</v>
      </c>
      <c r="AP26" s="22"/>
      <c r="AQ26" s="55"/>
      <c r="AR26" s="56" t="s">
        <v>27</v>
      </c>
      <c r="AS26" s="57">
        <v>2.3049519027264522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3.6709409699489572E-3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3.6709409699489572E-3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3.6709409699489572E-3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1.8501763419071855E-2</v>
      </c>
      <c r="AE27" s="58" t="s">
        <v>30</v>
      </c>
      <c r="AF27" s="22"/>
      <c r="AG27" s="55"/>
      <c r="AH27" s="56" t="s">
        <v>51</v>
      </c>
      <c r="AI27" s="57">
        <v>9.4948322971983606E-2</v>
      </c>
      <c r="AJ27" s="58" t="s">
        <v>30</v>
      </c>
      <c r="AL27" s="71"/>
      <c r="AM27" s="56" t="s">
        <v>51</v>
      </c>
      <c r="AN27" s="62">
        <v>1.8501763419071855E-2</v>
      </c>
      <c r="AO27" s="58" t="s">
        <v>30</v>
      </c>
      <c r="AP27" s="22"/>
      <c r="AQ27" s="55"/>
      <c r="AR27" s="56" t="s">
        <v>51</v>
      </c>
      <c r="AS27" s="57">
        <v>9.4948322971983606E-2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1.0064645525356894E-3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1.0064645525356894E-3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1.0064645525356894E-3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9.6436809035234175E-3</v>
      </c>
      <c r="AE28" s="58" t="s">
        <v>30</v>
      </c>
      <c r="AF28" s="22"/>
      <c r="AG28" s="55"/>
      <c r="AH28" s="56" t="s">
        <v>52</v>
      </c>
      <c r="AI28" s="62">
        <v>1.207945597709377E-2</v>
      </c>
      <c r="AJ28" s="58" t="s">
        <v>30</v>
      </c>
      <c r="AL28" s="55"/>
      <c r="AM28" s="56" t="s">
        <v>52</v>
      </c>
      <c r="AN28" s="62">
        <v>9.6436809035234175E-3</v>
      </c>
      <c r="AO28" s="58" t="s">
        <v>30</v>
      </c>
      <c r="AP28" s="22"/>
      <c r="AQ28" s="55"/>
      <c r="AR28" s="56" t="s">
        <v>52</v>
      </c>
      <c r="AS28" s="62">
        <v>1.207945597709377E-2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5.5265925948612005E-3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5.5265925948612005E-3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5.5265925948612005E-3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5.7974461441727172</v>
      </c>
      <c r="AE29" s="70" t="s">
        <v>33</v>
      </c>
      <c r="AF29" s="22"/>
      <c r="AG29" s="67"/>
      <c r="AH29" s="68" t="s">
        <v>29</v>
      </c>
      <c r="AI29" s="69">
        <v>17.478574487913562</v>
      </c>
      <c r="AJ29" s="70" t="s">
        <v>33</v>
      </c>
      <c r="AL29" s="67"/>
      <c r="AM29" s="68" t="s">
        <v>29</v>
      </c>
      <c r="AN29" s="69">
        <v>5.7974461441727172</v>
      </c>
      <c r="AO29" s="70" t="s">
        <v>33</v>
      </c>
      <c r="AP29" s="22"/>
      <c r="AQ29" s="67"/>
      <c r="AR29" s="68" t="s">
        <v>29</v>
      </c>
      <c r="AS29" s="69">
        <v>17.478574487913562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3.9694267112185648E-3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3.9694267112185648E-3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3.9694267112185648E-3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1.5132763083555928E-3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1.5132763083555928E-3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1.5132763083555928E-3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6.8378634625499632</v>
      </c>
      <c r="AE31" s="46" t="s">
        <v>30</v>
      </c>
      <c r="AF31" s="22"/>
      <c r="AG31" s="47"/>
      <c r="AH31" s="48" t="s">
        <v>37</v>
      </c>
      <c r="AI31" s="49">
        <v>0.51656114777917184</v>
      </c>
      <c r="AJ31" s="50" t="s">
        <v>30</v>
      </c>
      <c r="AL31" s="43"/>
      <c r="AM31" s="44" t="s">
        <v>37</v>
      </c>
      <c r="AN31" s="45">
        <v>5.8218375757440057</v>
      </c>
      <c r="AO31" s="46" t="s">
        <v>30</v>
      </c>
      <c r="AP31" s="22"/>
      <c r="AQ31" s="47"/>
      <c r="AR31" s="48" t="s">
        <v>37</v>
      </c>
      <c r="AS31" s="49">
        <v>0.51656114777917184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8.6735743025925273E-3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8.6735743025925273E-3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8.6735743025925273E-3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234.8326090597337</v>
      </c>
      <c r="AE32" s="54" t="s">
        <v>30</v>
      </c>
      <c r="AF32" s="22"/>
      <c r="AG32" s="55"/>
      <c r="AH32" s="56" t="s">
        <v>25</v>
      </c>
      <c r="AI32" s="57">
        <v>503.49785207599757</v>
      </c>
      <c r="AJ32" s="58" t="s">
        <v>30</v>
      </c>
      <c r="AL32" s="51"/>
      <c r="AM32" s="52" t="s">
        <v>25</v>
      </c>
      <c r="AN32" s="53">
        <v>234.58041866150356</v>
      </c>
      <c r="AO32" s="54" t="s">
        <v>30</v>
      </c>
      <c r="AP32" s="22"/>
      <c r="AQ32" s="55"/>
      <c r="AR32" s="56" t="s">
        <v>25</v>
      </c>
      <c r="AS32" s="57">
        <v>503.49785207599757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8.4261209953173724E-3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8.4261209953173724E-3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8.4261209953173724E-3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0.28582870274936101</v>
      </c>
      <c r="AE33" s="54" t="s">
        <v>30</v>
      </c>
      <c r="AF33" s="22"/>
      <c r="AG33" s="55"/>
      <c r="AH33" s="60" t="s">
        <v>26</v>
      </c>
      <c r="AI33" s="57">
        <v>0.15535610100624475</v>
      </c>
      <c r="AJ33" s="58" t="s">
        <v>30</v>
      </c>
      <c r="AL33" s="51"/>
      <c r="AM33" s="59" t="s">
        <v>26</v>
      </c>
      <c r="AN33" s="53">
        <v>0.27599973179399151</v>
      </c>
      <c r="AO33" s="54" t="s">
        <v>30</v>
      </c>
      <c r="AP33" s="22"/>
      <c r="AQ33" s="55"/>
      <c r="AR33" s="60" t="s">
        <v>26</v>
      </c>
      <c r="AS33" s="57">
        <v>0.15535610100624475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1.6480584298075955E-3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1.8541474490266618E-2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1.6480584298075955E-3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0.28481374959879235</v>
      </c>
      <c r="AE34" s="54" t="s">
        <v>30</v>
      </c>
      <c r="AF34" s="22"/>
      <c r="AG34" s="55"/>
      <c r="AH34" s="56" t="s">
        <v>27</v>
      </c>
      <c r="AI34" s="57">
        <v>2.5799828873143147</v>
      </c>
      <c r="AJ34" s="58" t="s">
        <v>30</v>
      </c>
      <c r="AL34" s="51"/>
      <c r="AM34" s="52" t="s">
        <v>27</v>
      </c>
      <c r="AN34" s="53">
        <v>0.20085508003653671</v>
      </c>
      <c r="AO34" s="54" t="s">
        <v>30</v>
      </c>
      <c r="AP34" s="22"/>
      <c r="AQ34" s="55"/>
      <c r="AR34" s="56" t="s">
        <v>27</v>
      </c>
      <c r="AS34" s="57">
        <v>2.5799828873143147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1.2755423442035821E-2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0.16637270011398964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1.2755423442035821E-2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1.9602176934924794E-3</v>
      </c>
      <c r="AE35" s="54" t="s">
        <v>30</v>
      </c>
      <c r="AF35" s="22"/>
      <c r="AG35" s="55"/>
      <c r="AH35" s="56" t="s">
        <v>51</v>
      </c>
      <c r="AI35" s="57">
        <v>0.10287538201205677</v>
      </c>
      <c r="AJ35" s="58" t="s">
        <v>30</v>
      </c>
      <c r="AL35" s="51"/>
      <c r="AM35" s="52" t="s">
        <v>51</v>
      </c>
      <c r="AN35" s="61">
        <v>1.5995831767619065E-3</v>
      </c>
      <c r="AO35" s="54" t="s">
        <v>30</v>
      </c>
      <c r="AP35" s="22"/>
      <c r="AQ35" s="55"/>
      <c r="AR35" s="56" t="s">
        <v>51</v>
      </c>
      <c r="AS35" s="57">
        <v>0.10287538201205677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9.6707568032197658E-3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0.16986148157529241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9.6707568032197658E-3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9.6436809035234192E-3</v>
      </c>
      <c r="AE36" s="54" t="s">
        <v>30</v>
      </c>
      <c r="AF36" s="22"/>
      <c r="AG36" s="55"/>
      <c r="AH36" s="56" t="s">
        <v>52</v>
      </c>
      <c r="AI36" s="62">
        <v>1.451523105066412E-2</v>
      </c>
      <c r="AJ36" s="58" t="s">
        <v>30</v>
      </c>
      <c r="AL36" s="51"/>
      <c r="AM36" s="52" t="s">
        <v>52</v>
      </c>
      <c r="AN36" s="61">
        <v>9.6436809035234192E-3</v>
      </c>
      <c r="AO36" s="54" t="s">
        <v>30</v>
      </c>
      <c r="AP36" s="22"/>
      <c r="AQ36" s="55"/>
      <c r="AR36" s="56" t="s">
        <v>52</v>
      </c>
      <c r="AS36" s="62">
        <v>1.451523105066412E-2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1.0023226009727311E-2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1.0023226009727311E-2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10.655203433787584</v>
      </c>
      <c r="AE37" s="66" t="s">
        <v>33</v>
      </c>
      <c r="AF37" s="22"/>
      <c r="AG37" s="67"/>
      <c r="AH37" s="68" t="s">
        <v>29</v>
      </c>
      <c r="AI37" s="69">
        <v>18.815046514979045</v>
      </c>
      <c r="AJ37" s="70" t="s">
        <v>33</v>
      </c>
      <c r="AL37" s="63"/>
      <c r="AM37" s="64" t="s">
        <v>29</v>
      </c>
      <c r="AN37" s="65">
        <v>10.60548614434911</v>
      </c>
      <c r="AO37" s="66" t="s">
        <v>33</v>
      </c>
      <c r="AP37" s="22"/>
      <c r="AQ37" s="67"/>
      <c r="AR37" s="68" t="s">
        <v>29</v>
      </c>
      <c r="AS37" s="69">
        <v>18.815046514979045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6.8470185362762948E-2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6.8470185362762948E-2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5.7707771681030827E-2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5.7707771681030827E-2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0.27318760686763854</v>
      </c>
      <c r="AE39" s="50" t="s">
        <v>30</v>
      </c>
      <c r="AF39" s="22"/>
      <c r="AG39" s="47"/>
      <c r="AH39" s="48" t="s">
        <v>37</v>
      </c>
      <c r="AI39" s="49">
        <v>0.41957032312327358</v>
      </c>
      <c r="AJ39" s="50" t="s">
        <v>30</v>
      </c>
      <c r="AL39" s="47"/>
      <c r="AM39" s="48" t="s">
        <v>37</v>
      </c>
      <c r="AN39" s="49">
        <v>0.27318760686763854</v>
      </c>
      <c r="AO39" s="50" t="s">
        <v>30</v>
      </c>
      <c r="AP39" s="22"/>
      <c r="AQ39" s="47"/>
      <c r="AR39" s="48" t="s">
        <v>37</v>
      </c>
      <c r="AS39" s="49">
        <v>0.41957032312327358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6.8701900507317131E-3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6.8701900507317131E-3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213.70280407571403</v>
      </c>
      <c r="AE40" s="58" t="s">
        <v>30</v>
      </c>
      <c r="AF40" s="22"/>
      <c r="AG40" s="55"/>
      <c r="AH40" s="56" t="s">
        <v>25</v>
      </c>
      <c r="AI40" s="57">
        <v>613.86613599918894</v>
      </c>
      <c r="AJ40" s="58" t="s">
        <v>30</v>
      </c>
      <c r="AL40" s="55"/>
      <c r="AM40" s="56" t="s">
        <v>25</v>
      </c>
      <c r="AN40" s="57">
        <v>213.70280407571403</v>
      </c>
      <c r="AO40" s="58" t="s">
        <v>30</v>
      </c>
      <c r="AP40" s="22"/>
      <c r="AQ40" s="55"/>
      <c r="AR40" s="56" t="s">
        <v>25</v>
      </c>
      <c r="AS40" s="57">
        <v>613.86613599918894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8.5147091309190875E-2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8.5147091309190875E-2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5.4757243119657129E-2</v>
      </c>
      <c r="AE41" s="58" t="s">
        <v>30</v>
      </c>
      <c r="AF41" s="22"/>
      <c r="AG41" s="55"/>
      <c r="AH41" s="60" t="s">
        <v>26</v>
      </c>
      <c r="AI41" s="57">
        <v>0.13562741823483934</v>
      </c>
      <c r="AJ41" s="58" t="s">
        <v>30</v>
      </c>
      <c r="AL41" s="55"/>
      <c r="AM41" s="60" t="s">
        <v>26</v>
      </c>
      <c r="AN41" s="57">
        <v>5.4757243119657129E-2</v>
      </c>
      <c r="AO41" s="58" t="s">
        <v>30</v>
      </c>
      <c r="AP41" s="22"/>
      <c r="AQ41" s="55"/>
      <c r="AR41" s="60" t="s">
        <v>26</v>
      </c>
      <c r="AS41" s="57">
        <v>0.13562741823483934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0.10248295309104183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0.10248295309104183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0.31485159623223002</v>
      </c>
      <c r="AE42" s="58" t="s">
        <v>30</v>
      </c>
      <c r="AF42" s="22"/>
      <c r="AG42" s="55"/>
      <c r="AH42" s="56" t="s">
        <v>27</v>
      </c>
      <c r="AI42" s="57">
        <v>2.6875387641597297</v>
      </c>
      <c r="AJ42" s="58" t="s">
        <v>30</v>
      </c>
      <c r="AL42" s="55"/>
      <c r="AM42" s="56" t="s">
        <v>27</v>
      </c>
      <c r="AN42" s="57">
        <v>0.31485159623223002</v>
      </c>
      <c r="AO42" s="58" t="s">
        <v>30</v>
      </c>
      <c r="AP42" s="22"/>
      <c r="AQ42" s="55"/>
      <c r="AR42" s="56" t="s">
        <v>27</v>
      </c>
      <c r="AS42" s="57">
        <v>2.6875387641597297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8.6918658539730017E-4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8.6918658539730017E-4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8.6918658539730017E-4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1.5800038318751257E-2</v>
      </c>
      <c r="AE43" s="58" t="s">
        <v>30</v>
      </c>
      <c r="AF43" s="22"/>
      <c r="AG43" s="55"/>
      <c r="AH43" s="56" t="s">
        <v>51</v>
      </c>
      <c r="AI43" s="57">
        <v>0.10466605440911848</v>
      </c>
      <c r="AJ43" s="58" t="s">
        <v>30</v>
      </c>
      <c r="AL43" s="55"/>
      <c r="AM43" s="56" t="s">
        <v>51</v>
      </c>
      <c r="AN43" s="62">
        <v>1.5800038318751257E-2</v>
      </c>
      <c r="AO43" s="58" t="s">
        <v>30</v>
      </c>
      <c r="AP43" s="22"/>
      <c r="AQ43" s="55"/>
      <c r="AR43" s="56" t="s">
        <v>51</v>
      </c>
      <c r="AS43" s="57">
        <v>0.10466605440911848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6.196881645541783E-4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6.196881645541783E-4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6.196881645541783E-4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9.6436809035234192E-3</v>
      </c>
      <c r="AE44" s="58" t="s">
        <v>30</v>
      </c>
      <c r="AF44" s="22"/>
      <c r="AG44" s="55"/>
      <c r="AH44" s="56" t="s">
        <v>52</v>
      </c>
      <c r="AI44" s="62">
        <v>1.4515231050664122E-2</v>
      </c>
      <c r="AJ44" s="58" t="s">
        <v>30</v>
      </c>
      <c r="AL44" s="55"/>
      <c r="AM44" s="56" t="s">
        <v>52</v>
      </c>
      <c r="AN44" s="62">
        <v>9.6436809035234192E-3</v>
      </c>
      <c r="AO44" s="58" t="s">
        <v>30</v>
      </c>
      <c r="AP44" s="22"/>
      <c r="AQ44" s="55"/>
      <c r="AR44" s="56" t="s">
        <v>52</v>
      </c>
      <c r="AS44" s="62">
        <v>1.4515231050664122E-2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1.6570018788064677E-3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1.6570018788064677E-3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1.6570018788064677E-3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8.1046866441957128</v>
      </c>
      <c r="AE45" s="70" t="s">
        <v>33</v>
      </c>
      <c r="AF45" s="22"/>
      <c r="AG45" s="67"/>
      <c r="AH45" s="68" t="s">
        <v>29</v>
      </c>
      <c r="AI45" s="69">
        <v>22.920751865383423</v>
      </c>
      <c r="AJ45" s="70" t="s">
        <v>33</v>
      </c>
      <c r="AL45" s="67"/>
      <c r="AM45" s="68" t="s">
        <v>29</v>
      </c>
      <c r="AN45" s="69">
        <v>8.1046866441957128</v>
      </c>
      <c r="AO45" s="70" t="s">
        <v>33</v>
      </c>
      <c r="AP45" s="22"/>
      <c r="AQ45" s="67"/>
      <c r="AR45" s="68" t="s">
        <v>29</v>
      </c>
      <c r="AS45" s="69">
        <v>22.920751865383423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2.4737008394352376E-5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2.4737008394352376E-5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2.4737008394352376E-5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6.2867270791657591E-5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6.2867270791657591E-5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6.2867270791657591E-5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2.701962807755574E-2</v>
      </c>
      <c r="AE47" s="75" t="s">
        <v>30</v>
      </c>
      <c r="AF47" s="22"/>
      <c r="AG47" s="47"/>
      <c r="AH47" s="48" t="s">
        <v>37</v>
      </c>
      <c r="AI47" s="49">
        <v>0.41051796688291642</v>
      </c>
      <c r="AJ47" s="50" t="s">
        <v>30</v>
      </c>
      <c r="AL47" s="72"/>
      <c r="AM47" s="73" t="s">
        <v>37</v>
      </c>
      <c r="AN47" s="74">
        <v>2.701962807755574E-2</v>
      </c>
      <c r="AO47" s="75" t="s">
        <v>30</v>
      </c>
      <c r="AP47" s="22"/>
      <c r="AQ47" s="47"/>
      <c r="AR47" s="48" t="s">
        <v>37</v>
      </c>
      <c r="AS47" s="49">
        <v>0.41051796688291642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2.3032382800775859E-5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2.3032382800775859E-5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2.3032382800775859E-5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57.876826883577031</v>
      </c>
      <c r="AE48" s="79" t="s">
        <v>30</v>
      </c>
      <c r="AF48" s="22"/>
      <c r="AG48" s="55"/>
      <c r="AH48" s="56" t="s">
        <v>25</v>
      </c>
      <c r="AI48" s="57">
        <v>771.13020106243107</v>
      </c>
      <c r="AJ48" s="58" t="s">
        <v>30</v>
      </c>
      <c r="AL48" s="76"/>
      <c r="AM48" s="77" t="s">
        <v>25</v>
      </c>
      <c r="AN48" s="78">
        <v>57.876826883577031</v>
      </c>
      <c r="AO48" s="79" t="s">
        <v>30</v>
      </c>
      <c r="AP48" s="22"/>
      <c r="AQ48" s="55"/>
      <c r="AR48" s="56" t="s">
        <v>25</v>
      </c>
      <c r="AS48" s="57">
        <v>771.13020106243107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1.5005880368542919E-5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1.5005880368542919E-5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1.5005880368542919E-5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5.3762439345573826E-4</v>
      </c>
      <c r="AE49" s="79" t="s">
        <v>30</v>
      </c>
      <c r="AF49" s="22"/>
      <c r="AG49" s="55"/>
      <c r="AH49" s="60" t="s">
        <v>26</v>
      </c>
      <c r="AI49" s="57">
        <v>9.5773185285087284E-2</v>
      </c>
      <c r="AJ49" s="58" t="s">
        <v>30</v>
      </c>
      <c r="AL49" s="76"/>
      <c r="AM49" s="80" t="s">
        <v>26</v>
      </c>
      <c r="AN49" s="81">
        <v>5.3762439345573826E-4</v>
      </c>
      <c r="AO49" s="79" t="s">
        <v>30</v>
      </c>
      <c r="AP49" s="22"/>
      <c r="AQ49" s="55"/>
      <c r="AR49" s="60" t="s">
        <v>26</v>
      </c>
      <c r="AS49" s="57">
        <v>9.5773185285087284E-2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7.0242006868462351E-5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7.0242006868462351E-5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7.0242006868462351E-5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5.9667604075520379E-3</v>
      </c>
      <c r="AE50" s="79" t="s">
        <v>30</v>
      </c>
      <c r="AF50" s="22"/>
      <c r="AG50" s="55"/>
      <c r="AH50" s="56" t="s">
        <v>27</v>
      </c>
      <c r="AI50" s="57">
        <v>3.2838824426120938</v>
      </c>
      <c r="AJ50" s="58" t="s">
        <v>30</v>
      </c>
      <c r="AL50" s="76"/>
      <c r="AM50" s="77" t="s">
        <v>27</v>
      </c>
      <c r="AN50" s="81">
        <v>5.9667604075520379E-3</v>
      </c>
      <c r="AO50" s="79" t="s">
        <v>30</v>
      </c>
      <c r="AP50" s="22"/>
      <c r="AQ50" s="55"/>
      <c r="AR50" s="56" t="s">
        <v>27</v>
      </c>
      <c r="AS50" s="57">
        <v>3.2838824426120938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3.8077557785340311E-5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3.8077557785340311E-5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3.8077557785340311E-5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0.11421890867327553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0.11421890867327553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2.1511415247254231E-6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2.1511415247254231E-6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2.1511415247254231E-6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1.4515231050664119E-2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1.4515231050664119E-2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1.4211142483660206E-5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1.4211142483660206E-5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1.4211142483660206E-5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2.5243800045948523</v>
      </c>
      <c r="AE53" s="85" t="s">
        <v>33</v>
      </c>
      <c r="AF53" s="22"/>
      <c r="AG53" s="67"/>
      <c r="AH53" s="68" t="s">
        <v>29</v>
      </c>
      <c r="AI53" s="69">
        <v>28.776366753191539</v>
      </c>
      <c r="AJ53" s="70" t="s">
        <v>33</v>
      </c>
      <c r="AL53" s="82"/>
      <c r="AM53" s="83" t="s">
        <v>29</v>
      </c>
      <c r="AN53" s="84">
        <v>2.5243800045948523</v>
      </c>
      <c r="AO53" s="85" t="s">
        <v>33</v>
      </c>
      <c r="AP53" s="22"/>
      <c r="AQ53" s="67"/>
      <c r="AR53" s="68" t="s">
        <v>29</v>
      </c>
      <c r="AS53" s="69">
        <v>28.776366753191539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1.1525877920316271E-5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1.1525877920316271E-5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1.1525877920316271E-5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4.5489327007989234E-6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4.5489327007989234E-6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4.5489327007989234E-6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0.36719226071822741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0.36719226071822741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3.0911444288587009E-5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3.0911444288587009E-5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3.0911444288587009E-5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819.48754662324302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819.48754662324302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2.7211642075760501E-5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2.7211642075760501E-5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2.7211642075760501E-5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8.2693137885145929E-2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8.2693137885145929E-2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0.40010459089633799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0.40010459089633793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0.40010459089633799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3.2298781136092747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3.2298781136092747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0.1095507455178792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0.1095507455178792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0.12893506230139384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0.12893506230139384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0.12893506230139384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30.574323195487686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30.574323195487686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3.0490636180795221E-2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3.0490636180795221E-2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3.0490636180795221E-2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7.6742450990582006E-3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7.6742450990582006E-3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7.6742450990582006E-3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0.29725045492435759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0.29725045492435759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1.2935895328723343E-2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1.2935895328723343E-2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1.2935895328723343E-2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929.41006834592008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929.41006834592008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5.1100776608576766E-2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5.1100776608576766E-2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5.1100776608576766E-2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5.5634818877695884E-2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5.5634818877695884E-2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3.5230722839244399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3.5230722839244399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0.10107164159222051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0.10107164159222051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7.7825415687095506E-4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7.7825415687095506E-4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7.7825415687095506E-4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1.4515231050664119E-2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1.4515231050664119E-2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1.4487666347181549E-4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1.4487666347181549E-4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1.4487666347181549E-4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34.663203500982284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34.663203500982284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2.9573766589240525E-4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2.9573766589240525E-4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2.9573766589240525E-4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7.1067453916405727E-4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7.1067453916405727E-4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7.1067453916405727E-4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1.0498515823746813E-3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1.2732269735128327E-2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1.0498515823746813E-3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4.0092573908860063E-3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4.0092573908860063E-3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7.6731607618676393E-3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7.6731607618676393E-3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1.4661812760527561E-2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1.4661812760527561E-2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1.4661812760527561E-2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0.12255984320048838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0.12255984320048838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0.12255984320048838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5.3916660728855467E-2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5.3916660728855467E-2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5.3916660728855467E-2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0.77127874649618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0.77127874649617989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0.77127874649618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8.568282308016033E-7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8.2398853386804919E-7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3.8449105996696179E-6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2.2069961518179682E-7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2.3016896950949584E-7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8.2100070344836934E-7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2.3203974632844365E-5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1.0032766227496507E-4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4.6921848634097104E-5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6.2439860950526116E-3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4.2297925101374902E-2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1.3546285819067774E-2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4.0598750275102164E-3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1.9984948853348918E-2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1.3176978560631146E-2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5.896576577001769E-3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4.2634907012961895E-2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2.6847325338165407E-2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0.17486605946730904</v>
      </c>
      <c r="E105" s="124"/>
      <c r="F105" s="125"/>
      <c r="G105" s="125"/>
      <c r="H105" s="126"/>
      <c r="I105" s="170">
        <f>D105+D58</f>
        <v>0.57497065036364703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1.9617121106349826E-2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2.1298028191378799E-5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1.8497862935465346E-4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6.451409943513931E-4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6.9402617366593226E-4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1.7372502946442067E-3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3.2826941202075645E-3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1.7464889570158407E-2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1.349048923979514E-2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0.22872125350381997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P1" zoomScale="90" zoomScaleNormal="90" workbookViewId="0">
      <selection activeCell="AK4" sqref="AK4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170</v>
      </c>
      <c r="B1" s="196"/>
      <c r="J1" s="192" t="s">
        <v>188</v>
      </c>
      <c r="K1" s="193"/>
      <c r="L1" s="193"/>
      <c r="M1" s="193"/>
      <c r="S1" s="190" t="s">
        <v>189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220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221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1.7228321266475017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1.427538709490447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1.1636269230478665E-4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1.1636269230478665E-4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1.1636269230478665E-4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220.90022422830015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207.25099939069909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7.3936549710176987E-5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7.3936549710176987E-5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7.3936549710176987E-5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0.14798987295646784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0.11107607453230099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4.9290715824325227E-4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4.9290715824325227E-4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4.9290715824325227E-4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0.40676231402653773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0.36289043343406946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2.4928774720228562E-6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2.4928774720228562E-6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2.4928774720228562E-6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1.429424563839889E-2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1.3705624129566461E-2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3.71748074958635E-6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3.71748074958635E-6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3.71748074958635E-6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9.9171211587809061E-3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9.9171211587809095E-3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1.5011077680947907E-5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1.5011077680947907E-5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1.5011077680947907E-5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9.1411215951510485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8.5393263224832943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9.0042599425506327E-7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9.0042599425506327E-7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9.0042599425506327E-7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1.3235379876915075E-6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1.3235379876915075E-6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1.3235379876915075E-6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5.5082193516117819E-6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5.5082193516117819E-6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5.5082193516117819E-6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2.7444355577456223</v>
      </c>
      <c r="AE15" s="46" t="s">
        <v>30</v>
      </c>
      <c r="AF15" s="22"/>
      <c r="AG15" s="47"/>
      <c r="AH15" s="48" t="s">
        <v>37</v>
      </c>
      <c r="AI15" s="49">
        <v>0.30760016775439997</v>
      </c>
      <c r="AJ15" s="50" t="s">
        <v>30</v>
      </c>
      <c r="AL15" s="43"/>
      <c r="AM15" s="44" t="s">
        <v>37</v>
      </c>
      <c r="AN15" s="45">
        <v>2.2463802671191826</v>
      </c>
      <c r="AO15" s="46" t="s">
        <v>30</v>
      </c>
      <c r="AP15" s="22"/>
      <c r="AQ15" s="47"/>
      <c r="AR15" s="48" t="s">
        <v>37</v>
      </c>
      <c r="AS15" s="49">
        <v>0.30760016775439997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4.2412876096649791E-6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4.2412876096649791E-6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4.2412876096649791E-6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209.6402162973155</v>
      </c>
      <c r="AE16" s="54" t="s">
        <v>30</v>
      </c>
      <c r="AF16" s="22"/>
      <c r="AG16" s="55"/>
      <c r="AH16" s="56" t="s">
        <v>25</v>
      </c>
      <c r="AI16" s="57">
        <v>300.27649050382377</v>
      </c>
      <c r="AJ16" s="58" t="s">
        <v>30</v>
      </c>
      <c r="AL16" s="51"/>
      <c r="AM16" s="52" t="s">
        <v>25</v>
      </c>
      <c r="AN16" s="53">
        <v>185.13465656707123</v>
      </c>
      <c r="AO16" s="54" t="s">
        <v>30</v>
      </c>
      <c r="AP16" s="22"/>
      <c r="AQ16" s="55"/>
      <c r="AR16" s="56" t="s">
        <v>25</v>
      </c>
      <c r="AS16" s="57">
        <v>300.27649050382377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4.6951683007256219E-6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4.6951683007256219E-6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4.6951683007256219E-6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0.22352160436923058</v>
      </c>
      <c r="AE17" s="54" t="s">
        <v>30</v>
      </c>
      <c r="AF17" s="22"/>
      <c r="AG17" s="55"/>
      <c r="AH17" s="60" t="s">
        <v>26</v>
      </c>
      <c r="AI17" s="57">
        <v>9.1185008833339257E-2</v>
      </c>
      <c r="AJ17" s="58" t="s">
        <v>30</v>
      </c>
      <c r="AL17" s="51"/>
      <c r="AM17" s="59" t="s">
        <v>26</v>
      </c>
      <c r="AN17" s="53">
        <v>0.15752799738752418</v>
      </c>
      <c r="AO17" s="54" t="s">
        <v>30</v>
      </c>
      <c r="AP17" s="22"/>
      <c r="AQ17" s="55"/>
      <c r="AR17" s="60" t="s">
        <v>26</v>
      </c>
      <c r="AS17" s="57">
        <v>9.1185008833339257E-2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1.640190343219181E-5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1.640190343219181E-5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1.640190343219181E-5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0.24811690510443615</v>
      </c>
      <c r="AE18" s="54" t="s">
        <v>30</v>
      </c>
      <c r="AF18" s="22"/>
      <c r="AG18" s="55"/>
      <c r="AH18" s="56" t="s">
        <v>27</v>
      </c>
      <c r="AI18" s="57">
        <v>1.744409035105559</v>
      </c>
      <c r="AJ18" s="58" t="s">
        <v>30</v>
      </c>
      <c r="AL18" s="51"/>
      <c r="AM18" s="52" t="s">
        <v>27</v>
      </c>
      <c r="AN18" s="53">
        <v>0.17198046546314766</v>
      </c>
      <c r="AO18" s="54" t="s">
        <v>30</v>
      </c>
      <c r="AP18" s="22"/>
      <c r="AQ18" s="55"/>
      <c r="AR18" s="56" t="s">
        <v>27</v>
      </c>
      <c r="AS18" s="57">
        <v>1.744409035105559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5.2298686593359684E-6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5.2298686593359684E-6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5.2298686593359684E-6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5.5386184842654736E-3</v>
      </c>
      <c r="AE19" s="54" t="s">
        <v>30</v>
      </c>
      <c r="AF19" s="22"/>
      <c r="AG19" s="55"/>
      <c r="AH19" s="56" t="s">
        <v>51</v>
      </c>
      <c r="AI19" s="57">
        <v>9.5750531199167363E-2</v>
      </c>
      <c r="AJ19" s="58" t="s">
        <v>30</v>
      </c>
      <c r="AL19" s="51"/>
      <c r="AM19" s="52" t="s">
        <v>51</v>
      </c>
      <c r="AN19" s="61">
        <v>4.4928395566131117E-3</v>
      </c>
      <c r="AO19" s="54" t="s">
        <v>30</v>
      </c>
      <c r="AP19" s="22"/>
      <c r="AQ19" s="55"/>
      <c r="AR19" s="56" t="s">
        <v>51</v>
      </c>
      <c r="AS19" s="57">
        <v>9.5750531199167363E-2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1.5309898581891162E-5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1.5309898581891162E-5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1.5309898581891162E-5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9.643680903523421E-3</v>
      </c>
      <c r="AE20" s="54" t="s">
        <v>30</v>
      </c>
      <c r="AF20" s="22"/>
      <c r="AG20" s="55"/>
      <c r="AH20" s="56" t="s">
        <v>52</v>
      </c>
      <c r="AI20" s="62">
        <v>1.2079455977093768E-2</v>
      </c>
      <c r="AJ20" s="58" t="s">
        <v>30</v>
      </c>
      <c r="AL20" s="51"/>
      <c r="AM20" s="52" t="s">
        <v>52</v>
      </c>
      <c r="AN20" s="61">
        <v>9.643680903523421E-3</v>
      </c>
      <c r="AO20" s="54" t="s">
        <v>30</v>
      </c>
      <c r="AP20" s="22"/>
      <c r="AQ20" s="55"/>
      <c r="AR20" s="56" t="s">
        <v>52</v>
      </c>
      <c r="AS20" s="62">
        <v>1.2079455977093768E-2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1.287211062173759E-5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1.287211062173759E-5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1.287211062173759E-5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9.2829947673214352</v>
      </c>
      <c r="AE21" s="66" t="s">
        <v>33</v>
      </c>
      <c r="AF21" s="22"/>
      <c r="AG21" s="67"/>
      <c r="AH21" s="68" t="s">
        <v>29</v>
      </c>
      <c r="AI21" s="69">
        <v>11.222552182010723</v>
      </c>
      <c r="AJ21" s="70" t="s">
        <v>33</v>
      </c>
      <c r="AL21" s="63"/>
      <c r="AM21" s="64" t="s">
        <v>29</v>
      </c>
      <c r="AN21" s="65">
        <v>8.2038058135674614</v>
      </c>
      <c r="AO21" s="66" t="s">
        <v>33</v>
      </c>
      <c r="AP21" s="22"/>
      <c r="AQ21" s="67"/>
      <c r="AR21" s="68" t="s">
        <v>29</v>
      </c>
      <c r="AS21" s="69">
        <v>11.222552182010723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1.0991458454342239E-4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1.0991458454342239E-4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1.0991458454342239E-4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5.0244755787136027E-4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5.0244755787136027E-4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5.0244755787136027E-4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0.10724949332560696</v>
      </c>
      <c r="AE23" s="50" t="s">
        <v>30</v>
      </c>
      <c r="AF23" s="22"/>
      <c r="AG23" s="47"/>
      <c r="AH23" s="48" t="s">
        <v>37</v>
      </c>
      <c r="AI23" s="49">
        <v>0.52149261206114472</v>
      </c>
      <c r="AJ23" s="50" t="s">
        <v>30</v>
      </c>
      <c r="AL23" s="47"/>
      <c r="AM23" s="48" t="s">
        <v>37</v>
      </c>
      <c r="AN23" s="49">
        <v>0.10724949332560696</v>
      </c>
      <c r="AO23" s="50" t="s">
        <v>30</v>
      </c>
      <c r="AP23" s="22"/>
      <c r="AQ23" s="47"/>
      <c r="AR23" s="48" t="s">
        <v>37</v>
      </c>
      <c r="AS23" s="49">
        <v>0.52149261206114472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1.1448693712587355E-4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1.1448693712587355E-4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1.1448693712587355E-4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149.72786091248167</v>
      </c>
      <c r="AE24" s="58" t="s">
        <v>30</v>
      </c>
      <c r="AF24" s="22"/>
      <c r="AG24" s="55"/>
      <c r="AH24" s="56" t="s">
        <v>25</v>
      </c>
      <c r="AI24" s="57">
        <v>467.0500770412674</v>
      </c>
      <c r="AJ24" s="58" t="s">
        <v>30</v>
      </c>
      <c r="AL24" s="55"/>
      <c r="AM24" s="56" t="s">
        <v>25</v>
      </c>
      <c r="AN24" s="57">
        <v>149.72786091248167</v>
      </c>
      <c r="AO24" s="58" t="s">
        <v>30</v>
      </c>
      <c r="AP24" s="22"/>
      <c r="AQ24" s="55"/>
      <c r="AR24" s="56" t="s">
        <v>25</v>
      </c>
      <c r="AS24" s="57">
        <v>467.0500770412674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9.5234949794609268E-4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9.5234949794609268E-4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9.5234949794609268E-4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3.3919287493106312E-2</v>
      </c>
      <c r="AE25" s="58" t="s">
        <v>30</v>
      </c>
      <c r="AF25" s="22"/>
      <c r="AG25" s="55"/>
      <c r="AH25" s="60" t="s">
        <v>26</v>
      </c>
      <c r="AI25" s="57">
        <v>9.3818665276196256E-2</v>
      </c>
      <c r="AJ25" s="58" t="s">
        <v>30</v>
      </c>
      <c r="AL25" s="55"/>
      <c r="AM25" s="60" t="s">
        <v>26</v>
      </c>
      <c r="AN25" s="57">
        <v>3.3919287493106312E-2</v>
      </c>
      <c r="AO25" s="58" t="s">
        <v>30</v>
      </c>
      <c r="AP25" s="22"/>
      <c r="AQ25" s="55"/>
      <c r="AR25" s="60" t="s">
        <v>26</v>
      </c>
      <c r="AS25" s="57">
        <v>9.3818665276196256E-2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5.6683540338871401E-3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5.6683540338871401E-3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5.6683540338871401E-3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0.23128216481643102</v>
      </c>
      <c r="AE26" s="58" t="s">
        <v>30</v>
      </c>
      <c r="AF26" s="22"/>
      <c r="AG26" s="55"/>
      <c r="AH26" s="56" t="s">
        <v>27</v>
      </c>
      <c r="AI26" s="57">
        <v>2.2488855456902597</v>
      </c>
      <c r="AJ26" s="58" t="s">
        <v>30</v>
      </c>
      <c r="AL26" s="55"/>
      <c r="AM26" s="56" t="s">
        <v>27</v>
      </c>
      <c r="AN26" s="57">
        <v>0.23128216481643102</v>
      </c>
      <c r="AO26" s="58" t="s">
        <v>30</v>
      </c>
      <c r="AP26" s="22"/>
      <c r="AQ26" s="55"/>
      <c r="AR26" s="56" t="s">
        <v>27</v>
      </c>
      <c r="AS26" s="57">
        <v>2.2488855456902597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3.1176078787032878E-3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3.1176078787032878E-3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3.1176078787032878E-3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1.6035805166169034E-2</v>
      </c>
      <c r="AE27" s="58" t="s">
        <v>30</v>
      </c>
      <c r="AF27" s="22"/>
      <c r="AG27" s="55"/>
      <c r="AH27" s="56" t="s">
        <v>51</v>
      </c>
      <c r="AI27" s="57">
        <v>9.1692981982630609E-2</v>
      </c>
      <c r="AJ27" s="58" t="s">
        <v>30</v>
      </c>
      <c r="AL27" s="71"/>
      <c r="AM27" s="56" t="s">
        <v>51</v>
      </c>
      <c r="AN27" s="62">
        <v>1.6035805166169034E-2</v>
      </c>
      <c r="AO27" s="58" t="s">
        <v>30</v>
      </c>
      <c r="AP27" s="22"/>
      <c r="AQ27" s="55"/>
      <c r="AR27" s="56" t="s">
        <v>51</v>
      </c>
      <c r="AS27" s="57">
        <v>9.1692981982630609E-2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8.8811952472352834E-4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8.8811952472352834E-4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8.8811952472352834E-4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9.643680903523421E-3</v>
      </c>
      <c r="AE28" s="58" t="s">
        <v>30</v>
      </c>
      <c r="AF28" s="22"/>
      <c r="AG28" s="55"/>
      <c r="AH28" s="56" t="s">
        <v>52</v>
      </c>
      <c r="AI28" s="62">
        <v>1.2079455977093768E-2</v>
      </c>
      <c r="AJ28" s="58" t="s">
        <v>30</v>
      </c>
      <c r="AL28" s="55"/>
      <c r="AM28" s="56" t="s">
        <v>52</v>
      </c>
      <c r="AN28" s="62">
        <v>9.643680903523421E-3</v>
      </c>
      <c r="AO28" s="58" t="s">
        <v>30</v>
      </c>
      <c r="AP28" s="22"/>
      <c r="AQ28" s="55"/>
      <c r="AR28" s="56" t="s">
        <v>52</v>
      </c>
      <c r="AS28" s="62">
        <v>1.2079455977093768E-2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4.845819602041973E-3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4.845819602041973E-3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4.845819602041973E-3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5.6759065353204905</v>
      </c>
      <c r="AE29" s="70" t="s">
        <v>33</v>
      </c>
      <c r="AF29" s="22"/>
      <c r="AG29" s="67"/>
      <c r="AH29" s="68" t="s">
        <v>29</v>
      </c>
      <c r="AI29" s="69">
        <v>17.448001439153572</v>
      </c>
      <c r="AJ29" s="70" t="s">
        <v>33</v>
      </c>
      <c r="AL29" s="67"/>
      <c r="AM29" s="68" t="s">
        <v>29</v>
      </c>
      <c r="AN29" s="69">
        <v>5.6759065353204905</v>
      </c>
      <c r="AO29" s="70" t="s">
        <v>33</v>
      </c>
      <c r="AP29" s="22"/>
      <c r="AQ29" s="67"/>
      <c r="AR29" s="68" t="s">
        <v>29</v>
      </c>
      <c r="AS29" s="69">
        <v>17.448001439153572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3.4071403304448107E-3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3.4071403304448107E-3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3.4071403304448107E-3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1.3483263656556914E-3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1.3483263656556914E-3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1.3483263656556914E-3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6.6987902034667961</v>
      </c>
      <c r="AE31" s="46" t="s">
        <v>30</v>
      </c>
      <c r="AF31" s="22"/>
      <c r="AG31" s="47"/>
      <c r="AH31" s="48" t="s">
        <v>37</v>
      </c>
      <c r="AI31" s="49">
        <v>0.47199853261048341</v>
      </c>
      <c r="AJ31" s="50" t="s">
        <v>30</v>
      </c>
      <c r="AL31" s="43"/>
      <c r="AM31" s="44" t="s">
        <v>37</v>
      </c>
      <c r="AN31" s="45">
        <v>5.6502963326943805</v>
      </c>
      <c r="AO31" s="46" t="s">
        <v>30</v>
      </c>
      <c r="AP31" s="22"/>
      <c r="AQ31" s="47"/>
      <c r="AR31" s="48" t="s">
        <v>37</v>
      </c>
      <c r="AS31" s="49">
        <v>0.47199853261048341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7.4845470916522876E-3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7.4845470916522876E-3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7.4845470916522876E-3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235.07430452369218</v>
      </c>
      <c r="AE32" s="54" t="s">
        <v>30</v>
      </c>
      <c r="AF32" s="22"/>
      <c r="AG32" s="55"/>
      <c r="AH32" s="56" t="s">
        <v>25</v>
      </c>
      <c r="AI32" s="57">
        <v>502.21060499457536</v>
      </c>
      <c r="AJ32" s="58" t="s">
        <v>30</v>
      </c>
      <c r="AL32" s="51"/>
      <c r="AM32" s="52" t="s">
        <v>25</v>
      </c>
      <c r="AN32" s="53">
        <v>235.03672774412487</v>
      </c>
      <c r="AO32" s="54" t="s">
        <v>30</v>
      </c>
      <c r="AP32" s="22"/>
      <c r="AQ32" s="55"/>
      <c r="AR32" s="56" t="s">
        <v>25</v>
      </c>
      <c r="AS32" s="57">
        <v>502.21060499457536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7.0654411221598096E-3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7.0654411221598096E-3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7.0654411221598096E-3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0.26995127982137279</v>
      </c>
      <c r="AE33" s="54" t="s">
        <v>30</v>
      </c>
      <c r="AF33" s="22"/>
      <c r="AG33" s="55"/>
      <c r="AH33" s="60" t="s">
        <v>26</v>
      </c>
      <c r="AI33" s="57">
        <v>0.14055532744768059</v>
      </c>
      <c r="AJ33" s="58" t="s">
        <v>30</v>
      </c>
      <c r="AL33" s="51"/>
      <c r="AM33" s="59" t="s">
        <v>26</v>
      </c>
      <c r="AN33" s="53">
        <v>0.26068980584195051</v>
      </c>
      <c r="AO33" s="54" t="s">
        <v>30</v>
      </c>
      <c r="AP33" s="22"/>
      <c r="AQ33" s="55"/>
      <c r="AR33" s="60" t="s">
        <v>26</v>
      </c>
      <c r="AS33" s="57">
        <v>0.14055532744768059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1.5211282525161157E-3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1.8635510147381504E-2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1.5211282525161157E-3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0.27918368221376416</v>
      </c>
      <c r="AE34" s="54" t="s">
        <v>30</v>
      </c>
      <c r="AF34" s="22"/>
      <c r="AG34" s="55"/>
      <c r="AH34" s="56" t="s">
        <v>27</v>
      </c>
      <c r="AI34" s="57">
        <v>2.4875146446371863</v>
      </c>
      <c r="AJ34" s="58" t="s">
        <v>30</v>
      </c>
      <c r="AL34" s="51"/>
      <c r="AM34" s="52" t="s">
        <v>27</v>
      </c>
      <c r="AN34" s="53">
        <v>0.1932387970691179</v>
      </c>
      <c r="AO34" s="54" t="s">
        <v>30</v>
      </c>
      <c r="AP34" s="22"/>
      <c r="AQ34" s="55"/>
      <c r="AR34" s="56" t="s">
        <v>27</v>
      </c>
      <c r="AS34" s="57">
        <v>2.4875146446371863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1.1518816833131544E-2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0.17074577005480734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1.1518816833131544E-2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1.9549804374303353E-3</v>
      </c>
      <c r="AE35" s="54" t="s">
        <v>30</v>
      </c>
      <c r="AF35" s="22"/>
      <c r="AG35" s="55"/>
      <c r="AH35" s="56" t="s">
        <v>51</v>
      </c>
      <c r="AI35" s="57">
        <v>9.7173365121009478E-2</v>
      </c>
      <c r="AJ35" s="58" t="s">
        <v>30</v>
      </c>
      <c r="AL35" s="51"/>
      <c r="AM35" s="52" t="s">
        <v>51</v>
      </c>
      <c r="AN35" s="61">
        <v>1.5937567192223325E-3</v>
      </c>
      <c r="AO35" s="54" t="s">
        <v>30</v>
      </c>
      <c r="AP35" s="22"/>
      <c r="AQ35" s="55"/>
      <c r="AR35" s="56" t="s">
        <v>51</v>
      </c>
      <c r="AS35" s="57">
        <v>9.7173365121009478E-2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8.5627529734968611E-3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0.17296026770985773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8.5627529734968611E-3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9.6436809035234192E-3</v>
      </c>
      <c r="AE36" s="54" t="s">
        <v>30</v>
      </c>
      <c r="AF36" s="22"/>
      <c r="AG36" s="55"/>
      <c r="AH36" s="56" t="s">
        <v>52</v>
      </c>
      <c r="AI36" s="62">
        <v>1.4515231050664115E-2</v>
      </c>
      <c r="AJ36" s="58" t="s">
        <v>30</v>
      </c>
      <c r="AL36" s="51"/>
      <c r="AM36" s="52" t="s">
        <v>52</v>
      </c>
      <c r="AN36" s="61">
        <v>9.6436809035234192E-3</v>
      </c>
      <c r="AO36" s="54" t="s">
        <v>30</v>
      </c>
      <c r="AP36" s="22"/>
      <c r="AQ36" s="55"/>
      <c r="AR36" s="56" t="s">
        <v>52</v>
      </c>
      <c r="AS36" s="62">
        <v>1.4515231050664115E-2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9.611756304997672E-3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9.611756304997672E-3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10.656374010774888</v>
      </c>
      <c r="AE37" s="66" t="s">
        <v>33</v>
      </c>
      <c r="AF37" s="22"/>
      <c r="AG37" s="67"/>
      <c r="AH37" s="68" t="s">
        <v>29</v>
      </c>
      <c r="AI37" s="69">
        <v>18.762684643915225</v>
      </c>
      <c r="AJ37" s="70" t="s">
        <v>33</v>
      </c>
      <c r="AL37" s="63"/>
      <c r="AM37" s="64" t="s">
        <v>29</v>
      </c>
      <c r="AN37" s="65">
        <v>10.61351078615651</v>
      </c>
      <c r="AO37" s="66" t="s">
        <v>33</v>
      </c>
      <c r="AP37" s="22"/>
      <c r="AQ37" s="67"/>
      <c r="AR37" s="68" t="s">
        <v>29</v>
      </c>
      <c r="AS37" s="69">
        <v>18.762684643915225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6.4748334699008481E-2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6.4748334699008481E-2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5.4028883460697966E-2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5.4028883460697966E-2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0.26412643521862955</v>
      </c>
      <c r="AE39" s="50" t="s">
        <v>30</v>
      </c>
      <c r="AF39" s="22"/>
      <c r="AG39" s="47"/>
      <c r="AH39" s="48" t="s">
        <v>37</v>
      </c>
      <c r="AI39" s="49">
        <v>0.39175892394504286</v>
      </c>
      <c r="AJ39" s="50" t="s">
        <v>30</v>
      </c>
      <c r="AL39" s="47"/>
      <c r="AM39" s="48" t="s">
        <v>37</v>
      </c>
      <c r="AN39" s="49">
        <v>0.26412643521862955</v>
      </c>
      <c r="AO39" s="50" t="s">
        <v>30</v>
      </c>
      <c r="AP39" s="22"/>
      <c r="AQ39" s="47"/>
      <c r="AR39" s="48" t="s">
        <v>37</v>
      </c>
      <c r="AS39" s="49">
        <v>0.39175892394504286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7.5026255898677178E-3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7.5026255898677178E-3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213.38154077494164</v>
      </c>
      <c r="AE40" s="58" t="s">
        <v>30</v>
      </c>
      <c r="AF40" s="22"/>
      <c r="AG40" s="55"/>
      <c r="AH40" s="56" t="s">
        <v>25</v>
      </c>
      <c r="AI40" s="57">
        <v>612.96067319090923</v>
      </c>
      <c r="AJ40" s="58" t="s">
        <v>30</v>
      </c>
      <c r="AL40" s="55"/>
      <c r="AM40" s="56" t="s">
        <v>25</v>
      </c>
      <c r="AN40" s="57">
        <v>213.38154077494164</v>
      </c>
      <c r="AO40" s="58" t="s">
        <v>30</v>
      </c>
      <c r="AP40" s="22"/>
      <c r="AQ40" s="55"/>
      <c r="AR40" s="56" t="s">
        <v>25</v>
      </c>
      <c r="AS40" s="57">
        <v>612.96067319090923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9.4478618522667313E-2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9.4478618522667313E-2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5.4624200196826136E-2</v>
      </c>
      <c r="AE41" s="58" t="s">
        <v>30</v>
      </c>
      <c r="AF41" s="22"/>
      <c r="AG41" s="55"/>
      <c r="AH41" s="60" t="s">
        <v>26</v>
      </c>
      <c r="AI41" s="57">
        <v>0.12517845537562688</v>
      </c>
      <c r="AJ41" s="58" t="s">
        <v>30</v>
      </c>
      <c r="AL41" s="55"/>
      <c r="AM41" s="60" t="s">
        <v>26</v>
      </c>
      <c r="AN41" s="57">
        <v>5.4624200196826136E-2</v>
      </c>
      <c r="AO41" s="58" t="s">
        <v>30</v>
      </c>
      <c r="AP41" s="22"/>
      <c r="AQ41" s="55"/>
      <c r="AR41" s="60" t="s">
        <v>26</v>
      </c>
      <c r="AS41" s="57">
        <v>0.12517845537562688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0.11036863127566292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0.11036863127566292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0.29473159886163824</v>
      </c>
      <c r="AE42" s="58" t="s">
        <v>30</v>
      </c>
      <c r="AF42" s="22"/>
      <c r="AG42" s="55"/>
      <c r="AH42" s="56" t="s">
        <v>27</v>
      </c>
      <c r="AI42" s="57">
        <v>2.6371495662490987</v>
      </c>
      <c r="AJ42" s="58" t="s">
        <v>30</v>
      </c>
      <c r="AL42" s="55"/>
      <c r="AM42" s="56" t="s">
        <v>27</v>
      </c>
      <c r="AN42" s="57">
        <v>0.29473159886163824</v>
      </c>
      <c r="AO42" s="58" t="s">
        <v>30</v>
      </c>
      <c r="AP42" s="22"/>
      <c r="AQ42" s="55"/>
      <c r="AR42" s="56" t="s">
        <v>27</v>
      </c>
      <c r="AS42" s="57">
        <v>2.6371495662490987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8.3177665271920497E-4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8.3177665271920497E-4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8.3177665271920497E-4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1.3002303021385303E-2</v>
      </c>
      <c r="AE43" s="58" t="s">
        <v>30</v>
      </c>
      <c r="AF43" s="22"/>
      <c r="AG43" s="55"/>
      <c r="AH43" s="56" t="s">
        <v>51</v>
      </c>
      <c r="AI43" s="57">
        <v>0.10117598024735416</v>
      </c>
      <c r="AJ43" s="58" t="s">
        <v>30</v>
      </c>
      <c r="AL43" s="55"/>
      <c r="AM43" s="56" t="s">
        <v>51</v>
      </c>
      <c r="AN43" s="62">
        <v>1.3002303021385303E-2</v>
      </c>
      <c r="AO43" s="58" t="s">
        <v>30</v>
      </c>
      <c r="AP43" s="22"/>
      <c r="AQ43" s="55"/>
      <c r="AR43" s="56" t="s">
        <v>51</v>
      </c>
      <c r="AS43" s="57">
        <v>0.10117598024735416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5.857533789630563E-4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5.857533789630563E-4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5.857533789630563E-4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9.6436809035234192E-3</v>
      </c>
      <c r="AE44" s="58" t="s">
        <v>30</v>
      </c>
      <c r="AF44" s="22"/>
      <c r="AG44" s="55"/>
      <c r="AH44" s="56" t="s">
        <v>52</v>
      </c>
      <c r="AI44" s="62">
        <v>1.4515231050664117E-2</v>
      </c>
      <c r="AJ44" s="58" t="s">
        <v>30</v>
      </c>
      <c r="AL44" s="55"/>
      <c r="AM44" s="56" t="s">
        <v>52</v>
      </c>
      <c r="AN44" s="62">
        <v>9.6436809035234192E-3</v>
      </c>
      <c r="AO44" s="58" t="s">
        <v>30</v>
      </c>
      <c r="AP44" s="22"/>
      <c r="AQ44" s="55"/>
      <c r="AR44" s="56" t="s">
        <v>52</v>
      </c>
      <c r="AS44" s="62">
        <v>1.4515231050664117E-2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1.6188016868167287E-3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1.6188016868167287E-3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1.6188016868167287E-3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8.0919977433197641</v>
      </c>
      <c r="AE45" s="70" t="s">
        <v>33</v>
      </c>
      <c r="AF45" s="22"/>
      <c r="AG45" s="67"/>
      <c r="AH45" s="68" t="s">
        <v>29</v>
      </c>
      <c r="AI45" s="69">
        <v>22.884194931128409</v>
      </c>
      <c r="AJ45" s="70" t="s">
        <v>33</v>
      </c>
      <c r="AL45" s="67"/>
      <c r="AM45" s="68" t="s">
        <v>29</v>
      </c>
      <c r="AN45" s="69">
        <v>8.0919977433197641</v>
      </c>
      <c r="AO45" s="70" t="s">
        <v>33</v>
      </c>
      <c r="AP45" s="22"/>
      <c r="AQ45" s="67"/>
      <c r="AR45" s="68" t="s">
        <v>29</v>
      </c>
      <c r="AS45" s="69">
        <v>22.884194931128409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2.3086298498412689E-5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2.3086298498412689E-5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2.3086298498412689E-5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6.364159329718392E-5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6.364159329718392E-5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6.364159329718392E-5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2.544663810111249E-2</v>
      </c>
      <c r="AE47" s="75" t="s">
        <v>30</v>
      </c>
      <c r="AF47" s="22"/>
      <c r="AG47" s="47"/>
      <c r="AH47" s="48" t="s">
        <v>37</v>
      </c>
      <c r="AI47" s="49">
        <v>0.37959217410242108</v>
      </c>
      <c r="AJ47" s="50" t="s">
        <v>30</v>
      </c>
      <c r="AL47" s="72"/>
      <c r="AM47" s="73" t="s">
        <v>37</v>
      </c>
      <c r="AN47" s="74">
        <v>2.544663810111249E-2</v>
      </c>
      <c r="AO47" s="75" t="s">
        <v>30</v>
      </c>
      <c r="AP47" s="22"/>
      <c r="AQ47" s="47"/>
      <c r="AR47" s="48" t="s">
        <v>37</v>
      </c>
      <c r="AS47" s="49">
        <v>0.37959217410242108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2.2387174284206151E-5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2.2387174284206151E-5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2.2387174284206151E-5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54.507436738942459</v>
      </c>
      <c r="AE48" s="79" t="s">
        <v>30</v>
      </c>
      <c r="AF48" s="22"/>
      <c r="AG48" s="55"/>
      <c r="AH48" s="56" t="s">
        <v>25</v>
      </c>
      <c r="AI48" s="57">
        <v>769.9346135319812</v>
      </c>
      <c r="AJ48" s="58" t="s">
        <v>30</v>
      </c>
      <c r="AL48" s="76"/>
      <c r="AM48" s="77" t="s">
        <v>25</v>
      </c>
      <c r="AN48" s="78">
        <v>54.507436738942459</v>
      </c>
      <c r="AO48" s="79" t="s">
        <v>30</v>
      </c>
      <c r="AP48" s="22"/>
      <c r="AQ48" s="55"/>
      <c r="AR48" s="56" t="s">
        <v>25</v>
      </c>
      <c r="AS48" s="57">
        <v>769.9346135319812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1.3830181614842282E-5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1.3830181614842282E-5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1.3830181614842282E-5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5.0632574716905109E-4</v>
      </c>
      <c r="AE49" s="79" t="s">
        <v>30</v>
      </c>
      <c r="AF49" s="22"/>
      <c r="AG49" s="55"/>
      <c r="AH49" s="60" t="s">
        <v>26</v>
      </c>
      <c r="AI49" s="57">
        <v>8.7368701807392007E-2</v>
      </c>
      <c r="AJ49" s="58" t="s">
        <v>30</v>
      </c>
      <c r="AL49" s="76"/>
      <c r="AM49" s="80" t="s">
        <v>26</v>
      </c>
      <c r="AN49" s="81">
        <v>5.0632574716905109E-4</v>
      </c>
      <c r="AO49" s="79" t="s">
        <v>30</v>
      </c>
      <c r="AP49" s="22"/>
      <c r="AQ49" s="55"/>
      <c r="AR49" s="60" t="s">
        <v>26</v>
      </c>
      <c r="AS49" s="57">
        <v>8.7368701807392007E-2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6.183269089486603E-5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6.183269089486603E-5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6.183269089486603E-5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5.6193961031294273E-3</v>
      </c>
      <c r="AE50" s="79" t="s">
        <v>30</v>
      </c>
      <c r="AF50" s="22"/>
      <c r="AG50" s="55"/>
      <c r="AH50" s="56" t="s">
        <v>27</v>
      </c>
      <c r="AI50" s="57">
        <v>3.2116563294344886</v>
      </c>
      <c r="AJ50" s="58" t="s">
        <v>30</v>
      </c>
      <c r="AL50" s="76"/>
      <c r="AM50" s="77" t="s">
        <v>27</v>
      </c>
      <c r="AN50" s="81">
        <v>5.6193961031294273E-3</v>
      </c>
      <c r="AO50" s="79" t="s">
        <v>30</v>
      </c>
      <c r="AP50" s="22"/>
      <c r="AQ50" s="55"/>
      <c r="AR50" s="56" t="s">
        <v>27</v>
      </c>
      <c r="AS50" s="57">
        <v>3.2116563294344886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3.5049817853070047E-5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3.5049817853070047E-5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3.5049817853070047E-5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0.10966348011185874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0.10966348011185874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1.9132312225605094E-6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1.9132312225605094E-6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1.9132312225605094E-6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9.6436809035234192E-3</v>
      </c>
      <c r="AE52" s="79" t="s">
        <v>30</v>
      </c>
      <c r="AF52" s="22"/>
      <c r="AG52" s="55"/>
      <c r="AH52" s="56" t="s">
        <v>52</v>
      </c>
      <c r="AI52" s="62">
        <v>1.4515231050664122E-2</v>
      </c>
      <c r="AJ52" s="58" t="s">
        <v>30</v>
      </c>
      <c r="AL52" s="76"/>
      <c r="AM52" s="77" t="s">
        <v>52</v>
      </c>
      <c r="AN52" s="81">
        <v>9.6436809035234192E-3</v>
      </c>
      <c r="AO52" s="79" t="s">
        <v>30</v>
      </c>
      <c r="AP52" s="22"/>
      <c r="AQ52" s="55"/>
      <c r="AR52" s="56" t="s">
        <v>52</v>
      </c>
      <c r="AS52" s="62">
        <v>1.4515231050664122E-2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1.2485001255171097E-5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1.2485001255171097E-5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1.2485001255171097E-5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2.3774192680309065</v>
      </c>
      <c r="AE53" s="85" t="s">
        <v>33</v>
      </c>
      <c r="AF53" s="22"/>
      <c r="AG53" s="67"/>
      <c r="AH53" s="68" t="s">
        <v>29</v>
      </c>
      <c r="AI53" s="69">
        <v>28.729034490656367</v>
      </c>
      <c r="AJ53" s="70" t="s">
        <v>33</v>
      </c>
      <c r="AL53" s="82"/>
      <c r="AM53" s="83" t="s">
        <v>29</v>
      </c>
      <c r="AN53" s="84">
        <v>2.3774192680309065</v>
      </c>
      <c r="AO53" s="85" t="s">
        <v>33</v>
      </c>
      <c r="AP53" s="22"/>
      <c r="AQ53" s="67"/>
      <c r="AR53" s="68" t="s">
        <v>29</v>
      </c>
      <c r="AS53" s="69">
        <v>28.729034490656367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9.0701139855536648E-6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9.0701139855536648E-6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9.0701139855536648E-6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4.1291324380503588E-6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4.1291324380503588E-6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4.1291324380503588E-6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0.34327273608614395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0.34327273608614395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2.7416971978207975E-5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2.7416971978207975E-5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2.7416971978207975E-5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818.69090271195239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818.69090271195239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2.3685629679733899E-5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2.3685629679733899E-5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2.3685629679733899E-5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7.6372194747691427E-2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7.6372194747691427E-2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0.40195187225100254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0.4019518722510026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0.40195187225100254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3.1765395195381734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3.1765395195381734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0.1058007070440552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0.1058007070440552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0.14189138365245421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0.14189138365245421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0.14189138365245421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1.4515231050664119E-2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1.4515231050664119E-2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30.542511266930866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30.542511266930866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3.320315811561475E-2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3.320315811561475E-2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3.320315811561475E-2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9.6607252484712768E-3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9.6607252484712768E-3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9.6607252484712768E-3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0.27409723208947417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0.27409723208947417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1.6222765769760047E-2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1.6222765769760047E-2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1.6222765769760047E-2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928.75641011089988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928.75641011089988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5.9086649133846078E-2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5.9086649133846078E-2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5.9086649133846078E-2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5.0396468987813005E-2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5.0396468987813005E-2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3.4954319519862898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3.4954319519862898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9.7566883379383101E-2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9.7566883379383101E-2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7.058643825908241E-4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7.058643825908241E-4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7.058643825908241E-4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1.4515231050664122E-2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1.4515231050664122E-2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1.0814845880933984E-4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1.0814845880933984E-4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1.0814845880933984E-4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34.63690407116551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34.63690407116551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2.1011695196040047E-4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2.1011695196040047E-4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2.1011695196040047E-4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5.4796256486766039E-4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5.4796256486766039E-4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5.4796256486766039E-4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8.8299546219838354E-4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1.2802813826546924E-2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8.8299546219838354E-4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3.6539157530634612E-3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3.6539157530634612E-3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8.2659026112850802E-3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8.2659026112850802E-3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1.437490618477515E-2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1.437490618477515E-2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1.437490618477515E-2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0.12521832547489467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0.12521832547489467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0.12521832547489467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5.5658338048610007E-2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5.5658338048610007E-2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5.5658338048610007E-2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0.79818147474558265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0.79818147474558276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0.79818147474558265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8.1570701918908997E-7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7.696174572221271E-7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3.6451858712877561E-6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1.9822621413524647E-7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2.0806292376009411E-7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7.4463621178006091E-7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2.1128751957841255E-5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9.1471907643149623E-5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4.2778060620519668E-5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5.5918930888467196E-3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3.8304943649642743E-2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1.2169278466895781E-2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3.5525390601035068E-3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1.7037301692532345E-2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1.0845257807725443E-2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5.4376701544919482E-3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3.8269942673901519E-2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2.363618927350886E-2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0.15500677602356774</v>
      </c>
      <c r="E105" s="124"/>
      <c r="F105" s="125"/>
      <c r="G105" s="125"/>
      <c r="H105" s="126"/>
      <c r="I105" s="170">
        <f>D105+D58</f>
        <v>0.55695864827457031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1.7563853054600953E-2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1.9105319672160807E-5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1.5895119810901043E-4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6.1258754229847646E-4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5.0120208703958525E-4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1.4026995959170738E-3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2.6945457430363065E-3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1.3969922324003629E-2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1.2583428109208414E-2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0.20181852525441704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0.99999999999999967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P1" zoomScale="90" zoomScaleNormal="90" workbookViewId="0">
      <selection activeCell="AL2" sqref="AL2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171</v>
      </c>
      <c r="B1" s="196"/>
      <c r="J1" s="192" t="s">
        <v>190</v>
      </c>
      <c r="K1" s="193"/>
      <c r="L1" s="193"/>
      <c r="M1" s="193"/>
      <c r="S1" s="190" t="s">
        <v>191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222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223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1.6033570615368931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1.3109410545476703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1.1660575696880238E-4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1.1660575696880238E-4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1.1660575696880238E-4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218.37076494693267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204.29968594831274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7.3918401326375309E-5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7.3918401326375309E-5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7.3918401326375309E-5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0.14142235050075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0.10446805949576483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4.9019923221363935E-4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4.9019923221363935E-4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4.9019923221363935E-4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0.39675336980358045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0.35300668230590948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2.4004038392609865E-6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2.4004038392609865E-6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2.4004038392609865E-6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1.3589675875328895E-2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1.3013844848277473E-2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3.5899069332142407E-6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3.5899069332142407E-6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3.5899069332142407E-6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9.9207875097185576E-3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9.9207875097185576E-3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1.4512614162338683E-5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1.4512614162338683E-5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1.4512614162338683E-5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9.0131174564423056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8.3928861195850164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8.670234312786606E-7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8.670234312786606E-7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8.670234312786606E-7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1.2803434262602907E-6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1.2803434262602907E-6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1.2803434262602907E-6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5.3361379670015024E-6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5.3361379670015024E-6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5.3361379670015024E-6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2.6419104161457465</v>
      </c>
      <c r="AE15" s="46" t="s">
        <v>30</v>
      </c>
      <c r="AF15" s="22"/>
      <c r="AG15" s="47"/>
      <c r="AH15" s="48" t="s">
        <v>37</v>
      </c>
      <c r="AI15" s="49">
        <v>0.30194385722611733</v>
      </c>
      <c r="AJ15" s="50" t="s">
        <v>30</v>
      </c>
      <c r="AL15" s="43"/>
      <c r="AM15" s="44" t="s">
        <v>37</v>
      </c>
      <c r="AN15" s="45">
        <v>2.1265021093083818</v>
      </c>
      <c r="AO15" s="46" t="s">
        <v>30</v>
      </c>
      <c r="AP15" s="22"/>
      <c r="AQ15" s="47"/>
      <c r="AR15" s="48" t="s">
        <v>37</v>
      </c>
      <c r="AS15" s="49">
        <v>0.30194385722611733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4.1049815838325388E-6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4.1049815838325388E-6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4.1049815838325388E-6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209.52460753757944</v>
      </c>
      <c r="AE16" s="54" t="s">
        <v>30</v>
      </c>
      <c r="AF16" s="22"/>
      <c r="AG16" s="55"/>
      <c r="AH16" s="56" t="s">
        <v>25</v>
      </c>
      <c r="AI16" s="57">
        <v>300.19232002905358</v>
      </c>
      <c r="AJ16" s="58" t="s">
        <v>30</v>
      </c>
      <c r="AL16" s="51"/>
      <c r="AM16" s="52" t="s">
        <v>25</v>
      </c>
      <c r="AN16" s="53">
        <v>183.30332463172968</v>
      </c>
      <c r="AO16" s="54" t="s">
        <v>30</v>
      </c>
      <c r="AP16" s="22"/>
      <c r="AQ16" s="55"/>
      <c r="AR16" s="56" t="s">
        <v>25</v>
      </c>
      <c r="AS16" s="57">
        <v>300.19232002905358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4.550721775421793E-6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4.550721775421793E-6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4.550721775421793E-6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0.22071884329024632</v>
      </c>
      <c r="AE17" s="54" t="s">
        <v>30</v>
      </c>
      <c r="AF17" s="22"/>
      <c r="AG17" s="55"/>
      <c r="AH17" s="60" t="s">
        <v>26</v>
      </c>
      <c r="AI17" s="57">
        <v>8.9301872390280909E-2</v>
      </c>
      <c r="AJ17" s="58" t="s">
        <v>30</v>
      </c>
      <c r="AL17" s="51"/>
      <c r="AM17" s="59" t="s">
        <v>26</v>
      </c>
      <c r="AN17" s="53">
        <v>0.15213332542038316</v>
      </c>
      <c r="AO17" s="54" t="s">
        <v>30</v>
      </c>
      <c r="AP17" s="22"/>
      <c r="AQ17" s="55"/>
      <c r="AR17" s="60" t="s">
        <v>26</v>
      </c>
      <c r="AS17" s="57">
        <v>8.9301872390280909E-2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1.590757461644579E-5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1.590757461644579E-5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1.590757461644579E-5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0.24390011477672516</v>
      </c>
      <c r="AE18" s="54" t="s">
        <v>30</v>
      </c>
      <c r="AF18" s="22"/>
      <c r="AG18" s="55"/>
      <c r="AH18" s="56" t="s">
        <v>27</v>
      </c>
      <c r="AI18" s="57">
        <v>1.7304729783852268</v>
      </c>
      <c r="AJ18" s="58" t="s">
        <v>30</v>
      </c>
      <c r="AL18" s="51"/>
      <c r="AM18" s="52" t="s">
        <v>27</v>
      </c>
      <c r="AN18" s="53">
        <v>0.16510895593827726</v>
      </c>
      <c r="AO18" s="54" t="s">
        <v>30</v>
      </c>
      <c r="AP18" s="22"/>
      <c r="AQ18" s="55"/>
      <c r="AR18" s="56" t="s">
        <v>27</v>
      </c>
      <c r="AS18" s="57">
        <v>1.7304729783852268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5.0646054772014084E-6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5.0646054772014084E-6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5.0646054772014084E-6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5.5652943450906845E-3</v>
      </c>
      <c r="AE19" s="54" t="s">
        <v>30</v>
      </c>
      <c r="AF19" s="22"/>
      <c r="AG19" s="55"/>
      <c r="AH19" s="56" t="s">
        <v>51</v>
      </c>
      <c r="AI19" s="57">
        <v>9.3754090122146749E-2</v>
      </c>
      <c r="AJ19" s="58" t="s">
        <v>30</v>
      </c>
      <c r="AL19" s="51"/>
      <c r="AM19" s="52" t="s">
        <v>51</v>
      </c>
      <c r="AN19" s="61">
        <v>4.5045963907093421E-3</v>
      </c>
      <c r="AO19" s="54" t="s">
        <v>30</v>
      </c>
      <c r="AP19" s="22"/>
      <c r="AQ19" s="55"/>
      <c r="AR19" s="56" t="s">
        <v>51</v>
      </c>
      <c r="AS19" s="57">
        <v>9.3754090122146749E-2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1.484770539298304E-5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1.484770539298304E-5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1.484770539298304E-5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9.6436809035234227E-3</v>
      </c>
      <c r="AE20" s="54" t="s">
        <v>30</v>
      </c>
      <c r="AF20" s="22"/>
      <c r="AG20" s="55"/>
      <c r="AH20" s="56" t="s">
        <v>52</v>
      </c>
      <c r="AI20" s="62">
        <v>1.2079455977093768E-2</v>
      </c>
      <c r="AJ20" s="58" t="s">
        <v>30</v>
      </c>
      <c r="AL20" s="51"/>
      <c r="AM20" s="52" t="s">
        <v>52</v>
      </c>
      <c r="AN20" s="61">
        <v>9.6436809035234227E-3</v>
      </c>
      <c r="AO20" s="54" t="s">
        <v>30</v>
      </c>
      <c r="AP20" s="22"/>
      <c r="AQ20" s="55"/>
      <c r="AR20" s="56" t="s">
        <v>52</v>
      </c>
      <c r="AS20" s="62">
        <v>1.2079455977093768E-2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1.2486612341515905E-5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1.2486612341515905E-5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1.2486612341515905E-5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9.2700191098412112</v>
      </c>
      <c r="AE21" s="66" t="s">
        <v>33</v>
      </c>
      <c r="AF21" s="22"/>
      <c r="AG21" s="67"/>
      <c r="AH21" s="68" t="s">
        <v>29</v>
      </c>
      <c r="AI21" s="69">
        <v>11.218826245865996</v>
      </c>
      <c r="AJ21" s="70" t="s">
        <v>33</v>
      </c>
      <c r="AL21" s="63"/>
      <c r="AM21" s="64" t="s">
        <v>29</v>
      </c>
      <c r="AN21" s="65">
        <v>8.1155400061483025</v>
      </c>
      <c r="AO21" s="66" t="s">
        <v>33</v>
      </c>
      <c r="AP21" s="22"/>
      <c r="AQ21" s="67"/>
      <c r="AR21" s="68" t="s">
        <v>29</v>
      </c>
      <c r="AS21" s="69">
        <v>11.218826245865996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8.4825328605772057E-5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8.4825328605772057E-5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8.4825328605772057E-5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4.5323516165851027E-4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4.5323516165851027E-4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4.5323516165851027E-4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0.10401865661044825</v>
      </c>
      <c r="AE23" s="50" t="s">
        <v>30</v>
      </c>
      <c r="AF23" s="22"/>
      <c r="AG23" s="47"/>
      <c r="AH23" s="48" t="s">
        <v>37</v>
      </c>
      <c r="AI23" s="49">
        <v>0.49290847973425583</v>
      </c>
      <c r="AJ23" s="50" t="s">
        <v>30</v>
      </c>
      <c r="AL23" s="47"/>
      <c r="AM23" s="48" t="s">
        <v>37</v>
      </c>
      <c r="AN23" s="49">
        <v>0.10401865661044825</v>
      </c>
      <c r="AO23" s="50" t="s">
        <v>30</v>
      </c>
      <c r="AP23" s="22"/>
      <c r="AQ23" s="47"/>
      <c r="AR23" s="48" t="s">
        <v>37</v>
      </c>
      <c r="AS23" s="49">
        <v>0.49290847973425583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9.1334313037149577E-5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9.1334313037149577E-5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9.1334313037149577E-5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147.16226913976672</v>
      </c>
      <c r="AE24" s="58" t="s">
        <v>30</v>
      </c>
      <c r="AF24" s="22"/>
      <c r="AG24" s="55"/>
      <c r="AH24" s="56" t="s">
        <v>25</v>
      </c>
      <c r="AI24" s="57">
        <v>466.23067184108322</v>
      </c>
      <c r="AJ24" s="58" t="s">
        <v>30</v>
      </c>
      <c r="AL24" s="55"/>
      <c r="AM24" s="56" t="s">
        <v>25</v>
      </c>
      <c r="AN24" s="57">
        <v>147.16226913976672</v>
      </c>
      <c r="AO24" s="58" t="s">
        <v>30</v>
      </c>
      <c r="AP24" s="22"/>
      <c r="AQ24" s="55"/>
      <c r="AR24" s="56" t="s">
        <v>25</v>
      </c>
      <c r="AS24" s="57">
        <v>466.23067184108322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8.2868727891224772E-4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8.2868727891224772E-4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8.2868727891224772E-4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3.3396026006191154E-2</v>
      </c>
      <c r="AE25" s="58" t="s">
        <v>30</v>
      </c>
      <c r="AF25" s="22"/>
      <c r="AG25" s="55"/>
      <c r="AH25" s="60" t="s">
        <v>26</v>
      </c>
      <c r="AI25" s="57">
        <v>8.8534196960148706E-2</v>
      </c>
      <c r="AJ25" s="58" t="s">
        <v>30</v>
      </c>
      <c r="AL25" s="55"/>
      <c r="AM25" s="60" t="s">
        <v>26</v>
      </c>
      <c r="AN25" s="57">
        <v>3.3396026006191154E-2</v>
      </c>
      <c r="AO25" s="58" t="s">
        <v>30</v>
      </c>
      <c r="AP25" s="22"/>
      <c r="AQ25" s="55"/>
      <c r="AR25" s="60" t="s">
        <v>26</v>
      </c>
      <c r="AS25" s="57">
        <v>8.8534196960148706E-2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4.7025577090968433E-3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4.7025577090968433E-3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4.7025577090968433E-3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0.21824434246120383</v>
      </c>
      <c r="AE26" s="58" t="s">
        <v>30</v>
      </c>
      <c r="AF26" s="22"/>
      <c r="AG26" s="55"/>
      <c r="AH26" s="56" t="s">
        <v>27</v>
      </c>
      <c r="AI26" s="57">
        <v>2.2031652973386455</v>
      </c>
      <c r="AJ26" s="58" t="s">
        <v>30</v>
      </c>
      <c r="AL26" s="55"/>
      <c r="AM26" s="56" t="s">
        <v>27</v>
      </c>
      <c r="AN26" s="57">
        <v>0.21824434246120383</v>
      </c>
      <c r="AO26" s="58" t="s">
        <v>30</v>
      </c>
      <c r="AP26" s="22"/>
      <c r="AQ26" s="55"/>
      <c r="AR26" s="56" t="s">
        <v>27</v>
      </c>
      <c r="AS26" s="57">
        <v>2.2031652973386455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2.7231523591669149E-3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2.7231523591669149E-3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2.7231523591669149E-3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1.4017084179030173E-2</v>
      </c>
      <c r="AE27" s="58" t="s">
        <v>30</v>
      </c>
      <c r="AF27" s="22"/>
      <c r="AG27" s="55"/>
      <c r="AH27" s="56" t="s">
        <v>51</v>
      </c>
      <c r="AI27" s="57">
        <v>8.839110188630396E-2</v>
      </c>
      <c r="AJ27" s="58" t="s">
        <v>30</v>
      </c>
      <c r="AL27" s="71"/>
      <c r="AM27" s="56" t="s">
        <v>51</v>
      </c>
      <c r="AN27" s="62">
        <v>1.4017084179030173E-2</v>
      </c>
      <c r="AO27" s="58" t="s">
        <v>30</v>
      </c>
      <c r="AP27" s="22"/>
      <c r="AQ27" s="55"/>
      <c r="AR27" s="56" t="s">
        <v>51</v>
      </c>
      <c r="AS27" s="57">
        <v>8.839110188630396E-2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8.0197950159650107E-4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8.0197950159650107E-4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8.0197950159650107E-4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9.643680903523421E-3</v>
      </c>
      <c r="AE28" s="58" t="s">
        <v>30</v>
      </c>
      <c r="AF28" s="22"/>
      <c r="AG28" s="55"/>
      <c r="AH28" s="56" t="s">
        <v>52</v>
      </c>
      <c r="AI28" s="62">
        <v>1.207945597709377E-2</v>
      </c>
      <c r="AJ28" s="58" t="s">
        <v>30</v>
      </c>
      <c r="AL28" s="55"/>
      <c r="AM28" s="56" t="s">
        <v>52</v>
      </c>
      <c r="AN28" s="62">
        <v>9.643680903523421E-3</v>
      </c>
      <c r="AO28" s="58" t="s">
        <v>30</v>
      </c>
      <c r="AP28" s="22"/>
      <c r="AQ28" s="55"/>
      <c r="AR28" s="56" t="s">
        <v>52</v>
      </c>
      <c r="AS28" s="62">
        <v>1.207945597709377E-2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4.4531046423749313E-3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4.4531046423749313E-3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4.4531046423749313E-3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5.5784056496824252</v>
      </c>
      <c r="AE29" s="70" t="s">
        <v>33</v>
      </c>
      <c r="AF29" s="22"/>
      <c r="AG29" s="67"/>
      <c r="AH29" s="68" t="s">
        <v>29</v>
      </c>
      <c r="AI29" s="69">
        <v>17.415220453242348</v>
      </c>
      <c r="AJ29" s="70" t="s">
        <v>33</v>
      </c>
      <c r="AL29" s="67"/>
      <c r="AM29" s="68" t="s">
        <v>29</v>
      </c>
      <c r="AN29" s="69">
        <v>5.5784056496824252</v>
      </c>
      <c r="AO29" s="70" t="s">
        <v>33</v>
      </c>
      <c r="AP29" s="22"/>
      <c r="AQ29" s="67"/>
      <c r="AR29" s="68" t="s">
        <v>29</v>
      </c>
      <c r="AS29" s="69">
        <v>17.415220453242348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2.9084999046940334E-3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2.9084999046940334E-3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2.9084999046940334E-3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1.1926726424133951E-3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1.1926726424133951E-3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1.1926726424133951E-3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6.579633260016581</v>
      </c>
      <c r="AE31" s="46" t="s">
        <v>30</v>
      </c>
      <c r="AF31" s="22"/>
      <c r="AG31" s="47"/>
      <c r="AH31" s="48" t="s">
        <v>37</v>
      </c>
      <c r="AI31" s="49">
        <v>0.42954327064286574</v>
      </c>
      <c r="AJ31" s="50" t="s">
        <v>30</v>
      </c>
      <c r="AL31" s="43"/>
      <c r="AM31" s="44" t="s">
        <v>37</v>
      </c>
      <c r="AN31" s="45">
        <v>5.6077526964279336</v>
      </c>
      <c r="AO31" s="46" t="s">
        <v>30</v>
      </c>
      <c r="AP31" s="22"/>
      <c r="AQ31" s="47"/>
      <c r="AR31" s="48" t="s">
        <v>37</v>
      </c>
      <c r="AS31" s="49">
        <v>0.42954327064286574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6.4008894233648431E-3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6.4008894233648431E-3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6.4008894233648431E-3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235.33670852090265</v>
      </c>
      <c r="AE32" s="54" t="s">
        <v>30</v>
      </c>
      <c r="AF32" s="22"/>
      <c r="AG32" s="55"/>
      <c r="AH32" s="56" t="s">
        <v>25</v>
      </c>
      <c r="AI32" s="57">
        <v>500.94651277391409</v>
      </c>
      <c r="AJ32" s="58" t="s">
        <v>30</v>
      </c>
      <c r="AL32" s="51"/>
      <c r="AM32" s="52" t="s">
        <v>25</v>
      </c>
      <c r="AN32" s="53">
        <v>235.50224018394294</v>
      </c>
      <c r="AO32" s="54" t="s">
        <v>30</v>
      </c>
      <c r="AP32" s="22"/>
      <c r="AQ32" s="55"/>
      <c r="AR32" s="56" t="s">
        <v>25</v>
      </c>
      <c r="AS32" s="57">
        <v>500.94651277391409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5.9373049759946289E-3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5.9373049759946289E-3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5.9373049759946289E-3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0.25351803076876228</v>
      </c>
      <c r="AE33" s="54" t="s">
        <v>30</v>
      </c>
      <c r="AF33" s="22"/>
      <c r="AG33" s="55"/>
      <c r="AH33" s="60" t="s">
        <v>26</v>
      </c>
      <c r="AI33" s="57">
        <v>0.1261330545920917</v>
      </c>
      <c r="AJ33" s="58" t="s">
        <v>30</v>
      </c>
      <c r="AL33" s="51"/>
      <c r="AM33" s="59" t="s">
        <v>26</v>
      </c>
      <c r="AN33" s="53">
        <v>0.24475170853210962</v>
      </c>
      <c r="AO33" s="54" t="s">
        <v>30</v>
      </c>
      <c r="AP33" s="22"/>
      <c r="AQ33" s="55"/>
      <c r="AR33" s="60" t="s">
        <v>26</v>
      </c>
      <c r="AS33" s="57">
        <v>0.1261330545920917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1.389500510761159E-3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1.8651164045387327E-2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1.389500510761159E-3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0.27382218694833599</v>
      </c>
      <c r="AE34" s="54" t="s">
        <v>30</v>
      </c>
      <c r="AF34" s="22"/>
      <c r="AG34" s="55"/>
      <c r="AH34" s="56" t="s">
        <v>27</v>
      </c>
      <c r="AI34" s="57">
        <v>2.3987985133581304</v>
      </c>
      <c r="AJ34" s="58" t="s">
        <v>30</v>
      </c>
      <c r="AL34" s="51"/>
      <c r="AM34" s="52" t="s">
        <v>27</v>
      </c>
      <c r="AN34" s="53">
        <v>0.18408618846495045</v>
      </c>
      <c r="AO34" s="54" t="s">
        <v>30</v>
      </c>
      <c r="AP34" s="22"/>
      <c r="AQ34" s="55"/>
      <c r="AR34" s="56" t="s">
        <v>27</v>
      </c>
      <c r="AS34" s="57">
        <v>2.3987985133581304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1.0245880649663685E-2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0.1739788163981576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1.0245880649663685E-2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1.9535592123400545E-3</v>
      </c>
      <c r="AE35" s="54" t="s">
        <v>30</v>
      </c>
      <c r="AF35" s="22"/>
      <c r="AG35" s="55"/>
      <c r="AH35" s="56" t="s">
        <v>51</v>
      </c>
      <c r="AI35" s="57">
        <v>9.2114926225754915E-2</v>
      </c>
      <c r="AJ35" s="58" t="s">
        <v>30</v>
      </c>
      <c r="AL35" s="51"/>
      <c r="AM35" s="52" t="s">
        <v>51</v>
      </c>
      <c r="AN35" s="61">
        <v>1.5518934863448441E-3</v>
      </c>
      <c r="AO35" s="54" t="s">
        <v>30</v>
      </c>
      <c r="AP35" s="22"/>
      <c r="AQ35" s="55"/>
      <c r="AR35" s="56" t="s">
        <v>51</v>
      </c>
      <c r="AS35" s="57">
        <v>9.2114926225754915E-2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7.3806994102959631E-3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0.17413500204725288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7.3806994102959631E-3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9.643680903523421E-3</v>
      </c>
      <c r="AE36" s="54" t="s">
        <v>30</v>
      </c>
      <c r="AF36" s="22"/>
      <c r="AG36" s="55"/>
      <c r="AH36" s="56" t="s">
        <v>52</v>
      </c>
      <c r="AI36" s="62">
        <v>1.4515231050664115E-2</v>
      </c>
      <c r="AJ36" s="58" t="s">
        <v>30</v>
      </c>
      <c r="AL36" s="51"/>
      <c r="AM36" s="52" t="s">
        <v>52</v>
      </c>
      <c r="AN36" s="61">
        <v>9.6436809035234192E-3</v>
      </c>
      <c r="AO36" s="54" t="s">
        <v>30</v>
      </c>
      <c r="AP36" s="22"/>
      <c r="AQ36" s="55"/>
      <c r="AR36" s="56" t="s">
        <v>52</v>
      </c>
      <c r="AS36" s="62">
        <v>1.4515231050664115E-2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9.1587251110269684E-3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9.1587251110269684E-3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10.65947392979874</v>
      </c>
      <c r="AE37" s="66" t="s">
        <v>33</v>
      </c>
      <c r="AF37" s="22"/>
      <c r="AG37" s="67"/>
      <c r="AH37" s="68" t="s">
        <v>29</v>
      </c>
      <c r="AI37" s="69">
        <v>18.711409452633635</v>
      </c>
      <c r="AJ37" s="70" t="s">
        <v>33</v>
      </c>
      <c r="AL37" s="63"/>
      <c r="AM37" s="64" t="s">
        <v>29</v>
      </c>
      <c r="AN37" s="65">
        <v>10.623322657005417</v>
      </c>
      <c r="AO37" s="66" t="s">
        <v>33</v>
      </c>
      <c r="AP37" s="22"/>
      <c r="AQ37" s="67"/>
      <c r="AR37" s="68" t="s">
        <v>29</v>
      </c>
      <c r="AS37" s="69">
        <v>18.711409452633635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6.0805834392636447E-2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6.0805834392636447E-2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4.9926355755853552E-2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4.9926355755853552E-2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0.25731096920248342</v>
      </c>
      <c r="AE39" s="50" t="s">
        <v>30</v>
      </c>
      <c r="AF39" s="22"/>
      <c r="AG39" s="47"/>
      <c r="AH39" s="48" t="s">
        <v>37</v>
      </c>
      <c r="AI39" s="49">
        <v>0.36865661199250044</v>
      </c>
      <c r="AJ39" s="50" t="s">
        <v>30</v>
      </c>
      <c r="AL39" s="47"/>
      <c r="AM39" s="48" t="s">
        <v>37</v>
      </c>
      <c r="AN39" s="49">
        <v>0.25731096920248342</v>
      </c>
      <c r="AO39" s="50" t="s">
        <v>30</v>
      </c>
      <c r="AP39" s="22"/>
      <c r="AQ39" s="47"/>
      <c r="AR39" s="48" t="s">
        <v>37</v>
      </c>
      <c r="AS39" s="49">
        <v>0.36865661199250044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8.1029384235991996E-3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8.1029384235991996E-3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213.16407609492481</v>
      </c>
      <c r="AE40" s="58" t="s">
        <v>30</v>
      </c>
      <c r="AF40" s="22"/>
      <c r="AG40" s="55"/>
      <c r="AH40" s="56" t="s">
        <v>25</v>
      </c>
      <c r="AI40" s="57">
        <v>612.14755573684397</v>
      </c>
      <c r="AJ40" s="58" t="s">
        <v>30</v>
      </c>
      <c r="AL40" s="55"/>
      <c r="AM40" s="56" t="s">
        <v>25</v>
      </c>
      <c r="AN40" s="57">
        <v>213.16407609492481</v>
      </c>
      <c r="AO40" s="58" t="s">
        <v>30</v>
      </c>
      <c r="AP40" s="22"/>
      <c r="AQ40" s="55"/>
      <c r="AR40" s="56" t="s">
        <v>25</v>
      </c>
      <c r="AS40" s="57">
        <v>612.14755573684397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0.10292710135585746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0.10292710135585746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5.4520345917008765E-2</v>
      </c>
      <c r="AE41" s="58" t="s">
        <v>30</v>
      </c>
      <c r="AF41" s="22"/>
      <c r="AG41" s="55"/>
      <c r="AH41" s="60" t="s">
        <v>26</v>
      </c>
      <c r="AI41" s="57">
        <v>0.11559780573785919</v>
      </c>
      <c r="AJ41" s="58" t="s">
        <v>30</v>
      </c>
      <c r="AL41" s="55"/>
      <c r="AM41" s="60" t="s">
        <v>26</v>
      </c>
      <c r="AN41" s="57">
        <v>5.4520345917008765E-2</v>
      </c>
      <c r="AO41" s="58" t="s">
        <v>30</v>
      </c>
      <c r="AP41" s="22"/>
      <c r="AQ41" s="55"/>
      <c r="AR41" s="60" t="s">
        <v>26</v>
      </c>
      <c r="AS41" s="57">
        <v>0.11559780573785919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0.11682794688110336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0.11682794688110336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0.27689691765172086</v>
      </c>
      <c r="AE42" s="58" t="s">
        <v>30</v>
      </c>
      <c r="AF42" s="22"/>
      <c r="AG42" s="55"/>
      <c r="AH42" s="56" t="s">
        <v>27</v>
      </c>
      <c r="AI42" s="57">
        <v>2.5938907299384009</v>
      </c>
      <c r="AJ42" s="58" t="s">
        <v>30</v>
      </c>
      <c r="AL42" s="55"/>
      <c r="AM42" s="56" t="s">
        <v>27</v>
      </c>
      <c r="AN42" s="57">
        <v>0.27689691765172086</v>
      </c>
      <c r="AO42" s="58" t="s">
        <v>30</v>
      </c>
      <c r="AP42" s="22"/>
      <c r="AQ42" s="55"/>
      <c r="AR42" s="56" t="s">
        <v>27</v>
      </c>
      <c r="AS42" s="57">
        <v>2.5938907299384009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8.2044704890728781E-4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8.2044704890728781E-4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8.2044704890728781E-4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1.0671336455629935E-2</v>
      </c>
      <c r="AE43" s="58" t="s">
        <v>30</v>
      </c>
      <c r="AF43" s="22"/>
      <c r="AG43" s="55"/>
      <c r="AH43" s="56" t="s">
        <v>51</v>
      </c>
      <c r="AI43" s="57">
        <v>9.8763531425986359E-2</v>
      </c>
      <c r="AJ43" s="58" t="s">
        <v>30</v>
      </c>
      <c r="AL43" s="55"/>
      <c r="AM43" s="56" t="s">
        <v>51</v>
      </c>
      <c r="AN43" s="62">
        <v>1.0671336455629935E-2</v>
      </c>
      <c r="AO43" s="58" t="s">
        <v>30</v>
      </c>
      <c r="AP43" s="22"/>
      <c r="AQ43" s="55"/>
      <c r="AR43" s="56" t="s">
        <v>51</v>
      </c>
      <c r="AS43" s="57">
        <v>9.8763531425986359E-2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5.7497042683956993E-4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5.7497042683956993E-4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5.7497042683956993E-4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1.4515231050664115E-2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1.4515231050664115E-2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1.6080501794101308E-3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1.6080501794101308E-3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1.6080501794101308E-3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8.0833546662397087</v>
      </c>
      <c r="AE45" s="70" t="s">
        <v>33</v>
      </c>
      <c r="AF45" s="22"/>
      <c r="AG45" s="67"/>
      <c r="AH45" s="68" t="s">
        <v>29</v>
      </c>
      <c r="AI45" s="69">
        <v>22.851514845414979</v>
      </c>
      <c r="AJ45" s="70" t="s">
        <v>33</v>
      </c>
      <c r="AL45" s="67"/>
      <c r="AM45" s="68" t="s">
        <v>29</v>
      </c>
      <c r="AN45" s="69">
        <v>8.0833546662397087</v>
      </c>
      <c r="AO45" s="70" t="s">
        <v>33</v>
      </c>
      <c r="AP45" s="22"/>
      <c r="AQ45" s="67"/>
      <c r="AR45" s="68" t="s">
        <v>29</v>
      </c>
      <c r="AS45" s="69">
        <v>22.851514845414979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2.0132837136525275E-5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2.0132837136525275E-5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2.0132837136525275E-5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6.9750737122411044E-5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6.9750737122411044E-5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6.9750737122411044E-5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2.4036371891324564E-2</v>
      </c>
      <c r="AE47" s="75" t="s">
        <v>30</v>
      </c>
      <c r="AF47" s="22"/>
      <c r="AG47" s="47"/>
      <c r="AH47" s="48" t="s">
        <v>37</v>
      </c>
      <c r="AI47" s="49">
        <v>0.35348209919656498</v>
      </c>
      <c r="AJ47" s="50" t="s">
        <v>30</v>
      </c>
      <c r="AL47" s="72"/>
      <c r="AM47" s="73" t="s">
        <v>37</v>
      </c>
      <c r="AN47" s="74">
        <v>2.4036371891324564E-2</v>
      </c>
      <c r="AO47" s="75" t="s">
        <v>30</v>
      </c>
      <c r="AP47" s="22"/>
      <c r="AQ47" s="47"/>
      <c r="AR47" s="48" t="s">
        <v>37</v>
      </c>
      <c r="AS47" s="49">
        <v>0.35348209919656498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2.1463657995790383E-5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2.1463657995790383E-5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2.1463657995790383E-5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51.486605621305628</v>
      </c>
      <c r="AE48" s="79" t="s">
        <v>30</v>
      </c>
      <c r="AF48" s="22"/>
      <c r="AG48" s="55"/>
      <c r="AH48" s="56" t="s">
        <v>25</v>
      </c>
      <c r="AI48" s="57">
        <v>768.94773817601708</v>
      </c>
      <c r="AJ48" s="58" t="s">
        <v>30</v>
      </c>
      <c r="AL48" s="76"/>
      <c r="AM48" s="77" t="s">
        <v>25</v>
      </c>
      <c r="AN48" s="78">
        <v>51.486605621305628</v>
      </c>
      <c r="AO48" s="79" t="s">
        <v>30</v>
      </c>
      <c r="AP48" s="22"/>
      <c r="AQ48" s="55"/>
      <c r="AR48" s="56" t="s">
        <v>25</v>
      </c>
      <c r="AS48" s="57">
        <v>768.94773817601708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1.2859469404306632E-5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1.2859469404306632E-5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1.2859469404306632E-5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4.7826490512222213E-4</v>
      </c>
      <c r="AE49" s="79" t="s">
        <v>30</v>
      </c>
      <c r="AF49" s="22"/>
      <c r="AG49" s="55"/>
      <c r="AH49" s="60" t="s">
        <v>26</v>
      </c>
      <c r="AI49" s="57">
        <v>8.0349686080551319E-2</v>
      </c>
      <c r="AJ49" s="58" t="s">
        <v>30</v>
      </c>
      <c r="AL49" s="76"/>
      <c r="AM49" s="80" t="s">
        <v>26</v>
      </c>
      <c r="AN49" s="81">
        <v>4.7826490512222213E-4</v>
      </c>
      <c r="AO49" s="79" t="s">
        <v>30</v>
      </c>
      <c r="AP49" s="22"/>
      <c r="AQ49" s="55"/>
      <c r="AR49" s="60" t="s">
        <v>26</v>
      </c>
      <c r="AS49" s="57">
        <v>8.0349686080551319E-2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5.1111208949048133E-5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5.1111208949048133E-5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5.1111208949048133E-5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5.3079661840899081E-3</v>
      </c>
      <c r="AE50" s="79" t="s">
        <v>30</v>
      </c>
      <c r="AF50" s="22"/>
      <c r="AG50" s="55"/>
      <c r="AH50" s="56" t="s">
        <v>27</v>
      </c>
      <c r="AI50" s="57">
        <v>3.1537831118705841</v>
      </c>
      <c r="AJ50" s="58" t="s">
        <v>30</v>
      </c>
      <c r="AL50" s="76"/>
      <c r="AM50" s="77" t="s">
        <v>27</v>
      </c>
      <c r="AN50" s="81">
        <v>5.3079661840899081E-3</v>
      </c>
      <c r="AO50" s="79" t="s">
        <v>30</v>
      </c>
      <c r="AP50" s="22"/>
      <c r="AQ50" s="55"/>
      <c r="AR50" s="56" t="s">
        <v>27</v>
      </c>
      <c r="AS50" s="57">
        <v>3.1537831118705841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3.197772873878728E-5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3.197772873878728E-5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3.197772873878728E-5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0.10583824589096368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0.10583824589096368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1.7045650203466932E-6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1.7045650203466932E-6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1.7045650203466932E-6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1.4515231050664122E-2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1.4515231050664122E-2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1.097450255502895E-5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1.097450255502895E-5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1.097450255502895E-5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2.2456614284734617</v>
      </c>
      <c r="AE53" s="85" t="s">
        <v>33</v>
      </c>
      <c r="AF53" s="22"/>
      <c r="AG53" s="67"/>
      <c r="AH53" s="68" t="s">
        <v>29</v>
      </c>
      <c r="AI53" s="69">
        <v>28.689941570617645</v>
      </c>
      <c r="AJ53" s="70" t="s">
        <v>33</v>
      </c>
      <c r="AL53" s="82"/>
      <c r="AM53" s="83" t="s">
        <v>29</v>
      </c>
      <c r="AN53" s="84">
        <v>2.2456614284734617</v>
      </c>
      <c r="AO53" s="85" t="s">
        <v>33</v>
      </c>
      <c r="AP53" s="22"/>
      <c r="AQ53" s="67"/>
      <c r="AR53" s="68" t="s">
        <v>29</v>
      </c>
      <c r="AS53" s="69">
        <v>28.689941570617645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7.9041036062100091E-6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7.9041036062100091E-6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7.9041036062100091E-6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3.7203635397619391E-6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3.7203635397619391E-6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3.7203635397619391E-6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0.32149656740442384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0.32149656740442384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2.4032063173764884E-5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2.4032063173764884E-5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2.4032063173764884E-5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817.90055285583412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817.90055285583412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2.0154747804643343E-5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2.0154747804643343E-5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2.0154747804643343E-5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7.0499297915877474E-2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7.0499297915877474E-2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0.40138815139337281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0.40138815139337281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0.40138815139337281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3.1304035284996727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3.1304035284996727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0.10254876665594645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0.10254876665594645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0.1555585062533974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0.1555585062533974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0.1555585062533974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30.511160227715109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30.511160227715109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3.6146069189214487E-2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3.6146069189214487E-2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3.6146069189214487E-2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1.1975684963431177E-2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1.1975684963431177E-2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1.1975684963431177E-2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0.25492121564599241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0.25492121564599241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1.9975961228183278E-2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1.9975961228183278E-2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1.9975961228183278E-2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928.24131688550949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928.24131688550949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6.8097715380828941E-2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6.8097715380828941E-2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6.8097715380828941E-2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4.6155245676798948E-2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4.6155245676798948E-2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3.4648284923857702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3.4648284923857702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9.4700032974812012E-2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9.4700032974812012E-2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6.2665706766181287E-4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6.2665706766181287E-4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6.2665706766181287E-4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1.4515231050664119E-2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1.4515231050664119E-2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7.9735851805290035E-5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7.9735851805290035E-5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7.9735851805290035E-5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34.616143244840757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34.616143244840757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1.5161940341266533E-4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1.5161940341266533E-4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1.5161940341266533E-4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4.1010466351670279E-4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4.1010466351670279E-4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4.1010466351670279E-4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7.3925126667820362E-4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1.2742382792236754E-2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7.3925126667820362E-4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3.2599648083183933E-3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3.2599648083183933E-3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8.7431667172401563E-3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8.7431667172401563E-3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1.4010499778633225E-2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1.4010499778633225E-2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1.4010499778633225E-2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0.12724212426605297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0.12724212426605297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0.12724212426605297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5.7432155129674249E-2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5.7432155129674249E-2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5.7432155129674249E-2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0.82372915220195964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0.82372915220195964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0.82372915220195964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8.0280213191065885E-7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7.519029044247973E-7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3.5745093267114077E-6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1.9065043984896263E-7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2.0086552771125298E-7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7.202770455197559E-7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2.0484170007661705E-5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8.8746686515854317E-5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4.1502416539374197E-5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4.8641169016018556E-3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3.3427465453354295E-2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1.0718261562799959E-2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3.1437693045536699E-3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1.4598024227653054E-2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9.22602803553557E-3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4.9487178313981205E-3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3.38449609893594E-2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2.0414200671898832E-2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0.13534251925859378</v>
      </c>
      <c r="E105" s="124"/>
      <c r="F105" s="125"/>
      <c r="G105" s="125"/>
      <c r="H105" s="126"/>
      <c r="I105" s="170">
        <f>D105+D58</f>
        <v>0.53673067065196656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1.5890308081470857E-2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1.6769548020695516E-5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1.3387671271913035E-4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6.2058848737641856E-4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3.6087774327221955E-4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1.0945277572878337E-3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2.2266402486762977E-3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1.1025989803394724E-2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1.1785390405904983E-2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0.17627084779804064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1.0000000000000002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P1" zoomScale="90" zoomScaleNormal="90" workbookViewId="0">
      <selection activeCell="AL2" sqref="AL2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172</v>
      </c>
      <c r="B1" s="196"/>
      <c r="J1" s="192" t="s">
        <v>192</v>
      </c>
      <c r="K1" s="193"/>
      <c r="L1" s="193"/>
      <c r="M1" s="193"/>
      <c r="S1" s="190" t="s">
        <v>193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224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225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1.5018780854065952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1.2148061429900987</v>
      </c>
      <c r="AO6" s="30" t="s">
        <v>30</v>
      </c>
      <c r="AP6" s="22"/>
      <c r="AQ6" s="279"/>
      <c r="AR6" s="279"/>
      <c r="AS6" s="279"/>
      <c r="AT6" s="279"/>
    </row>
    <row r="7" spans="1:46" x14ac:dyDescent="0.25">
      <c r="A7" s="101" t="s">
        <v>69</v>
      </c>
      <c r="B7" s="102" t="s">
        <v>70</v>
      </c>
      <c r="C7" s="102" t="s">
        <v>71</v>
      </c>
      <c r="D7" s="103">
        <v>1.1672026580644977E-4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1.1672026580644977E-4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1.1672026580644977E-4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215.681366456387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201.32131165071738</v>
      </c>
      <c r="AO7" s="34" t="s">
        <v>30</v>
      </c>
      <c r="AP7" s="22"/>
      <c r="AQ7" s="279"/>
      <c r="AR7" s="279"/>
      <c r="AS7" s="279"/>
      <c r="AT7" s="279"/>
    </row>
    <row r="8" spans="1:46" x14ac:dyDescent="0.25">
      <c r="A8" s="101"/>
      <c r="B8" s="102" t="s">
        <v>72</v>
      </c>
      <c r="C8" s="102" t="s">
        <v>71</v>
      </c>
      <c r="D8" s="103">
        <v>7.3824663845893163E-5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7.3824663845893163E-5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7.3824663845893163E-5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0.13559839465992138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9.8828988251512859E-2</v>
      </c>
      <c r="AO8" s="34" t="s">
        <v>30</v>
      </c>
      <c r="AP8" s="22"/>
      <c r="AQ8" s="279"/>
      <c r="AR8" s="279"/>
      <c r="AS8" s="279"/>
      <c r="AT8" s="279"/>
    </row>
    <row r="9" spans="1:46" x14ac:dyDescent="0.25">
      <c r="A9" s="101"/>
      <c r="B9" s="102" t="s">
        <v>73</v>
      </c>
      <c r="C9" s="102" t="s">
        <v>71</v>
      </c>
      <c r="D9" s="103">
        <v>4.8697242826443212E-4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4.8697242826443212E-4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4.8697242826443212E-4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0.38755931652911085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0.34473175938310069</v>
      </c>
      <c r="AO9" s="34" t="s">
        <v>30</v>
      </c>
      <c r="AP9" s="22"/>
      <c r="AQ9" s="279"/>
      <c r="AR9" s="279"/>
      <c r="AS9" s="279"/>
      <c r="AT9" s="279"/>
    </row>
    <row r="10" spans="1:46" x14ac:dyDescent="0.25">
      <c r="A10" s="101" t="s">
        <v>74</v>
      </c>
      <c r="B10" s="102" t="s">
        <v>70</v>
      </c>
      <c r="C10" s="102" t="s">
        <v>75</v>
      </c>
      <c r="D10" s="103">
        <v>2.3111715358771951E-6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2.3111715358771951E-6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2.3111715358771951E-6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1.2994691841564193E-2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1.2435939191246269E-2</v>
      </c>
      <c r="AO10" s="34" t="s">
        <v>30</v>
      </c>
      <c r="AP10" s="22"/>
      <c r="AQ10" s="279"/>
      <c r="AR10" s="279"/>
      <c r="AS10" s="279"/>
      <c r="AT10" s="279"/>
    </row>
    <row r="11" spans="1:46" x14ac:dyDescent="0.25">
      <c r="A11" s="101"/>
      <c r="B11" s="102" t="s">
        <v>72</v>
      </c>
      <c r="C11" s="102" t="s">
        <v>75</v>
      </c>
      <c r="D11" s="103">
        <v>3.4628883987149246E-6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3.4628883987149246E-6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3.4628883987149246E-6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9.9239626007287668E-3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9.9239626007287668E-3</v>
      </c>
      <c r="AO11" s="34" t="s">
        <v>30</v>
      </c>
      <c r="AP11" s="22"/>
      <c r="AQ11" s="279"/>
      <c r="AR11" s="279"/>
      <c r="AS11" s="279"/>
      <c r="AT11" s="279"/>
    </row>
    <row r="12" spans="1:46" ht="15.75" thickBot="1" x14ac:dyDescent="0.3">
      <c r="A12" s="101"/>
      <c r="B12" s="102" t="s">
        <v>73</v>
      </c>
      <c r="C12" s="102" t="s">
        <v>75</v>
      </c>
      <c r="D12" s="103">
        <v>1.4009484087267133E-5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1.4009484087267133E-5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1.4009484087267133E-5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8.8803551057141537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8.2475354911265768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8.3479210571653215E-7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8.3479210571653215E-7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8.3479210571653215E-7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1.236424473730257E-6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1.236424473730257E-6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1.236424473730257E-6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5.1578587546577654E-6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5.1578587546577654E-6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5.1578587546577654E-6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2.5644745560488551</v>
      </c>
      <c r="AE15" s="46" t="s">
        <v>30</v>
      </c>
      <c r="AF15" s="22"/>
      <c r="AG15" s="47"/>
      <c r="AH15" s="48" t="s">
        <v>37</v>
      </c>
      <c r="AI15" s="49">
        <v>0.29843284147532079</v>
      </c>
      <c r="AJ15" s="50" t="s">
        <v>30</v>
      </c>
      <c r="AL15" s="43"/>
      <c r="AM15" s="44" t="s">
        <v>37</v>
      </c>
      <c r="AN15" s="45">
        <v>2.0382658174702724</v>
      </c>
      <c r="AO15" s="46" t="s">
        <v>30</v>
      </c>
      <c r="AP15" s="22"/>
      <c r="AQ15" s="47"/>
      <c r="AR15" s="48" t="s">
        <v>37</v>
      </c>
      <c r="AS15" s="49">
        <v>0.29843284147532079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3.9654795407173821E-6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3.9654795407173821E-6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3.9654795407173821E-6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209.38729293340151</v>
      </c>
      <c r="AE16" s="54" t="s">
        <v>30</v>
      </c>
      <c r="AF16" s="22"/>
      <c r="AG16" s="55"/>
      <c r="AH16" s="56" t="s">
        <v>25</v>
      </c>
      <c r="AI16" s="57">
        <v>300.14850130538605</v>
      </c>
      <c r="AJ16" s="58" t="s">
        <v>30</v>
      </c>
      <c r="AL16" s="51"/>
      <c r="AM16" s="52" t="s">
        <v>25</v>
      </c>
      <c r="AN16" s="53">
        <v>181.5776456022416</v>
      </c>
      <c r="AO16" s="54" t="s">
        <v>30</v>
      </c>
      <c r="AP16" s="22"/>
      <c r="AQ16" s="55"/>
      <c r="AR16" s="56" t="s">
        <v>25</v>
      </c>
      <c r="AS16" s="57">
        <v>300.14850130538605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4.4000665276700935E-6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4.4000665276700935E-6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4.4000665276700935E-6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0.21898475236446141</v>
      </c>
      <c r="AE17" s="54" t="s">
        <v>30</v>
      </c>
      <c r="AF17" s="22"/>
      <c r="AG17" s="55"/>
      <c r="AH17" s="60" t="s">
        <v>26</v>
      </c>
      <c r="AI17" s="57">
        <v>8.7950368114483299E-2</v>
      </c>
      <c r="AJ17" s="58" t="s">
        <v>30</v>
      </c>
      <c r="AL17" s="51"/>
      <c r="AM17" s="59" t="s">
        <v>26</v>
      </c>
      <c r="AN17" s="53">
        <v>0.14805355015994945</v>
      </c>
      <c r="AO17" s="54" t="s">
        <v>30</v>
      </c>
      <c r="AP17" s="22"/>
      <c r="AQ17" s="55"/>
      <c r="AR17" s="60" t="s">
        <v>26</v>
      </c>
      <c r="AS17" s="57">
        <v>8.7950368114483299E-2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1.5387299751751619E-5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1.5387299751751619E-5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1.5387299751751619E-5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0.24081638837444042</v>
      </c>
      <c r="AE18" s="54" t="s">
        <v>30</v>
      </c>
      <c r="AF18" s="22"/>
      <c r="AG18" s="55"/>
      <c r="AH18" s="56" t="s">
        <v>27</v>
      </c>
      <c r="AI18" s="57">
        <v>1.7121966271299434</v>
      </c>
      <c r="AJ18" s="58" t="s">
        <v>30</v>
      </c>
      <c r="AL18" s="51"/>
      <c r="AM18" s="52" t="s">
        <v>27</v>
      </c>
      <c r="AN18" s="53">
        <v>0.16063983442267415</v>
      </c>
      <c r="AO18" s="54" t="s">
        <v>30</v>
      </c>
      <c r="AP18" s="22"/>
      <c r="AQ18" s="55"/>
      <c r="AR18" s="56" t="s">
        <v>27</v>
      </c>
      <c r="AS18" s="57">
        <v>1.7121966271299434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4.8942355988208268E-6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4.8942355988208268E-6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4.8942355988208268E-6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5.5875062783409327E-3</v>
      </c>
      <c r="AE19" s="54" t="s">
        <v>30</v>
      </c>
      <c r="AF19" s="22"/>
      <c r="AG19" s="55"/>
      <c r="AH19" s="56" t="s">
        <v>51</v>
      </c>
      <c r="AI19" s="57">
        <v>9.2134257114427534E-2</v>
      </c>
      <c r="AJ19" s="58" t="s">
        <v>30</v>
      </c>
      <c r="AL19" s="51"/>
      <c r="AM19" s="52" t="s">
        <v>51</v>
      </c>
      <c r="AN19" s="61">
        <v>4.5177051764506721E-3</v>
      </c>
      <c r="AO19" s="54" t="s">
        <v>30</v>
      </c>
      <c r="AP19" s="22"/>
      <c r="AQ19" s="55"/>
      <c r="AR19" s="56" t="s">
        <v>51</v>
      </c>
      <c r="AS19" s="57">
        <v>9.2134257114427534E-2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1.4361614988192682E-5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1.4361614988192682E-5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1.4361614988192682E-5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9.643680903523421E-3</v>
      </c>
      <c r="AE20" s="54" t="s">
        <v>30</v>
      </c>
      <c r="AF20" s="22"/>
      <c r="AG20" s="55"/>
      <c r="AH20" s="56" t="s">
        <v>52</v>
      </c>
      <c r="AI20" s="62">
        <v>1.2079455977093772E-2</v>
      </c>
      <c r="AJ20" s="58" t="s">
        <v>30</v>
      </c>
      <c r="AL20" s="51"/>
      <c r="AM20" s="52" t="s">
        <v>52</v>
      </c>
      <c r="AN20" s="61">
        <v>9.643680903523421E-3</v>
      </c>
      <c r="AO20" s="54" t="s">
        <v>30</v>
      </c>
      <c r="AP20" s="22"/>
      <c r="AQ20" s="55"/>
      <c r="AR20" s="56" t="s">
        <v>52</v>
      </c>
      <c r="AS20" s="62">
        <v>1.2079455977093772E-2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1.2079737616889041E-5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1.2079737616889041E-5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1.2079737616889041E-5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9.2577296011629056</v>
      </c>
      <c r="AE21" s="66" t="s">
        <v>33</v>
      </c>
      <c r="AF21" s="22"/>
      <c r="AG21" s="67"/>
      <c r="AH21" s="68" t="s">
        <v>29</v>
      </c>
      <c r="AI21" s="69">
        <v>11.216780026798773</v>
      </c>
      <c r="AJ21" s="70" t="s">
        <v>33</v>
      </c>
      <c r="AL21" s="63"/>
      <c r="AM21" s="64" t="s">
        <v>29</v>
      </c>
      <c r="AN21" s="65">
        <v>8.0335674939917325</v>
      </c>
      <c r="AO21" s="66" t="s">
        <v>33</v>
      </c>
      <c r="AP21" s="22"/>
      <c r="AQ21" s="67"/>
      <c r="AR21" s="68" t="s">
        <v>29</v>
      </c>
      <c r="AS21" s="69">
        <v>11.216780026798773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6.7684234369001905E-5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6.7684234369001905E-5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6.7684234369001905E-5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3.531666012852156E-4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3.531666012852156E-4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3.531666012852156E-4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0.10137995219594885</v>
      </c>
      <c r="AE23" s="50" t="s">
        <v>30</v>
      </c>
      <c r="AF23" s="22"/>
      <c r="AG23" s="47"/>
      <c r="AH23" s="48" t="s">
        <v>37</v>
      </c>
      <c r="AI23" s="49">
        <v>0.46265455741573586</v>
      </c>
      <c r="AJ23" s="50" t="s">
        <v>30</v>
      </c>
      <c r="AL23" s="47"/>
      <c r="AM23" s="48" t="s">
        <v>37</v>
      </c>
      <c r="AN23" s="49">
        <v>0.10137995219594885</v>
      </c>
      <c r="AO23" s="50" t="s">
        <v>30</v>
      </c>
      <c r="AP23" s="22"/>
      <c r="AQ23" s="47"/>
      <c r="AR23" s="48" t="s">
        <v>37</v>
      </c>
      <c r="AS23" s="49">
        <v>0.46265455741573586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7.0870992321528934E-5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7.0870992321528934E-5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7.0870992321528934E-5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145.03245553110889</v>
      </c>
      <c r="AE24" s="58" t="s">
        <v>30</v>
      </c>
      <c r="AF24" s="22"/>
      <c r="AG24" s="55"/>
      <c r="AH24" s="56" t="s">
        <v>25</v>
      </c>
      <c r="AI24" s="57">
        <v>465.31116673925146</v>
      </c>
      <c r="AJ24" s="58" t="s">
        <v>30</v>
      </c>
      <c r="AL24" s="55"/>
      <c r="AM24" s="56" t="s">
        <v>25</v>
      </c>
      <c r="AN24" s="57">
        <v>145.03245553110889</v>
      </c>
      <c r="AO24" s="58" t="s">
        <v>30</v>
      </c>
      <c r="AP24" s="22"/>
      <c r="AQ24" s="55"/>
      <c r="AR24" s="56" t="s">
        <v>25</v>
      </c>
      <c r="AS24" s="57">
        <v>465.31116673925146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7.4323019595611114E-4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7.4323019595611114E-4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7.4323019595611114E-4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3.298348021045247E-2</v>
      </c>
      <c r="AE25" s="58" t="s">
        <v>30</v>
      </c>
      <c r="AF25" s="22"/>
      <c r="AG25" s="55"/>
      <c r="AH25" s="60" t="s">
        <v>26</v>
      </c>
      <c r="AI25" s="57">
        <v>8.303101948221471E-2</v>
      </c>
      <c r="AJ25" s="58" t="s">
        <v>30</v>
      </c>
      <c r="AL25" s="55"/>
      <c r="AM25" s="60" t="s">
        <v>26</v>
      </c>
      <c r="AN25" s="57">
        <v>3.298348021045247E-2</v>
      </c>
      <c r="AO25" s="58" t="s">
        <v>30</v>
      </c>
      <c r="AP25" s="22"/>
      <c r="AQ25" s="55"/>
      <c r="AR25" s="60" t="s">
        <v>26</v>
      </c>
      <c r="AS25" s="57">
        <v>8.303101948221471E-2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4.2745973673593311E-3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4.2745973673593311E-3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4.2745973673593311E-3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0.2072926862195224</v>
      </c>
      <c r="AE26" s="58" t="s">
        <v>30</v>
      </c>
      <c r="AF26" s="22"/>
      <c r="AG26" s="55"/>
      <c r="AH26" s="56" t="s">
        <v>27</v>
      </c>
      <c r="AI26" s="57">
        <v>2.1463780698300927</v>
      </c>
      <c r="AJ26" s="58" t="s">
        <v>30</v>
      </c>
      <c r="AL26" s="55"/>
      <c r="AM26" s="56" t="s">
        <v>27</v>
      </c>
      <c r="AN26" s="57">
        <v>0.2072926862195224</v>
      </c>
      <c r="AO26" s="58" t="s">
        <v>30</v>
      </c>
      <c r="AP26" s="22"/>
      <c r="AQ26" s="55"/>
      <c r="AR26" s="56" t="s">
        <v>27</v>
      </c>
      <c r="AS26" s="57">
        <v>2.1463780698300927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2.4897645742220239E-3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2.4897645742220239E-3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2.4897645742220239E-3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1.2455917553150753E-2</v>
      </c>
      <c r="AE27" s="58" t="s">
        <v>30</v>
      </c>
      <c r="AF27" s="22"/>
      <c r="AG27" s="55"/>
      <c r="AH27" s="56" t="s">
        <v>51</v>
      </c>
      <c r="AI27" s="57">
        <v>8.5137409687578131E-2</v>
      </c>
      <c r="AJ27" s="58" t="s">
        <v>30</v>
      </c>
      <c r="AL27" s="71"/>
      <c r="AM27" s="56" t="s">
        <v>51</v>
      </c>
      <c r="AN27" s="62">
        <v>1.2455917553150753E-2</v>
      </c>
      <c r="AO27" s="58" t="s">
        <v>30</v>
      </c>
      <c r="AP27" s="22"/>
      <c r="AQ27" s="55"/>
      <c r="AR27" s="56" t="s">
        <v>51</v>
      </c>
      <c r="AS27" s="57">
        <v>8.5137409687578131E-2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7.0668744731825839E-4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7.0668744731825839E-4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7.0668744731825839E-4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9.643680903523421E-3</v>
      </c>
      <c r="AE28" s="58" t="s">
        <v>30</v>
      </c>
      <c r="AF28" s="22"/>
      <c r="AG28" s="55"/>
      <c r="AH28" s="56" t="s">
        <v>52</v>
      </c>
      <c r="AI28" s="62">
        <v>1.207945597709377E-2</v>
      </c>
      <c r="AJ28" s="58" t="s">
        <v>30</v>
      </c>
      <c r="AL28" s="55"/>
      <c r="AM28" s="56" t="s">
        <v>52</v>
      </c>
      <c r="AN28" s="62">
        <v>9.643680903523421E-3</v>
      </c>
      <c r="AO28" s="58" t="s">
        <v>30</v>
      </c>
      <c r="AP28" s="22"/>
      <c r="AQ28" s="55"/>
      <c r="AR28" s="56" t="s">
        <v>52</v>
      </c>
      <c r="AS28" s="62">
        <v>1.207945597709377E-2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3.8499201002223289E-3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3.8499201002223289E-3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3.8499201002223289E-3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5.4974794401128424</v>
      </c>
      <c r="AE29" s="70" t="s">
        <v>33</v>
      </c>
      <c r="AF29" s="22"/>
      <c r="AG29" s="67"/>
      <c r="AH29" s="68" t="s">
        <v>29</v>
      </c>
      <c r="AI29" s="69">
        <v>17.378623330034259</v>
      </c>
      <c r="AJ29" s="70" t="s">
        <v>33</v>
      </c>
      <c r="AL29" s="67"/>
      <c r="AM29" s="68" t="s">
        <v>29</v>
      </c>
      <c r="AN29" s="69">
        <v>5.4974794401128424</v>
      </c>
      <c r="AO29" s="70" t="s">
        <v>33</v>
      </c>
      <c r="AP29" s="22"/>
      <c r="AQ29" s="67"/>
      <c r="AR29" s="68" t="s">
        <v>29</v>
      </c>
      <c r="AS29" s="69">
        <v>17.378623330034259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2.3164709389988589E-3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2.3164709389988589E-3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2.3164709389988589E-3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1.0521993066146683E-3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1.0521993066146683E-3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1.0521993066146683E-3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6.4730286032008753</v>
      </c>
      <c r="AE31" s="46" t="s">
        <v>30</v>
      </c>
      <c r="AF31" s="22"/>
      <c r="AG31" s="47"/>
      <c r="AH31" s="48" t="s">
        <v>37</v>
      </c>
      <c r="AI31" s="49">
        <v>0.39629305466680875</v>
      </c>
      <c r="AJ31" s="50" t="s">
        <v>30</v>
      </c>
      <c r="AL31" s="43"/>
      <c r="AM31" s="44" t="s">
        <v>37</v>
      </c>
      <c r="AN31" s="45">
        <v>5.4833125161344611</v>
      </c>
      <c r="AO31" s="46" t="s">
        <v>30</v>
      </c>
      <c r="AP31" s="22"/>
      <c r="AQ31" s="47"/>
      <c r="AR31" s="48" t="s">
        <v>37</v>
      </c>
      <c r="AS31" s="49">
        <v>0.39629305466680875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5.5067120819655459E-3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5.5067120819655459E-3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5.5067120819655459E-3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235.60467470083657</v>
      </c>
      <c r="AE32" s="54" t="s">
        <v>30</v>
      </c>
      <c r="AF32" s="22"/>
      <c r="AG32" s="55"/>
      <c r="AH32" s="56" t="s">
        <v>25</v>
      </c>
      <c r="AI32" s="57">
        <v>500.10288423345162</v>
      </c>
      <c r="AJ32" s="58" t="s">
        <v>30</v>
      </c>
      <c r="AL32" s="51"/>
      <c r="AM32" s="52" t="s">
        <v>25</v>
      </c>
      <c r="AN32" s="53">
        <v>235.96311195072883</v>
      </c>
      <c r="AO32" s="54" t="s">
        <v>30</v>
      </c>
      <c r="AP32" s="22"/>
      <c r="AQ32" s="55"/>
      <c r="AR32" s="56" t="s">
        <v>25</v>
      </c>
      <c r="AS32" s="57">
        <v>500.10288423345162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4.9800923219403964E-3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4.9800923219403964E-3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4.9800923219403964E-3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0.23661407210071389</v>
      </c>
      <c r="AE33" s="54" t="s">
        <v>30</v>
      </c>
      <c r="AF33" s="22"/>
      <c r="AG33" s="55"/>
      <c r="AH33" s="60" t="s">
        <v>26</v>
      </c>
      <c r="AI33" s="57">
        <v>0.11498675371890231</v>
      </c>
      <c r="AJ33" s="58" t="s">
        <v>30</v>
      </c>
      <c r="AL33" s="51"/>
      <c r="AM33" s="59" t="s">
        <v>26</v>
      </c>
      <c r="AN33" s="53">
        <v>0.22826709661637776</v>
      </c>
      <c r="AO33" s="54" t="s">
        <v>30</v>
      </c>
      <c r="AP33" s="22"/>
      <c r="AQ33" s="55"/>
      <c r="AR33" s="60" t="s">
        <v>26</v>
      </c>
      <c r="AS33" s="57">
        <v>0.11498675371890231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1.2519249536424985E-3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1.8583121333670918E-2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1.2519249536424985E-3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0.26833009741264446</v>
      </c>
      <c r="AE34" s="54" t="s">
        <v>30</v>
      </c>
      <c r="AF34" s="22"/>
      <c r="AG34" s="55"/>
      <c r="AH34" s="56" t="s">
        <v>27</v>
      </c>
      <c r="AI34" s="57">
        <v>2.3232518303790433</v>
      </c>
      <c r="AJ34" s="58" t="s">
        <v>30</v>
      </c>
      <c r="AL34" s="51"/>
      <c r="AM34" s="52" t="s">
        <v>27</v>
      </c>
      <c r="AN34" s="53">
        <v>0.17675887949820718</v>
      </c>
      <c r="AO34" s="54" t="s">
        <v>30</v>
      </c>
      <c r="AP34" s="22"/>
      <c r="AQ34" s="55"/>
      <c r="AR34" s="56" t="s">
        <v>27</v>
      </c>
      <c r="AS34" s="57">
        <v>2.3232518303790433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8.8940117990480971E-3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0.17591474010791203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8.8940117990480971E-3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1.9518289450920537E-3</v>
      </c>
      <c r="AE35" s="54" t="s">
        <v>30</v>
      </c>
      <c r="AF35" s="22"/>
      <c r="AG35" s="55"/>
      <c r="AH35" s="56" t="s">
        <v>51</v>
      </c>
      <c r="AI35" s="57">
        <v>8.7631343293869512E-2</v>
      </c>
      <c r="AJ35" s="58" t="s">
        <v>30</v>
      </c>
      <c r="AL35" s="51"/>
      <c r="AM35" s="52" t="s">
        <v>51</v>
      </c>
      <c r="AN35" s="61">
        <v>1.5541392242478644E-3</v>
      </c>
      <c r="AO35" s="54" t="s">
        <v>30</v>
      </c>
      <c r="AP35" s="22"/>
      <c r="AQ35" s="55"/>
      <c r="AR35" s="56" t="s">
        <v>51</v>
      </c>
      <c r="AS35" s="57">
        <v>8.7631343293869512E-2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6.3725167237665163E-3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0.17376967835789486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6.3725167237665163E-3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9.643680903523421E-3</v>
      </c>
      <c r="AE36" s="54" t="s">
        <v>30</v>
      </c>
      <c r="AF36" s="22"/>
      <c r="AG36" s="55"/>
      <c r="AH36" s="56" t="s">
        <v>52</v>
      </c>
      <c r="AI36" s="62">
        <v>1.4515231050664117E-2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1.4515231050664117E-2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8.6634718592735072E-3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8.6634718592735072E-3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10.663450107521363</v>
      </c>
      <c r="AE37" s="66" t="s">
        <v>33</v>
      </c>
      <c r="AF37" s="22"/>
      <c r="AG37" s="67"/>
      <c r="AH37" s="68" t="s">
        <v>29</v>
      </c>
      <c r="AI37" s="69">
        <v>18.676649205510543</v>
      </c>
      <c r="AJ37" s="70" t="s">
        <v>33</v>
      </c>
      <c r="AL37" s="63"/>
      <c r="AM37" s="64" t="s">
        <v>29</v>
      </c>
      <c r="AN37" s="65">
        <v>10.633823134516753</v>
      </c>
      <c r="AO37" s="66" t="s">
        <v>33</v>
      </c>
      <c r="AP37" s="22"/>
      <c r="AQ37" s="67"/>
      <c r="AR37" s="68" t="s">
        <v>29</v>
      </c>
      <c r="AS37" s="69">
        <v>18.676649205510543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5.6598708080719734E-2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5.6598708080719734E-2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4.5708022740925447E-2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4.5708022740925447E-2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0.25192815314111533</v>
      </c>
      <c r="AE39" s="50" t="s">
        <v>30</v>
      </c>
      <c r="AF39" s="22"/>
      <c r="AG39" s="47"/>
      <c r="AH39" s="48" t="s">
        <v>37</v>
      </c>
      <c r="AI39" s="49">
        <v>0.3505153349874211</v>
      </c>
      <c r="AJ39" s="50" t="s">
        <v>30</v>
      </c>
      <c r="AL39" s="47"/>
      <c r="AM39" s="48" t="s">
        <v>37</v>
      </c>
      <c r="AN39" s="49">
        <v>0.25192815314111533</v>
      </c>
      <c r="AO39" s="50" t="s">
        <v>30</v>
      </c>
      <c r="AP39" s="22"/>
      <c r="AQ39" s="47"/>
      <c r="AR39" s="48" t="s">
        <v>37</v>
      </c>
      <c r="AS39" s="49">
        <v>0.3505153349874211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8.6677245207549148E-3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8.6677245207549148E-3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213.00133284913778</v>
      </c>
      <c r="AE40" s="58" t="s">
        <v>30</v>
      </c>
      <c r="AF40" s="22"/>
      <c r="AG40" s="55"/>
      <c r="AH40" s="56" t="s">
        <v>25</v>
      </c>
      <c r="AI40" s="57">
        <v>611.6596138336273</v>
      </c>
      <c r="AJ40" s="58" t="s">
        <v>30</v>
      </c>
      <c r="AL40" s="55"/>
      <c r="AM40" s="56" t="s">
        <v>25</v>
      </c>
      <c r="AN40" s="57">
        <v>213.00133284913778</v>
      </c>
      <c r="AO40" s="58" t="s">
        <v>30</v>
      </c>
      <c r="AP40" s="22"/>
      <c r="AQ40" s="55"/>
      <c r="AR40" s="56" t="s">
        <v>25</v>
      </c>
      <c r="AS40" s="57">
        <v>611.6596138336273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0.11042202022814421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0.11042202022814421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5.4444047056775878E-2</v>
      </c>
      <c r="AE41" s="58" t="s">
        <v>30</v>
      </c>
      <c r="AF41" s="22"/>
      <c r="AG41" s="55"/>
      <c r="AH41" s="60" t="s">
        <v>26</v>
      </c>
      <c r="AI41" s="57">
        <v>0.10948920964288263</v>
      </c>
      <c r="AJ41" s="58" t="s">
        <v>30</v>
      </c>
      <c r="AL41" s="55"/>
      <c r="AM41" s="60" t="s">
        <v>26</v>
      </c>
      <c r="AN41" s="57">
        <v>5.4444047056775878E-2</v>
      </c>
      <c r="AO41" s="58" t="s">
        <v>30</v>
      </c>
      <c r="AP41" s="22"/>
      <c r="AQ41" s="55"/>
      <c r="AR41" s="60" t="s">
        <v>26</v>
      </c>
      <c r="AS41" s="57">
        <v>0.10948920964288263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0.12168913889320289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0.12168913889320289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0.2607813172834294</v>
      </c>
      <c r="AE42" s="58" t="s">
        <v>30</v>
      </c>
      <c r="AF42" s="22"/>
      <c r="AG42" s="55"/>
      <c r="AH42" s="56" t="s">
        <v>27</v>
      </c>
      <c r="AI42" s="57">
        <v>2.5595168865598548</v>
      </c>
      <c r="AJ42" s="58" t="s">
        <v>30</v>
      </c>
      <c r="AL42" s="55"/>
      <c r="AM42" s="56" t="s">
        <v>27</v>
      </c>
      <c r="AN42" s="57">
        <v>0.2607813172834294</v>
      </c>
      <c r="AO42" s="58" t="s">
        <v>30</v>
      </c>
      <c r="AP42" s="22"/>
      <c r="AQ42" s="55"/>
      <c r="AR42" s="56" t="s">
        <v>27</v>
      </c>
      <c r="AS42" s="57">
        <v>2.5595168865598548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8.093372884954873E-4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8.093372884954873E-4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8.093372884954873E-4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8.756257248022415E-3</v>
      </c>
      <c r="AE43" s="58" t="s">
        <v>30</v>
      </c>
      <c r="AF43" s="22"/>
      <c r="AG43" s="55"/>
      <c r="AH43" s="56" t="s">
        <v>51</v>
      </c>
      <c r="AI43" s="57">
        <v>9.6044451651271193E-2</v>
      </c>
      <c r="AJ43" s="58" t="s">
        <v>30</v>
      </c>
      <c r="AL43" s="55"/>
      <c r="AM43" s="56" t="s">
        <v>51</v>
      </c>
      <c r="AN43" s="62">
        <v>8.756257248022415E-3</v>
      </c>
      <c r="AO43" s="58" t="s">
        <v>30</v>
      </c>
      <c r="AP43" s="22"/>
      <c r="AQ43" s="55"/>
      <c r="AR43" s="56" t="s">
        <v>51</v>
      </c>
      <c r="AS43" s="57">
        <v>9.6044451651271193E-2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5.6455706623788891E-4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5.6455706623788891E-4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5.6455706623788891E-4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1.451523105066412E-2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1.451523105066412E-2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1.5965688159928155E-3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1.5965688159928155E-3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1.5965688159928155E-3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8.0768653877926013</v>
      </c>
      <c r="AE45" s="70" t="s">
        <v>33</v>
      </c>
      <c r="AF45" s="22"/>
      <c r="AG45" s="67"/>
      <c r="AH45" s="68" t="s">
        <v>29</v>
      </c>
      <c r="AI45" s="69">
        <v>22.831523380075179</v>
      </c>
      <c r="AJ45" s="70" t="s">
        <v>33</v>
      </c>
      <c r="AL45" s="67"/>
      <c r="AM45" s="68" t="s">
        <v>29</v>
      </c>
      <c r="AN45" s="69">
        <v>8.0768653877926013</v>
      </c>
      <c r="AO45" s="70" t="s">
        <v>33</v>
      </c>
      <c r="AP45" s="22"/>
      <c r="AQ45" s="67"/>
      <c r="AR45" s="68" t="s">
        <v>29</v>
      </c>
      <c r="AS45" s="69">
        <v>22.831523380075179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1.6928856949608081E-5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1.6928856949608081E-5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1.6928856949608081E-5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6.3507799104509032E-5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6.3507799104509032E-5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6.3507799104509032E-5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2.2736222931937854E-2</v>
      </c>
      <c r="AE47" s="75" t="s">
        <v>30</v>
      </c>
      <c r="AF47" s="22"/>
      <c r="AG47" s="47"/>
      <c r="AH47" s="48" t="s">
        <v>37</v>
      </c>
      <c r="AI47" s="49">
        <v>0.3295215765034496</v>
      </c>
      <c r="AJ47" s="50" t="s">
        <v>30</v>
      </c>
      <c r="AL47" s="72"/>
      <c r="AM47" s="73" t="s">
        <v>37</v>
      </c>
      <c r="AN47" s="74">
        <v>2.2736222931937854E-2</v>
      </c>
      <c r="AO47" s="75" t="s">
        <v>30</v>
      </c>
      <c r="AP47" s="22"/>
      <c r="AQ47" s="47"/>
      <c r="AR47" s="48" t="s">
        <v>37</v>
      </c>
      <c r="AS47" s="49">
        <v>0.3295215765034496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1.8856946174564578E-5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1.8856946174564578E-5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1.8856946174564578E-5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48.701648847315326</v>
      </c>
      <c r="AE48" s="79" t="s">
        <v>30</v>
      </c>
      <c r="AF48" s="22"/>
      <c r="AG48" s="55"/>
      <c r="AH48" s="56" t="s">
        <v>25</v>
      </c>
      <c r="AI48" s="57">
        <v>767.9909831728811</v>
      </c>
      <c r="AJ48" s="58" t="s">
        <v>30</v>
      </c>
      <c r="AL48" s="76"/>
      <c r="AM48" s="77" t="s">
        <v>25</v>
      </c>
      <c r="AN48" s="78">
        <v>48.701648847315326</v>
      </c>
      <c r="AO48" s="79" t="s">
        <v>30</v>
      </c>
      <c r="AP48" s="22"/>
      <c r="AQ48" s="55"/>
      <c r="AR48" s="56" t="s">
        <v>25</v>
      </c>
      <c r="AS48" s="57">
        <v>767.9909831728811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1.250000487702007E-5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1.250000487702007E-5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1.250000487702007E-5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4.5239512654177534E-4</v>
      </c>
      <c r="AE49" s="79" t="s">
        <v>30</v>
      </c>
      <c r="AF49" s="22"/>
      <c r="AG49" s="55"/>
      <c r="AH49" s="60" t="s">
        <v>26</v>
      </c>
      <c r="AI49" s="57">
        <v>7.3647851480399956E-2</v>
      </c>
      <c r="AJ49" s="58" t="s">
        <v>30</v>
      </c>
      <c r="AL49" s="76"/>
      <c r="AM49" s="80" t="s">
        <v>26</v>
      </c>
      <c r="AN49" s="81">
        <v>4.5239512654177534E-4</v>
      </c>
      <c r="AO49" s="79" t="s">
        <v>30</v>
      </c>
      <c r="AP49" s="22"/>
      <c r="AQ49" s="55"/>
      <c r="AR49" s="60" t="s">
        <v>26</v>
      </c>
      <c r="AS49" s="57">
        <v>7.3647851480399956E-2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4.8876903284074875E-5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4.8876903284074875E-5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4.8876903284074875E-5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5.020853522415907E-3</v>
      </c>
      <c r="AE50" s="79" t="s">
        <v>30</v>
      </c>
      <c r="AF50" s="22"/>
      <c r="AG50" s="55"/>
      <c r="AH50" s="56" t="s">
        <v>27</v>
      </c>
      <c r="AI50" s="57">
        <v>3.098699090481027</v>
      </c>
      <c r="AJ50" s="58" t="s">
        <v>30</v>
      </c>
      <c r="AL50" s="76"/>
      <c r="AM50" s="77" t="s">
        <v>27</v>
      </c>
      <c r="AN50" s="81">
        <v>5.020853522415907E-3</v>
      </c>
      <c r="AO50" s="79" t="s">
        <v>30</v>
      </c>
      <c r="AP50" s="22"/>
      <c r="AQ50" s="55"/>
      <c r="AR50" s="56" t="s">
        <v>27</v>
      </c>
      <c r="AS50" s="57">
        <v>3.098699090481027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3.096168363032534E-5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3.096168363032534E-5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3.096168363032534E-5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0.10243366429437271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0.10243366429437271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1.5242609507632796E-6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1.5242609507632796E-6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1.5242609507632796E-6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9.6436809035234227E-3</v>
      </c>
      <c r="AE52" s="79" t="s">
        <v>30</v>
      </c>
      <c r="AF52" s="22"/>
      <c r="AG52" s="55"/>
      <c r="AH52" s="56" t="s">
        <v>52</v>
      </c>
      <c r="AI52" s="62">
        <v>1.451523105066412E-2</v>
      </c>
      <c r="AJ52" s="58" t="s">
        <v>30</v>
      </c>
      <c r="AL52" s="76"/>
      <c r="AM52" s="77" t="s">
        <v>52</v>
      </c>
      <c r="AN52" s="81">
        <v>9.6436809035234227E-3</v>
      </c>
      <c r="AO52" s="79" t="s">
        <v>30</v>
      </c>
      <c r="AP52" s="22"/>
      <c r="AQ52" s="55"/>
      <c r="AR52" s="56" t="s">
        <v>52</v>
      </c>
      <c r="AS52" s="62">
        <v>1.451523105066412E-2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9.9946156971849688E-6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9.9946156971849688E-6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9.9946156971849688E-6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2.1241915834167524</v>
      </c>
      <c r="AE53" s="85" t="s">
        <v>33</v>
      </c>
      <c r="AF53" s="22"/>
      <c r="AG53" s="67"/>
      <c r="AH53" s="68" t="s">
        <v>29</v>
      </c>
      <c r="AI53" s="69">
        <v>28.652161291253361</v>
      </c>
      <c r="AJ53" s="70" t="s">
        <v>33</v>
      </c>
      <c r="AL53" s="82"/>
      <c r="AM53" s="83" t="s">
        <v>29</v>
      </c>
      <c r="AN53" s="84">
        <v>2.1241915834167524</v>
      </c>
      <c r="AO53" s="85" t="s">
        <v>33</v>
      </c>
      <c r="AP53" s="22"/>
      <c r="AQ53" s="67"/>
      <c r="AR53" s="68" t="s">
        <v>29</v>
      </c>
      <c r="AS53" s="69">
        <v>28.652161291253361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7.2368674842500851E-6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7.2368674842500851E-6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7.2368674842500851E-6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3.3297251451000965E-6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3.3297251451000965E-6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3.3297251451000965E-6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0.30271805750788772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0.30271805750788772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2.0817711662721365E-5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2.0817711662721365E-5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2.0817711662721365E-5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817.21237192438321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817.21237192438321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1.6904842109997097E-5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1.6904842109997097E-5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1.6904842109997097E-5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6.5409714129426297E-2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6.5409714129426297E-2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0.39866045776114406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0.39866045776114406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0.39866045776114406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3.0808343773750977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3.0808343773750977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9.9681130414690969E-2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9.9681130414690969E-2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0.1689208234015821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0.1689208234015821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0.1689208234015821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30.483814501398587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30.483814501398587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3.9080146103057004E-2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3.9080146103057004E-2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3.9080146103057004E-2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1.4696325859217658E-2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1.4696325859217658E-2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1.4696325859217658E-2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0.24641068379519901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0.24641068379519901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2.4059121479549569E-2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2.4059121479549569E-2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2.4059121479549569E-2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928.10231193846641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928.10231193846641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7.7835593441824225E-2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7.7835593441824225E-2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7.7835593441824225E-2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4.4439587135555923E-2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4.4439587135555923E-2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3.4543495182584496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3.4543495182584496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9.3310824976774315E-2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9.3310824976774315E-2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5.4400474400999972E-4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5.4400474400999972E-4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5.4400474400999972E-4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1.4515231050664119E-2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1.4515231050664119E-2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5.8703325803402876E-5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5.8703325803402876E-5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5.8703325803402876E-5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34.610246044006558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34.610246044006558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1.1290593000987359E-4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1.1290593000987359E-4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1.1290593000987359E-4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2.9449077264829003E-4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2.9449077264829003E-4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2.9449077264829003E-4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6.0403170183718417E-4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1.2553867933292242E-2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6.0403170183718417E-4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2.9139622415172688E-3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2.9139622415172688E-3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9.0358739899377895E-3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9.0358739899377895E-3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1.3563972705763809E-2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1.3563972705763809E-2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1.3563972705763809E-2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0.12831385287125782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0.12831385287125782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0.12831385287125782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5.9010400017352256E-2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5.9010400017352256E-2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5.9010400017352256E-2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0.84630510019892435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0.84630510019892435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0.84630510019892435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7.9010518867031767E-7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7.3447866881968102E-7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3.503052971657941E-6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1.8342460693327939E-7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1.9372292588531856E-7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6.9553413394455068E-7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1.9809393274660531E-5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8.5863672632498407E-5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4.0153458317972807E-5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4.2397855096634254E-3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2.9345505261794427E-2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9.7043897783164329E-3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2.7909293432334609E-3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1.290885427562302E-2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7.4571907042536856E-3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4.4288150618111369E-3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2.9312036914702848E-2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1.7568238270125682E-2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0.11790767196224516</v>
      </c>
      <c r="E105" s="124"/>
      <c r="F105" s="125"/>
      <c r="G105" s="125"/>
      <c r="H105" s="126"/>
      <c r="I105" s="170">
        <f>D105+D58</f>
        <v>0.51656812972338928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1.4375044563455109E-2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1.4406818175732252E-5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1.10662430702261E-4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6.3552273331655398E-4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2.6113061568828263E-4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8.2203493751168842E-4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1.8437575353945181E-3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8.4982911798741241E-3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1.1070134560106568E-2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0.15369489980107548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0.99999999999999978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Q1" zoomScale="90" zoomScaleNormal="90" workbookViewId="0">
      <selection activeCell="AL2" sqref="AL2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173</v>
      </c>
      <c r="B1" s="196"/>
      <c r="J1" s="192" t="s">
        <v>194</v>
      </c>
      <c r="K1" s="193"/>
      <c r="L1" s="193"/>
      <c r="M1" s="193"/>
      <c r="S1" s="190" t="s">
        <v>195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226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227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1.4121496147515362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1.1298686846594759</v>
      </c>
      <c r="AO6" s="30" t="s">
        <v>30</v>
      </c>
      <c r="AP6" s="22"/>
      <c r="AQ6" s="279"/>
      <c r="AR6" s="279"/>
      <c r="AS6" s="279"/>
      <c r="AT6" s="279"/>
    </row>
    <row r="7" spans="1:46" x14ac:dyDescent="0.25">
      <c r="A7" s="101" t="s">
        <v>69</v>
      </c>
      <c r="B7" s="102" t="s">
        <v>70</v>
      </c>
      <c r="C7" s="102" t="s">
        <v>71</v>
      </c>
      <c r="D7" s="103">
        <v>1.1663461008082021E-4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1.1663461008082021E-4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1.1663461008082021E-4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212.92877344722453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198.38649695924866</v>
      </c>
      <c r="AO7" s="34" t="s">
        <v>30</v>
      </c>
      <c r="AP7" s="22"/>
      <c r="AQ7" s="279"/>
      <c r="AR7" s="279"/>
      <c r="AS7" s="279"/>
      <c r="AT7" s="279"/>
    </row>
    <row r="8" spans="1:46" x14ac:dyDescent="0.25">
      <c r="A8" s="101"/>
      <c r="B8" s="102" t="s">
        <v>72</v>
      </c>
      <c r="C8" s="102" t="s">
        <v>71</v>
      </c>
      <c r="D8" s="103">
        <v>7.3527633333874022E-5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7.3527633333874022E-5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7.3527633333874022E-5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0.13015866911415969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9.3654441229237675E-2</v>
      </c>
      <c r="AO8" s="34" t="s">
        <v>30</v>
      </c>
      <c r="AP8" s="22"/>
      <c r="AQ8" s="279"/>
      <c r="AR8" s="279"/>
      <c r="AS8" s="279"/>
      <c r="AT8" s="279"/>
    </row>
    <row r="9" spans="1:46" x14ac:dyDescent="0.25">
      <c r="A9" s="101"/>
      <c r="B9" s="102" t="s">
        <v>73</v>
      </c>
      <c r="C9" s="102" t="s">
        <v>71</v>
      </c>
      <c r="D9" s="103">
        <v>4.832521997334296E-4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4.832521997334296E-4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4.832521997334296E-4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0.37898095185083847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0.33675572767365625</v>
      </c>
      <c r="AO9" s="34" t="s">
        <v>30</v>
      </c>
      <c r="AP9" s="22"/>
      <c r="AQ9" s="279"/>
      <c r="AR9" s="279"/>
      <c r="AS9" s="279"/>
      <c r="AT9" s="279"/>
    </row>
    <row r="10" spans="1:46" x14ac:dyDescent="0.25">
      <c r="A10" s="101" t="s">
        <v>74</v>
      </c>
      <c r="B10" s="102" t="s">
        <v>70</v>
      </c>
      <c r="C10" s="102" t="s">
        <v>75</v>
      </c>
      <c r="D10" s="103">
        <v>2.1253016856904368E-6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2.1253016856904368E-6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2.1253016856904368E-6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1.2417607280287801E-2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1.1876962484835397E-2</v>
      </c>
      <c r="AO10" s="34" t="s">
        <v>30</v>
      </c>
      <c r="AP10" s="22"/>
      <c r="AQ10" s="279"/>
      <c r="AR10" s="279"/>
      <c r="AS10" s="279"/>
      <c r="AT10" s="279"/>
    </row>
    <row r="11" spans="1:46" x14ac:dyDescent="0.25">
      <c r="A11" s="101"/>
      <c r="B11" s="102" t="s">
        <v>72</v>
      </c>
      <c r="C11" s="102" t="s">
        <v>75</v>
      </c>
      <c r="D11" s="103">
        <v>3.2641146318983717E-6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3.2641146318983717E-6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3.2641146318983717E-6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9.9267884765126112E-3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9.9267884765126112E-3</v>
      </c>
      <c r="AO11" s="34" t="s">
        <v>30</v>
      </c>
      <c r="AP11" s="22"/>
      <c r="AQ11" s="279"/>
      <c r="AR11" s="279"/>
      <c r="AS11" s="279"/>
      <c r="AT11" s="279"/>
    </row>
    <row r="12" spans="1:46" ht="15.75" thickBot="1" x14ac:dyDescent="0.3">
      <c r="A12" s="101"/>
      <c r="B12" s="102" t="s">
        <v>73</v>
      </c>
      <c r="C12" s="102" t="s">
        <v>75</v>
      </c>
      <c r="D12" s="103">
        <v>1.333344904371734E-5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1.333344904371734E-5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1.333344904371734E-5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8.7471164024203976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8.1063999427719526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7.6764738507479006E-7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7.6764738507479006E-7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7.6764738507479006E-7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1.182552731472575E-6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1.182552731472575E-6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1.182552731472575E-6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4.9919909881188808E-6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4.9919909881188808E-6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4.9919909881188808E-6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2.4980929350031502</v>
      </c>
      <c r="AE15" s="46" t="s">
        <v>30</v>
      </c>
      <c r="AF15" s="22"/>
      <c r="AG15" s="47"/>
      <c r="AH15" s="48" t="s">
        <v>37</v>
      </c>
      <c r="AI15" s="49">
        <v>0.29387867501105724</v>
      </c>
      <c r="AJ15" s="50" t="s">
        <v>30</v>
      </c>
      <c r="AL15" s="43"/>
      <c r="AM15" s="44" t="s">
        <v>37</v>
      </c>
      <c r="AN15" s="45">
        <v>1.9566936454984096</v>
      </c>
      <c r="AO15" s="46" t="s">
        <v>30</v>
      </c>
      <c r="AP15" s="22"/>
      <c r="AQ15" s="47"/>
      <c r="AR15" s="48" t="s">
        <v>37</v>
      </c>
      <c r="AS15" s="49">
        <v>0.29387867501105724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3.8088765719878097E-6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3.8088765719878097E-6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3.8088765719878097E-6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209.25729294514048</v>
      </c>
      <c r="AE16" s="54" t="s">
        <v>30</v>
      </c>
      <c r="AF16" s="22"/>
      <c r="AG16" s="55"/>
      <c r="AH16" s="56" t="s">
        <v>25</v>
      </c>
      <c r="AI16" s="57">
        <v>300.06825751597921</v>
      </c>
      <c r="AJ16" s="58" t="s">
        <v>30</v>
      </c>
      <c r="AL16" s="51"/>
      <c r="AM16" s="52" t="s">
        <v>25</v>
      </c>
      <c r="AN16" s="53">
        <v>179.993556608143</v>
      </c>
      <c r="AO16" s="54" t="s">
        <v>30</v>
      </c>
      <c r="AP16" s="22"/>
      <c r="AQ16" s="55"/>
      <c r="AR16" s="56" t="s">
        <v>25</v>
      </c>
      <c r="AS16" s="57">
        <v>300.06825751597921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4.2756466970908041E-6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4.2756466970908041E-6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4.2756466970908041E-6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0.21729505698533436</v>
      </c>
      <c r="AE17" s="54" t="s">
        <v>30</v>
      </c>
      <c r="AF17" s="22"/>
      <c r="AG17" s="55"/>
      <c r="AH17" s="60" t="s">
        <v>26</v>
      </c>
      <c r="AI17" s="57">
        <v>8.6057131263485048E-2</v>
      </c>
      <c r="AJ17" s="58" t="s">
        <v>30</v>
      </c>
      <c r="AL17" s="51"/>
      <c r="AM17" s="59" t="s">
        <v>26</v>
      </c>
      <c r="AN17" s="53">
        <v>0.14411371384161037</v>
      </c>
      <c r="AO17" s="54" t="s">
        <v>30</v>
      </c>
      <c r="AP17" s="22"/>
      <c r="AQ17" s="55"/>
      <c r="AR17" s="60" t="s">
        <v>26</v>
      </c>
      <c r="AS17" s="57">
        <v>8.6057131263485048E-2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1.5030664564333095E-5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1.5030664564333095E-5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1.5030664564333095E-5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0.2381192243445264</v>
      </c>
      <c r="AE18" s="54" t="s">
        <v>30</v>
      </c>
      <c r="AF18" s="22"/>
      <c r="AG18" s="55"/>
      <c r="AH18" s="56" t="s">
        <v>27</v>
      </c>
      <c r="AI18" s="57">
        <v>1.6967892021053597</v>
      </c>
      <c r="AJ18" s="58" t="s">
        <v>30</v>
      </c>
      <c r="AL18" s="51"/>
      <c r="AM18" s="52" t="s">
        <v>27</v>
      </c>
      <c r="AN18" s="53">
        <v>0.15586589631254055</v>
      </c>
      <c r="AO18" s="54" t="s">
        <v>30</v>
      </c>
      <c r="AP18" s="22"/>
      <c r="AQ18" s="55"/>
      <c r="AR18" s="56" t="s">
        <v>27</v>
      </c>
      <c r="AS18" s="57">
        <v>1.6967892021053597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4.7224936397395373E-6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4.7224936397395373E-6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4.7224936397395373E-6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5.6031446399728534E-3</v>
      </c>
      <c r="AE19" s="54" t="s">
        <v>30</v>
      </c>
      <c r="AF19" s="22"/>
      <c r="AG19" s="55"/>
      <c r="AH19" s="56" t="s">
        <v>51</v>
      </c>
      <c r="AI19" s="57">
        <v>9.0397727840075201E-2</v>
      </c>
      <c r="AJ19" s="58" t="s">
        <v>30</v>
      </c>
      <c r="AL19" s="51"/>
      <c r="AM19" s="52" t="s">
        <v>51</v>
      </c>
      <c r="AN19" s="61">
        <v>4.5273040914847323E-3</v>
      </c>
      <c r="AO19" s="54" t="s">
        <v>30</v>
      </c>
      <c r="AP19" s="22"/>
      <c r="AQ19" s="55"/>
      <c r="AR19" s="56" t="s">
        <v>51</v>
      </c>
      <c r="AS19" s="57">
        <v>9.0397727840075201E-2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1.4022833999155776E-5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1.4022833999155776E-5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1.4022833999155776E-5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9.643680903523421E-3</v>
      </c>
      <c r="AE20" s="54" t="s">
        <v>30</v>
      </c>
      <c r="AF20" s="22"/>
      <c r="AG20" s="55"/>
      <c r="AH20" s="56" t="s">
        <v>52</v>
      </c>
      <c r="AI20" s="62">
        <v>1.207945597709377E-2</v>
      </c>
      <c r="AJ20" s="58" t="s">
        <v>30</v>
      </c>
      <c r="AL20" s="51"/>
      <c r="AM20" s="52" t="s">
        <v>52</v>
      </c>
      <c r="AN20" s="61">
        <v>9.6436809035234227E-3</v>
      </c>
      <c r="AO20" s="54" t="s">
        <v>30</v>
      </c>
      <c r="AP20" s="22"/>
      <c r="AQ20" s="55"/>
      <c r="AR20" s="56" t="s">
        <v>52</v>
      </c>
      <c r="AS20" s="62">
        <v>1.207945597709377E-2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1.181843747968208E-5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1.181843747968208E-5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1.181843747968208E-5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9.2467029916587684</v>
      </c>
      <c r="AE21" s="66" t="s">
        <v>33</v>
      </c>
      <c r="AF21" s="22"/>
      <c r="AG21" s="67"/>
      <c r="AH21" s="68" t="s">
        <v>29</v>
      </c>
      <c r="AI21" s="69">
        <v>11.213274258048525</v>
      </c>
      <c r="AJ21" s="70" t="s">
        <v>33</v>
      </c>
      <c r="AL21" s="63"/>
      <c r="AM21" s="64" t="s">
        <v>29</v>
      </c>
      <c r="AN21" s="65">
        <v>7.9587598102031185</v>
      </c>
      <c r="AO21" s="66" t="s">
        <v>33</v>
      </c>
      <c r="AP21" s="22"/>
      <c r="AQ21" s="67"/>
      <c r="AR21" s="68" t="s">
        <v>29</v>
      </c>
      <c r="AS21" s="69">
        <v>11.213274258048525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4.8690332888954578E-5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4.8690332888954578E-5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4.8690332888954578E-5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2.4393986831005692E-4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2.4393986831005692E-4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2.4393986831005692E-4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9.9053471555136371E-2</v>
      </c>
      <c r="AE23" s="50" t="s">
        <v>30</v>
      </c>
      <c r="AF23" s="22"/>
      <c r="AG23" s="47"/>
      <c r="AH23" s="48" t="s">
        <v>37</v>
      </c>
      <c r="AI23" s="49">
        <v>0.43931673121393477</v>
      </c>
      <c r="AJ23" s="50" t="s">
        <v>30</v>
      </c>
      <c r="AL23" s="47"/>
      <c r="AM23" s="48" t="s">
        <v>37</v>
      </c>
      <c r="AN23" s="49">
        <v>9.9053471555136371E-2</v>
      </c>
      <c r="AO23" s="50" t="s">
        <v>30</v>
      </c>
      <c r="AP23" s="22"/>
      <c r="AQ23" s="47"/>
      <c r="AR23" s="48" t="s">
        <v>37</v>
      </c>
      <c r="AS23" s="49">
        <v>0.43931673121393477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4.8476454915237846E-5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4.8476454915237846E-5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4.8476454915237846E-5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143.19204532383813</v>
      </c>
      <c r="AE24" s="58" t="s">
        <v>30</v>
      </c>
      <c r="AF24" s="22"/>
      <c r="AG24" s="55"/>
      <c r="AH24" s="56" t="s">
        <v>25</v>
      </c>
      <c r="AI24" s="57">
        <v>464.61309380214874</v>
      </c>
      <c r="AJ24" s="58" t="s">
        <v>30</v>
      </c>
      <c r="AL24" s="55"/>
      <c r="AM24" s="56" t="s">
        <v>25</v>
      </c>
      <c r="AN24" s="57">
        <v>143.19204532383813</v>
      </c>
      <c r="AO24" s="58" t="s">
        <v>30</v>
      </c>
      <c r="AP24" s="22"/>
      <c r="AQ24" s="55"/>
      <c r="AR24" s="56" t="s">
        <v>25</v>
      </c>
      <c r="AS24" s="57">
        <v>464.61309380214874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6.6957440929731873E-4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6.6957440929731873E-4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6.6957440929731873E-4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3.2613091198055673E-2</v>
      </c>
      <c r="AE25" s="58" t="s">
        <v>30</v>
      </c>
      <c r="AF25" s="22"/>
      <c r="AG25" s="55"/>
      <c r="AH25" s="60" t="s">
        <v>26</v>
      </c>
      <c r="AI25" s="57">
        <v>7.8682446467408573E-2</v>
      </c>
      <c r="AJ25" s="58" t="s">
        <v>30</v>
      </c>
      <c r="AL25" s="55"/>
      <c r="AM25" s="60" t="s">
        <v>26</v>
      </c>
      <c r="AN25" s="57">
        <v>3.2613091198055673E-2</v>
      </c>
      <c r="AO25" s="58" t="s">
        <v>30</v>
      </c>
      <c r="AP25" s="22"/>
      <c r="AQ25" s="55"/>
      <c r="AR25" s="60" t="s">
        <v>26</v>
      </c>
      <c r="AS25" s="57">
        <v>7.8682446467408573E-2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3.9819689801488959E-3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3.9819689801488959E-3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3.9819689801488959E-3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0.19795968467073694</v>
      </c>
      <c r="AE26" s="58" t="s">
        <v>30</v>
      </c>
      <c r="AF26" s="22"/>
      <c r="AG26" s="55"/>
      <c r="AH26" s="56" t="s">
        <v>27</v>
      </c>
      <c r="AI26" s="57">
        <v>2.1032774793385713</v>
      </c>
      <c r="AJ26" s="58" t="s">
        <v>30</v>
      </c>
      <c r="AL26" s="55"/>
      <c r="AM26" s="56" t="s">
        <v>27</v>
      </c>
      <c r="AN26" s="57">
        <v>0.19795968467073694</v>
      </c>
      <c r="AO26" s="58" t="s">
        <v>30</v>
      </c>
      <c r="AP26" s="22"/>
      <c r="AQ26" s="55"/>
      <c r="AR26" s="56" t="s">
        <v>27</v>
      </c>
      <c r="AS26" s="57">
        <v>2.1032774793385713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2.2932629079934616E-3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2.2932629079934616E-3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2.2932629079934616E-3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1.1003593618013981E-2</v>
      </c>
      <c r="AE27" s="58" t="s">
        <v>30</v>
      </c>
      <c r="AF27" s="22"/>
      <c r="AG27" s="55"/>
      <c r="AH27" s="56" t="s">
        <v>51</v>
      </c>
      <c r="AI27" s="57">
        <v>8.241158603619797E-2</v>
      </c>
      <c r="AJ27" s="58" t="s">
        <v>30</v>
      </c>
      <c r="AL27" s="71"/>
      <c r="AM27" s="56" t="s">
        <v>51</v>
      </c>
      <c r="AN27" s="62">
        <v>1.1003593618013981E-2</v>
      </c>
      <c r="AO27" s="58" t="s">
        <v>30</v>
      </c>
      <c r="AP27" s="22"/>
      <c r="AQ27" s="55"/>
      <c r="AR27" s="56" t="s">
        <v>51</v>
      </c>
      <c r="AS27" s="57">
        <v>8.241158603619797E-2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6.2515230984838211E-4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6.2515230984838211E-4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6.2515230984838211E-4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9.6436809035234192E-3</v>
      </c>
      <c r="AE28" s="58" t="s">
        <v>30</v>
      </c>
      <c r="AF28" s="22"/>
      <c r="AG28" s="55"/>
      <c r="AH28" s="56" t="s">
        <v>52</v>
      </c>
      <c r="AI28" s="62">
        <v>1.207945597709377E-2</v>
      </c>
      <c r="AJ28" s="58" t="s">
        <v>30</v>
      </c>
      <c r="AL28" s="55"/>
      <c r="AM28" s="56" t="s">
        <v>52</v>
      </c>
      <c r="AN28" s="62">
        <v>9.6436809035234192E-3</v>
      </c>
      <c r="AO28" s="58" t="s">
        <v>30</v>
      </c>
      <c r="AP28" s="22"/>
      <c r="AQ28" s="55"/>
      <c r="AR28" s="56" t="s">
        <v>52</v>
      </c>
      <c r="AS28" s="62">
        <v>1.207945597709377E-2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3.2411759099394742E-3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3.2411759099394742E-3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3.2411759099394742E-3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5.4275376631640579</v>
      </c>
      <c r="AE29" s="70" t="s">
        <v>33</v>
      </c>
      <c r="AF29" s="22"/>
      <c r="AG29" s="67"/>
      <c r="AH29" s="68" t="s">
        <v>29</v>
      </c>
      <c r="AI29" s="69">
        <v>17.350790922444499</v>
      </c>
      <c r="AJ29" s="70" t="s">
        <v>33</v>
      </c>
      <c r="AL29" s="67"/>
      <c r="AM29" s="68" t="s">
        <v>29</v>
      </c>
      <c r="AN29" s="69">
        <v>5.4275376631640579</v>
      </c>
      <c r="AO29" s="70" t="s">
        <v>33</v>
      </c>
      <c r="AP29" s="22"/>
      <c r="AQ29" s="67"/>
      <c r="AR29" s="68" t="s">
        <v>29</v>
      </c>
      <c r="AS29" s="69">
        <v>17.350790922444499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2.0769025060954783E-3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2.0769025060954783E-3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2.0769025060954783E-3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9.3116391304856041E-4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9.3116391304856041E-4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9.3116391304856041E-4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6.4105238068270003</v>
      </c>
      <c r="AE31" s="46" t="s">
        <v>30</v>
      </c>
      <c r="AF31" s="22"/>
      <c r="AG31" s="47"/>
      <c r="AH31" s="48" t="s">
        <v>37</v>
      </c>
      <c r="AI31" s="49">
        <v>0.36450978710668747</v>
      </c>
      <c r="AJ31" s="50" t="s">
        <v>30</v>
      </c>
      <c r="AL31" s="43"/>
      <c r="AM31" s="44" t="s">
        <v>37</v>
      </c>
      <c r="AN31" s="45">
        <v>5.515333102361093</v>
      </c>
      <c r="AO31" s="46" t="s">
        <v>30</v>
      </c>
      <c r="AP31" s="22"/>
      <c r="AQ31" s="47"/>
      <c r="AR31" s="48" t="s">
        <v>37</v>
      </c>
      <c r="AS31" s="49">
        <v>0.36450978710668747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4.7979046310271754E-3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4.7979046310271754E-3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4.7979046310271754E-3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235.74517437306761</v>
      </c>
      <c r="AE32" s="54" t="s">
        <v>30</v>
      </c>
      <c r="AF32" s="22"/>
      <c r="AG32" s="55"/>
      <c r="AH32" s="56" t="s">
        <v>25</v>
      </c>
      <c r="AI32" s="57">
        <v>499.26212250515954</v>
      </c>
      <c r="AJ32" s="58" t="s">
        <v>30</v>
      </c>
      <c r="AL32" s="51"/>
      <c r="AM32" s="52" t="s">
        <v>25</v>
      </c>
      <c r="AN32" s="53">
        <v>236.28155701171559</v>
      </c>
      <c r="AO32" s="54" t="s">
        <v>30</v>
      </c>
      <c r="AP32" s="22"/>
      <c r="AQ32" s="55"/>
      <c r="AR32" s="56" t="s">
        <v>25</v>
      </c>
      <c r="AS32" s="57">
        <v>499.26212250515954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4.1096765455268646E-3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4.1096765455268646E-3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4.1096765455268646E-3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0.22871100567955008</v>
      </c>
      <c r="AE33" s="54" t="s">
        <v>30</v>
      </c>
      <c r="AF33" s="22"/>
      <c r="AG33" s="55"/>
      <c r="AH33" s="60" t="s">
        <v>26</v>
      </c>
      <c r="AI33" s="57">
        <v>0.10508275936326585</v>
      </c>
      <c r="AJ33" s="58" t="s">
        <v>30</v>
      </c>
      <c r="AL33" s="51"/>
      <c r="AM33" s="59" t="s">
        <v>26</v>
      </c>
      <c r="AN33" s="53">
        <v>0.2206446870819827</v>
      </c>
      <c r="AO33" s="54" t="s">
        <v>30</v>
      </c>
      <c r="AP33" s="22"/>
      <c r="AQ33" s="55"/>
      <c r="AR33" s="60" t="s">
        <v>26</v>
      </c>
      <c r="AS33" s="57">
        <v>0.10508275936326585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1.1138642925592275E-3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1.8435302149153593E-2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1.1138642925592275E-3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0.266355905540339</v>
      </c>
      <c r="AE34" s="54" t="s">
        <v>30</v>
      </c>
      <c r="AF34" s="22"/>
      <c r="AG34" s="55"/>
      <c r="AH34" s="56" t="s">
        <v>27</v>
      </c>
      <c r="AI34" s="57">
        <v>2.2591165567121712</v>
      </c>
      <c r="AJ34" s="58" t="s">
        <v>30</v>
      </c>
      <c r="AL34" s="51"/>
      <c r="AM34" s="52" t="s">
        <v>27</v>
      </c>
      <c r="AN34" s="53">
        <v>0.1755402682447027</v>
      </c>
      <c r="AO34" s="54" t="s">
        <v>30</v>
      </c>
      <c r="AP34" s="22"/>
      <c r="AQ34" s="55"/>
      <c r="AR34" s="56" t="s">
        <v>27</v>
      </c>
      <c r="AS34" s="57">
        <v>2.2591165567121712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7.6490099214026547E-3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0.17685500977225863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7.6490099214026547E-3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1.9568567482199776E-3</v>
      </c>
      <c r="AE35" s="54" t="s">
        <v>30</v>
      </c>
      <c r="AF35" s="22"/>
      <c r="AG35" s="55"/>
      <c r="AH35" s="56" t="s">
        <v>51</v>
      </c>
      <c r="AI35" s="57">
        <v>8.346759719717145E-2</v>
      </c>
      <c r="AJ35" s="58" t="s">
        <v>30</v>
      </c>
      <c r="AL35" s="51"/>
      <c r="AM35" s="52" t="s">
        <v>51</v>
      </c>
      <c r="AN35" s="61">
        <v>1.5651194672038073E-3</v>
      </c>
      <c r="AO35" s="54" t="s">
        <v>30</v>
      </c>
      <c r="AP35" s="22"/>
      <c r="AQ35" s="55"/>
      <c r="AR35" s="56" t="s">
        <v>51</v>
      </c>
      <c r="AS35" s="57">
        <v>8.346759719717145E-2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5.3997373342056544E-3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0.17186824055191924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5.3997373342056544E-3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9.6436809035234227E-3</v>
      </c>
      <c r="AE36" s="54" t="s">
        <v>30</v>
      </c>
      <c r="AF36" s="22"/>
      <c r="AG36" s="55"/>
      <c r="AH36" s="56" t="s">
        <v>52</v>
      </c>
      <c r="AI36" s="62">
        <v>1.4515231050664119E-2</v>
      </c>
      <c r="AJ36" s="58" t="s">
        <v>30</v>
      </c>
      <c r="AL36" s="51"/>
      <c r="AM36" s="52" t="s">
        <v>52</v>
      </c>
      <c r="AN36" s="61">
        <v>9.6436809035234227E-3</v>
      </c>
      <c r="AO36" s="54" t="s">
        <v>30</v>
      </c>
      <c r="AP36" s="22"/>
      <c r="AQ36" s="55"/>
      <c r="AR36" s="56" t="s">
        <v>52</v>
      </c>
      <c r="AS36" s="62">
        <v>1.4515231050664119E-2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8.1151087197536449E-3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8.1151087197536449E-3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10.665296523387445</v>
      </c>
      <c r="AE37" s="66" t="s">
        <v>33</v>
      </c>
      <c r="AF37" s="22"/>
      <c r="AG37" s="67"/>
      <c r="AH37" s="68" t="s">
        <v>29</v>
      </c>
      <c r="AI37" s="69">
        <v>18.642250628232521</v>
      </c>
      <c r="AJ37" s="70" t="s">
        <v>33</v>
      </c>
      <c r="AL37" s="63"/>
      <c r="AM37" s="64" t="s">
        <v>29</v>
      </c>
      <c r="AN37" s="65">
        <v>10.64187025782552</v>
      </c>
      <c r="AO37" s="66" t="s">
        <v>33</v>
      </c>
      <c r="AP37" s="22"/>
      <c r="AQ37" s="67"/>
      <c r="AR37" s="68" t="s">
        <v>29</v>
      </c>
      <c r="AS37" s="69">
        <v>18.642250628232521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5.1969379723322336E-2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5.1969379723322336E-2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4.0958023224103919E-2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4.0958023224103919E-2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0.24783618826746714</v>
      </c>
      <c r="AE39" s="50" t="s">
        <v>30</v>
      </c>
      <c r="AF39" s="22"/>
      <c r="AG39" s="47"/>
      <c r="AH39" s="48" t="s">
        <v>37</v>
      </c>
      <c r="AI39" s="49">
        <v>0.32948710776699092</v>
      </c>
      <c r="AJ39" s="50" t="s">
        <v>30</v>
      </c>
      <c r="AL39" s="47"/>
      <c r="AM39" s="48" t="s">
        <v>37</v>
      </c>
      <c r="AN39" s="49">
        <v>0.24783618826746714</v>
      </c>
      <c r="AO39" s="50" t="s">
        <v>30</v>
      </c>
      <c r="AP39" s="22"/>
      <c r="AQ39" s="47"/>
      <c r="AR39" s="48" t="s">
        <v>37</v>
      </c>
      <c r="AS39" s="49">
        <v>0.32948710776699092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9.2063291368407185E-3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9.2063291368407185E-3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212.88823093706694</v>
      </c>
      <c r="AE40" s="58" t="s">
        <v>30</v>
      </c>
      <c r="AF40" s="22"/>
      <c r="AG40" s="55"/>
      <c r="AH40" s="56" t="s">
        <v>25</v>
      </c>
      <c r="AI40" s="57">
        <v>611.0817268422021</v>
      </c>
      <c r="AJ40" s="58" t="s">
        <v>30</v>
      </c>
      <c r="AL40" s="55"/>
      <c r="AM40" s="56" t="s">
        <v>25</v>
      </c>
      <c r="AN40" s="57">
        <v>212.88823093706694</v>
      </c>
      <c r="AO40" s="58" t="s">
        <v>30</v>
      </c>
      <c r="AP40" s="22"/>
      <c r="AQ40" s="55"/>
      <c r="AR40" s="56" t="s">
        <v>25</v>
      </c>
      <c r="AS40" s="57">
        <v>611.0817268422021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0.11723662012753364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0.11723662012753364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5.4390554162625733E-2</v>
      </c>
      <c r="AE41" s="58" t="s">
        <v>30</v>
      </c>
      <c r="AF41" s="22"/>
      <c r="AG41" s="55"/>
      <c r="AH41" s="60" t="s">
        <v>26</v>
      </c>
      <c r="AI41" s="57">
        <v>0.10273422445518271</v>
      </c>
      <c r="AJ41" s="58" t="s">
        <v>30</v>
      </c>
      <c r="AL41" s="55"/>
      <c r="AM41" s="60" t="s">
        <v>26</v>
      </c>
      <c r="AN41" s="57">
        <v>5.4390554162625733E-2</v>
      </c>
      <c r="AO41" s="58" t="s">
        <v>30</v>
      </c>
      <c r="AP41" s="22"/>
      <c r="AQ41" s="55"/>
      <c r="AR41" s="60" t="s">
        <v>26</v>
      </c>
      <c r="AS41" s="57">
        <v>0.10273422445518271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0.12551047999360965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0.12551047999360965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0.24627963580843859</v>
      </c>
      <c r="AE42" s="58" t="s">
        <v>30</v>
      </c>
      <c r="AF42" s="22"/>
      <c r="AG42" s="55"/>
      <c r="AH42" s="56" t="s">
        <v>27</v>
      </c>
      <c r="AI42" s="57">
        <v>2.5202184661467628</v>
      </c>
      <c r="AJ42" s="58" t="s">
        <v>30</v>
      </c>
      <c r="AL42" s="55"/>
      <c r="AM42" s="56" t="s">
        <v>27</v>
      </c>
      <c r="AN42" s="57">
        <v>0.24627963580843859</v>
      </c>
      <c r="AO42" s="58" t="s">
        <v>30</v>
      </c>
      <c r="AP42" s="22"/>
      <c r="AQ42" s="55"/>
      <c r="AR42" s="56" t="s">
        <v>27</v>
      </c>
      <c r="AS42" s="57">
        <v>2.5202184661467628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7.7860637206634328E-4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7.7860637206634328E-4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7.7860637206634328E-4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7.1881808418285285E-3</v>
      </c>
      <c r="AE43" s="58" t="s">
        <v>30</v>
      </c>
      <c r="AF43" s="22"/>
      <c r="AG43" s="55"/>
      <c r="AH43" s="56" t="s">
        <v>51</v>
      </c>
      <c r="AI43" s="57">
        <v>9.286514969480833E-2</v>
      </c>
      <c r="AJ43" s="58" t="s">
        <v>30</v>
      </c>
      <c r="AL43" s="55"/>
      <c r="AM43" s="56" t="s">
        <v>51</v>
      </c>
      <c r="AN43" s="62">
        <v>7.1881808418285285E-3</v>
      </c>
      <c r="AO43" s="58" t="s">
        <v>30</v>
      </c>
      <c r="AP43" s="22"/>
      <c r="AQ43" s="55"/>
      <c r="AR43" s="56" t="s">
        <v>51</v>
      </c>
      <c r="AS43" s="57">
        <v>9.286514969480833E-2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5.3695578535005993E-4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5.3695578535005993E-4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5.3695578535005993E-4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9.6436809035234227E-3</v>
      </c>
      <c r="AE44" s="58" t="s">
        <v>30</v>
      </c>
      <c r="AF44" s="22"/>
      <c r="AG44" s="55"/>
      <c r="AH44" s="56" t="s">
        <v>52</v>
      </c>
      <c r="AI44" s="62">
        <v>1.4515231050664119E-2</v>
      </c>
      <c r="AJ44" s="58" t="s">
        <v>30</v>
      </c>
      <c r="AL44" s="55"/>
      <c r="AM44" s="56" t="s">
        <v>52</v>
      </c>
      <c r="AN44" s="62">
        <v>9.6436809035234227E-3</v>
      </c>
      <c r="AO44" s="58" t="s">
        <v>30</v>
      </c>
      <c r="AP44" s="22"/>
      <c r="AQ44" s="55"/>
      <c r="AR44" s="56" t="s">
        <v>52</v>
      </c>
      <c r="AS44" s="62">
        <v>1.4515231050664119E-2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1.5657869072341524E-3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1.5657869072341524E-3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1.5657869072341524E-3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8.0723275988638097</v>
      </c>
      <c r="AE45" s="70" t="s">
        <v>33</v>
      </c>
      <c r="AF45" s="22"/>
      <c r="AG45" s="67"/>
      <c r="AH45" s="68" t="s">
        <v>29</v>
      </c>
      <c r="AI45" s="69">
        <v>22.807902661389061</v>
      </c>
      <c r="AJ45" s="70" t="s">
        <v>33</v>
      </c>
      <c r="AL45" s="67"/>
      <c r="AM45" s="68" t="s">
        <v>29</v>
      </c>
      <c r="AN45" s="69">
        <v>8.0723275988638097</v>
      </c>
      <c r="AO45" s="70" t="s">
        <v>33</v>
      </c>
      <c r="AP45" s="22"/>
      <c r="AQ45" s="67"/>
      <c r="AR45" s="68" t="s">
        <v>29</v>
      </c>
      <c r="AS45" s="69">
        <v>22.807902661389061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9.1501972647796696E-6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9.1501972647796696E-6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9.1501972647796696E-6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3.6647183299173586E-5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3.6647183299173586E-5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3.6647183299173586E-5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2.1514507005105224E-2</v>
      </c>
      <c r="AE47" s="75" t="s">
        <v>30</v>
      </c>
      <c r="AF47" s="22"/>
      <c r="AG47" s="47"/>
      <c r="AH47" s="48" t="s">
        <v>37</v>
      </c>
      <c r="AI47" s="49">
        <v>0.31172108837934931</v>
      </c>
      <c r="AJ47" s="50" t="s">
        <v>30</v>
      </c>
      <c r="AL47" s="72"/>
      <c r="AM47" s="73" t="s">
        <v>37</v>
      </c>
      <c r="AN47" s="74">
        <v>2.1514507005105224E-2</v>
      </c>
      <c r="AO47" s="75" t="s">
        <v>30</v>
      </c>
      <c r="AP47" s="22"/>
      <c r="AQ47" s="47"/>
      <c r="AR47" s="48" t="s">
        <v>37</v>
      </c>
      <c r="AS47" s="49">
        <v>0.31172108837934931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1.1294053919200492E-5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1.1294053919200492E-5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1.1294053919200492E-5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46.084697903533225</v>
      </c>
      <c r="AE48" s="79" t="s">
        <v>30</v>
      </c>
      <c r="AF48" s="22"/>
      <c r="AG48" s="55"/>
      <c r="AH48" s="56" t="s">
        <v>25</v>
      </c>
      <c r="AI48" s="57">
        <v>767.29599847585132</v>
      </c>
      <c r="AJ48" s="58" t="s">
        <v>30</v>
      </c>
      <c r="AL48" s="76"/>
      <c r="AM48" s="77" t="s">
        <v>25</v>
      </c>
      <c r="AN48" s="78">
        <v>46.084697903533225</v>
      </c>
      <c r="AO48" s="79" t="s">
        <v>30</v>
      </c>
      <c r="AP48" s="22"/>
      <c r="AQ48" s="55"/>
      <c r="AR48" s="56" t="s">
        <v>25</v>
      </c>
      <c r="AS48" s="57">
        <v>767.29599847585132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1.1654912088085044E-5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1.1654912088085044E-5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1.1654912088085044E-5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4.280859731273281E-4</v>
      </c>
      <c r="AE49" s="79" t="s">
        <v>30</v>
      </c>
      <c r="AF49" s="22"/>
      <c r="AG49" s="55"/>
      <c r="AH49" s="60" t="s">
        <v>26</v>
      </c>
      <c r="AI49" s="57">
        <v>6.8712220793046508E-2</v>
      </c>
      <c r="AJ49" s="58" t="s">
        <v>30</v>
      </c>
      <c r="AL49" s="76"/>
      <c r="AM49" s="80" t="s">
        <v>26</v>
      </c>
      <c r="AN49" s="81">
        <v>4.280859731273281E-4</v>
      </c>
      <c r="AO49" s="79" t="s">
        <v>30</v>
      </c>
      <c r="AP49" s="22"/>
      <c r="AQ49" s="55"/>
      <c r="AR49" s="60" t="s">
        <v>26</v>
      </c>
      <c r="AS49" s="57">
        <v>6.8712220793046508E-2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5.2594501992195274E-5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5.2594501992195274E-5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5.2594501992195274E-5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4.7510612735893604E-3</v>
      </c>
      <c r="AE50" s="79" t="s">
        <v>30</v>
      </c>
      <c r="AF50" s="22"/>
      <c r="AG50" s="55"/>
      <c r="AH50" s="56" t="s">
        <v>27</v>
      </c>
      <c r="AI50" s="57">
        <v>3.057349818875235</v>
      </c>
      <c r="AJ50" s="58" t="s">
        <v>30</v>
      </c>
      <c r="AL50" s="76"/>
      <c r="AM50" s="77" t="s">
        <v>27</v>
      </c>
      <c r="AN50" s="81">
        <v>4.7510612735893604E-3</v>
      </c>
      <c r="AO50" s="79" t="s">
        <v>30</v>
      </c>
      <c r="AP50" s="22"/>
      <c r="AQ50" s="55"/>
      <c r="AR50" s="56" t="s">
        <v>27</v>
      </c>
      <c r="AS50" s="57">
        <v>3.057349818875235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3.0262747644687909E-5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3.0262747644687909E-5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3.0262747644687909E-5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9.9919835529499831E-2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9.9919835529499831E-2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1.3549513753123443E-6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1.3549513753123443E-6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1.3549513753123443E-6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1.451523105066412E-2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1.451523105066412E-2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8.7513917398568293E-6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8.7513917398568293E-6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8.7513917398568293E-6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2.010049551256317</v>
      </c>
      <c r="AE53" s="85" t="s">
        <v>33</v>
      </c>
      <c r="AF53" s="22"/>
      <c r="AG53" s="67"/>
      <c r="AH53" s="68" t="s">
        <v>29</v>
      </c>
      <c r="AI53" s="69">
        <v>28.624679365058352</v>
      </c>
      <c r="AJ53" s="70" t="s">
        <v>33</v>
      </c>
      <c r="AL53" s="82"/>
      <c r="AM53" s="83" t="s">
        <v>29</v>
      </c>
      <c r="AN53" s="84">
        <v>2.010049551256317</v>
      </c>
      <c r="AO53" s="85" t="s">
        <v>33</v>
      </c>
      <c r="AP53" s="22"/>
      <c r="AQ53" s="67"/>
      <c r="AR53" s="68" t="s">
        <v>29</v>
      </c>
      <c r="AS53" s="69">
        <v>28.624679365058352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6.3192112124586878E-6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6.3192112124586878E-6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6.3192112124586878E-6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2.9481151050477755E-6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2.9481151050477755E-6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2.9481151050477755E-6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0.28407672848412335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0.28407672848412335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1.7865323865038621E-5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1.7865323865038621E-5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1.7865323865038621E-5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816.55076158121676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816.55076158121676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1.4237673584394499E-5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1.4237673584394499E-5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1.4237673584394499E-5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6.0472037809579091E-2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6.0472037809579091E-2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0.39406362902267811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0.39406362902267816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0.39406362902267811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3.0403557836762447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3.0403557836762447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9.6803882252938678E-2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9.6803882252938678E-2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0.18131125701121301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0.18131125701121301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0.18131125701121301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30.457506159070977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30.457506159070977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4.1880085758367477E-2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4.1880085758367477E-2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4.1880085758367477E-2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1.7909750444673342E-2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1.7909750444673342E-2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1.7909750444673342E-2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0.2357069055979524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0.2357069055979524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2.8358992245837288E-2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2.8358992245837288E-2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2.8358992245837288E-2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927.88191538010597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927.88191538010597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8.8148828448878114E-2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8.8148828448878114E-2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8.8148828448878114E-2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4.1868743508513009E-2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4.1868743508513009E-2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3.4293306853066321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3.4293306853066321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9.1645989509462025E-2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9.1645989509462025E-2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4.9778174963820599E-4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4.9778174963820599E-4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4.9778174963820599E-4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1.451523105066412E-2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1.451523105066412E-2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4.5220383506221264E-5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4.5220383506221264E-5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4.5220383506221264E-5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34.601140683921813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34.601140683921813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8.259286378260104E-5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8.259286378260104E-5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8.259286378260104E-5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2.1057446947694034E-4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2.1057446947694034E-4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2.1057446947694034E-4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4.6355220961758728E-4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1.2252607068914026E-2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4.6355220961758728E-4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2.5715019166745196E-3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2.5715019166745196E-3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9.2175529426219201E-3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9.2175529426219201E-3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1.3088776535317995E-2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1.3088776535317995E-2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1.3088776535317995E-2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0.1285829975798268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0.1285829975798268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0.1285829975798268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6.0467931645899406E-2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6.0467931645899406E-2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6.0467931645899406E-2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0.86566342024381338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0.86566342024381338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0.86566342024381338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7.5854780469146836E-7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6.9828493625993328E-7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3.3796962776851145E-6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1.6695515595374915E-7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1.8216319091795418E-7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6.6478909739802398E-7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1.9290812997429073E-5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8.4114707325167636E-5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3.932673955016828E-5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3.7307549276609864E-3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2.6025355882974274E-2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8.6989528346104548E-3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2.5045583456828452E-3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1.1542184560713469E-2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6.6213519297396621E-3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3.9312952632979594E-3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2.512973355499817E-2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1.481017107370888E-2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0.10314294106972238</v>
      </c>
      <c r="E105" s="124"/>
      <c r="F105" s="125"/>
      <c r="G105" s="125"/>
      <c r="H105" s="126"/>
      <c r="I105" s="170">
        <f>D105+D58</f>
        <v>0.49720657009240049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1.290137854474957E-2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1.3048327796090177E-5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9.7093536110137444E-5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6.3087066276042896E-4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1.8997981569251869E-4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6.0688691937744457E-4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1.5378792617366198E-3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6.4007309625235846E-3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1.035364991745444E-2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0.1343365797561866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Q1" zoomScale="90" zoomScaleNormal="90" workbookViewId="0">
      <selection activeCell="AL2" sqref="AL2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174</v>
      </c>
      <c r="B1" s="196"/>
      <c r="J1" s="192" t="s">
        <v>196</v>
      </c>
      <c r="K1" s="193"/>
      <c r="L1" s="193"/>
      <c r="M1" s="193"/>
      <c r="S1" s="190" t="s">
        <v>197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228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229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1.3290021951468043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1.0544096963629657</v>
      </c>
      <c r="AO6" s="30" t="s">
        <v>30</v>
      </c>
      <c r="AP6" s="22"/>
      <c r="AQ6" s="279"/>
      <c r="AR6" s="279"/>
      <c r="AS6" s="279"/>
      <c r="AT6" s="279"/>
    </row>
    <row r="7" spans="1:46" x14ac:dyDescent="0.25">
      <c r="A7" s="101" t="s">
        <v>69</v>
      </c>
      <c r="B7" s="102" t="s">
        <v>70</v>
      </c>
      <c r="C7" s="102" t="s">
        <v>71</v>
      </c>
      <c r="D7" s="103">
        <v>1.1650154378298921E-4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1.1650154378298921E-4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1.1650154378298921E-4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210.10123165311057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195.48639076854036</v>
      </c>
      <c r="AO7" s="34" t="s">
        <v>30</v>
      </c>
      <c r="AP7" s="22"/>
      <c r="AQ7" s="279"/>
      <c r="AR7" s="279"/>
      <c r="AS7" s="279"/>
      <c r="AT7" s="279"/>
    </row>
    <row r="8" spans="1:46" x14ac:dyDescent="0.25">
      <c r="A8" s="101"/>
      <c r="B8" s="102" t="s">
        <v>72</v>
      </c>
      <c r="C8" s="102" t="s">
        <v>71</v>
      </c>
      <c r="D8" s="103">
        <v>7.3261633824022877E-5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7.3261633824022877E-5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7.3261633824022877E-5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0.12529423192293981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8.9280471625095975E-2</v>
      </c>
      <c r="AO8" s="34" t="s">
        <v>30</v>
      </c>
      <c r="AP8" s="22"/>
      <c r="AQ8" s="279"/>
      <c r="AR8" s="279"/>
      <c r="AS8" s="279"/>
      <c r="AT8" s="279"/>
    </row>
    <row r="9" spans="1:46" x14ac:dyDescent="0.25">
      <c r="A9" s="101"/>
      <c r="B9" s="102" t="s">
        <v>73</v>
      </c>
      <c r="C9" s="102" t="s">
        <v>71</v>
      </c>
      <c r="D9" s="103">
        <v>4.7950373002320708E-4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4.7950373002320708E-4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4.7950373002320708E-4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0.37180643423021681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0.33088268412427174</v>
      </c>
      <c r="AO9" s="34" t="s">
        <v>30</v>
      </c>
      <c r="AP9" s="22"/>
      <c r="AQ9" s="279"/>
      <c r="AR9" s="279"/>
      <c r="AS9" s="279"/>
      <c r="AT9" s="279"/>
    </row>
    <row r="10" spans="1:46" x14ac:dyDescent="0.25">
      <c r="A10" s="101" t="s">
        <v>74</v>
      </c>
      <c r="B10" s="102" t="s">
        <v>70</v>
      </c>
      <c r="C10" s="102" t="s">
        <v>75</v>
      </c>
      <c r="D10" s="103">
        <v>2.0059961247283415E-6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2.0059961247283415E-6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2.0059961247283415E-6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1.1948748205546336E-2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1.1428327594735815E-2</v>
      </c>
      <c r="AO10" s="34" t="s">
        <v>30</v>
      </c>
      <c r="AP10" s="22"/>
      <c r="AQ10" s="279"/>
      <c r="AR10" s="279"/>
      <c r="AS10" s="279"/>
      <c r="AT10" s="279"/>
    </row>
    <row r="11" spans="1:46" x14ac:dyDescent="0.25">
      <c r="A11" s="101"/>
      <c r="B11" s="102" t="s">
        <v>72</v>
      </c>
      <c r="C11" s="102" t="s">
        <v>75</v>
      </c>
      <c r="D11" s="103">
        <v>3.1427983411267335E-6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3.1427983411267335E-6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3.1427983411267335E-6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9.9293719456107227E-3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9.9293719456107227E-3</v>
      </c>
      <c r="AO11" s="34" t="s">
        <v>30</v>
      </c>
      <c r="AP11" s="22"/>
      <c r="AQ11" s="279"/>
      <c r="AR11" s="279"/>
      <c r="AS11" s="279"/>
      <c r="AT11" s="279"/>
    </row>
    <row r="12" spans="1:46" ht="15.75" thickBot="1" x14ac:dyDescent="0.3">
      <c r="A12" s="101"/>
      <c r="B12" s="102" t="s">
        <v>73</v>
      </c>
      <c r="C12" s="102" t="s">
        <v>75</v>
      </c>
      <c r="D12" s="103">
        <v>1.2934972127112717E-5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1.2934972127112717E-5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1.2934972127112717E-5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8.6120320684477498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7.9682415476919628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7.2454805028293E-7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7.2454805028293E-7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7.2454805028293E-7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1.1515585066043256E-6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1.1515585066043256E-6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1.1515585066043256E-6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4.905109718934676E-6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4.905109718934676E-6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4.905109718934676E-6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2.4363589308795439</v>
      </c>
      <c r="AE15" s="46" t="s">
        <v>30</v>
      </c>
      <c r="AF15" s="22"/>
      <c r="AG15" s="47"/>
      <c r="AH15" s="48" t="s">
        <v>37</v>
      </c>
      <c r="AI15" s="49">
        <v>0.29052763572002266</v>
      </c>
      <c r="AJ15" s="50" t="s">
        <v>30</v>
      </c>
      <c r="AL15" s="43"/>
      <c r="AM15" s="44" t="s">
        <v>37</v>
      </c>
      <c r="AN15" s="45">
        <v>1.8884487835796571</v>
      </c>
      <c r="AO15" s="46" t="s">
        <v>30</v>
      </c>
      <c r="AP15" s="22"/>
      <c r="AQ15" s="47"/>
      <c r="AR15" s="48" t="s">
        <v>37</v>
      </c>
      <c r="AS15" s="49">
        <v>0.29052763572002266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3.7211265755788744E-6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3.7211265755788744E-6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3.7211265755788744E-6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209.08478743550043</v>
      </c>
      <c r="AE16" s="54" t="s">
        <v>30</v>
      </c>
      <c r="AF16" s="22"/>
      <c r="AG16" s="55"/>
      <c r="AH16" s="56" t="s">
        <v>25</v>
      </c>
      <c r="AI16" s="57">
        <v>299.99032404261072</v>
      </c>
      <c r="AJ16" s="58" t="s">
        <v>30</v>
      </c>
      <c r="AL16" s="51"/>
      <c r="AM16" s="52" t="s">
        <v>25</v>
      </c>
      <c r="AN16" s="53">
        <v>178.51146447235482</v>
      </c>
      <c r="AO16" s="54" t="s">
        <v>30</v>
      </c>
      <c r="AP16" s="22"/>
      <c r="AQ16" s="55"/>
      <c r="AR16" s="56" t="s">
        <v>25</v>
      </c>
      <c r="AS16" s="57">
        <v>299.99032404261072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4.2138360830345182E-6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4.2138360830345182E-6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4.2138360830345182E-6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0.21637087449735318</v>
      </c>
      <c r="AE17" s="54" t="s">
        <v>30</v>
      </c>
      <c r="AF17" s="22"/>
      <c r="AG17" s="55"/>
      <c r="AH17" s="60" t="s">
        <v>26</v>
      </c>
      <c r="AI17" s="57">
        <v>8.4467625193638263E-2</v>
      </c>
      <c r="AJ17" s="58" t="s">
        <v>30</v>
      </c>
      <c r="AL17" s="51"/>
      <c r="AM17" s="59" t="s">
        <v>26</v>
      </c>
      <c r="AN17" s="53">
        <v>0.14130872414211798</v>
      </c>
      <c r="AO17" s="54" t="s">
        <v>30</v>
      </c>
      <c r="AP17" s="22"/>
      <c r="AQ17" s="55"/>
      <c r="AR17" s="60" t="s">
        <v>26</v>
      </c>
      <c r="AS17" s="57">
        <v>8.4467625193638263E-2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1.4871049765270699E-5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1.4871049765270699E-5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1.4871049765270699E-5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0.23576555725589568</v>
      </c>
      <c r="AE18" s="54" t="s">
        <v>30</v>
      </c>
      <c r="AF18" s="22"/>
      <c r="AG18" s="55"/>
      <c r="AH18" s="56" t="s">
        <v>27</v>
      </c>
      <c r="AI18" s="57">
        <v>1.7076037879426593</v>
      </c>
      <c r="AJ18" s="58" t="s">
        <v>30</v>
      </c>
      <c r="AL18" s="51"/>
      <c r="AM18" s="52" t="s">
        <v>27</v>
      </c>
      <c r="AN18" s="53">
        <v>0.15287710642932875</v>
      </c>
      <c r="AO18" s="54" t="s">
        <v>30</v>
      </c>
      <c r="AP18" s="22"/>
      <c r="AQ18" s="55"/>
      <c r="AR18" s="56" t="s">
        <v>27</v>
      </c>
      <c r="AS18" s="57">
        <v>1.7076037879426593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4.6297116938888805E-6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4.6297116938888805E-6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4.6297116938888805E-6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5.6199756546057291E-3</v>
      </c>
      <c r="AE19" s="54" t="s">
        <v>30</v>
      </c>
      <c r="AF19" s="22"/>
      <c r="AG19" s="55"/>
      <c r="AH19" s="56" t="s">
        <v>51</v>
      </c>
      <c r="AI19" s="57">
        <v>8.8887527588591073E-2</v>
      </c>
      <c r="AJ19" s="58" t="s">
        <v>30</v>
      </c>
      <c r="AL19" s="51"/>
      <c r="AM19" s="52" t="s">
        <v>51</v>
      </c>
      <c r="AN19" s="61">
        <v>4.543197884413765E-3</v>
      </c>
      <c r="AO19" s="54" t="s">
        <v>30</v>
      </c>
      <c r="AP19" s="22"/>
      <c r="AQ19" s="55"/>
      <c r="AR19" s="56" t="s">
        <v>51</v>
      </c>
      <c r="AS19" s="57">
        <v>8.8887527588591073E-2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1.3869594305449609E-5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1.3869594305449609E-5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1.3869594305449609E-5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9.6436809035234192E-3</v>
      </c>
      <c r="AE20" s="54" t="s">
        <v>30</v>
      </c>
      <c r="AF20" s="22"/>
      <c r="AG20" s="55"/>
      <c r="AH20" s="56" t="s">
        <v>52</v>
      </c>
      <c r="AI20" s="62">
        <v>1.2079455977093768E-2</v>
      </c>
      <c r="AJ20" s="58" t="s">
        <v>30</v>
      </c>
      <c r="AL20" s="51"/>
      <c r="AM20" s="52" t="s">
        <v>52</v>
      </c>
      <c r="AN20" s="61">
        <v>9.6436809035234192E-3</v>
      </c>
      <c r="AO20" s="54" t="s">
        <v>30</v>
      </c>
      <c r="AP20" s="22"/>
      <c r="AQ20" s="55"/>
      <c r="AR20" s="56" t="s">
        <v>52</v>
      </c>
      <c r="AS20" s="62">
        <v>1.2079455977093768E-2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1.1706588752696445E-5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1.1706588752696445E-5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1.1706588752696445E-5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9.234270398678202</v>
      </c>
      <c r="AE21" s="66" t="s">
        <v>33</v>
      </c>
      <c r="AF21" s="22"/>
      <c r="AG21" s="67"/>
      <c r="AH21" s="68" t="s">
        <v>29</v>
      </c>
      <c r="AI21" s="69">
        <v>11.209969113486107</v>
      </c>
      <c r="AJ21" s="70" t="s">
        <v>33</v>
      </c>
      <c r="AL21" s="63"/>
      <c r="AM21" s="64" t="s">
        <v>29</v>
      </c>
      <c r="AN21" s="65">
        <v>7.8889034536684468</v>
      </c>
      <c r="AO21" s="66" t="s">
        <v>33</v>
      </c>
      <c r="AP21" s="22"/>
      <c r="AQ21" s="67"/>
      <c r="AR21" s="68" t="s">
        <v>29</v>
      </c>
      <c r="AS21" s="69">
        <v>11.209969113486107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4.5719627339592492E-5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4.5719627339592492E-5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4.5719627339592492E-5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2.3648209841427371E-4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2.3648209841427371E-4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2.3648209841427371E-4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9.7415464775301039E-2</v>
      </c>
      <c r="AE23" s="50" t="s">
        <v>30</v>
      </c>
      <c r="AF23" s="22"/>
      <c r="AG23" s="47"/>
      <c r="AH23" s="48" t="s">
        <v>37</v>
      </c>
      <c r="AI23" s="49">
        <v>0.41904697769320232</v>
      </c>
      <c r="AJ23" s="50" t="s">
        <v>30</v>
      </c>
      <c r="AL23" s="47"/>
      <c r="AM23" s="48" t="s">
        <v>37</v>
      </c>
      <c r="AN23" s="49">
        <v>9.7415464775301039E-2</v>
      </c>
      <c r="AO23" s="50" t="s">
        <v>30</v>
      </c>
      <c r="AP23" s="22"/>
      <c r="AQ23" s="47"/>
      <c r="AR23" s="48" t="s">
        <v>37</v>
      </c>
      <c r="AS23" s="49">
        <v>0.41904697769320232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4.6097399637425531E-5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4.6097399637425531E-5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4.6097399637425531E-5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141.69409492596475</v>
      </c>
      <c r="AE24" s="58" t="s">
        <v>30</v>
      </c>
      <c r="AF24" s="22"/>
      <c r="AG24" s="55"/>
      <c r="AH24" s="56" t="s">
        <v>25</v>
      </c>
      <c r="AI24" s="57">
        <v>464.026778666008</v>
      </c>
      <c r="AJ24" s="58" t="s">
        <v>30</v>
      </c>
      <c r="AL24" s="55"/>
      <c r="AM24" s="56" t="s">
        <v>25</v>
      </c>
      <c r="AN24" s="57">
        <v>141.69409492596475</v>
      </c>
      <c r="AO24" s="58" t="s">
        <v>30</v>
      </c>
      <c r="AP24" s="22"/>
      <c r="AQ24" s="55"/>
      <c r="AR24" s="56" t="s">
        <v>25</v>
      </c>
      <c r="AS24" s="57">
        <v>464.026778666008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5.8914423777237362E-4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5.8914423777237362E-4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5.8914423777237362E-4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3.2362333874388131E-2</v>
      </c>
      <c r="AE25" s="58" t="s">
        <v>30</v>
      </c>
      <c r="AF25" s="22"/>
      <c r="AG25" s="55"/>
      <c r="AH25" s="60" t="s">
        <v>26</v>
      </c>
      <c r="AI25" s="57">
        <v>7.4939245429751986E-2</v>
      </c>
      <c r="AJ25" s="58" t="s">
        <v>30</v>
      </c>
      <c r="AL25" s="55"/>
      <c r="AM25" s="60" t="s">
        <v>26</v>
      </c>
      <c r="AN25" s="57">
        <v>3.2362333874388131E-2</v>
      </c>
      <c r="AO25" s="58" t="s">
        <v>30</v>
      </c>
      <c r="AP25" s="22"/>
      <c r="AQ25" s="55"/>
      <c r="AR25" s="60" t="s">
        <v>26</v>
      </c>
      <c r="AS25" s="57">
        <v>7.4939245429751986E-2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3.6233527266553945E-3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3.6233527266553945E-3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3.6233527266553945E-3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0.19079221083153722</v>
      </c>
      <c r="AE26" s="58" t="s">
        <v>30</v>
      </c>
      <c r="AF26" s="22"/>
      <c r="AG26" s="55"/>
      <c r="AH26" s="56" t="s">
        <v>27</v>
      </c>
      <c r="AI26" s="57">
        <v>2.0669030728482163</v>
      </c>
      <c r="AJ26" s="58" t="s">
        <v>30</v>
      </c>
      <c r="AL26" s="55"/>
      <c r="AM26" s="56" t="s">
        <v>27</v>
      </c>
      <c r="AN26" s="57">
        <v>0.19079221083153722</v>
      </c>
      <c r="AO26" s="58" t="s">
        <v>30</v>
      </c>
      <c r="AP26" s="22"/>
      <c r="AQ26" s="55"/>
      <c r="AR26" s="56" t="s">
        <v>27</v>
      </c>
      <c r="AS26" s="57">
        <v>2.0669030728482163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2.0727342371250996E-3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2.0727342371250996E-3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2.0727342371250996E-3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9.8838347843105863E-3</v>
      </c>
      <c r="AE27" s="58" t="s">
        <v>30</v>
      </c>
      <c r="AF27" s="22"/>
      <c r="AG27" s="55"/>
      <c r="AH27" s="56" t="s">
        <v>51</v>
      </c>
      <c r="AI27" s="57">
        <v>7.9910555670141839E-2</v>
      </c>
      <c r="AJ27" s="58" t="s">
        <v>30</v>
      </c>
      <c r="AL27" s="71"/>
      <c r="AM27" s="56" t="s">
        <v>51</v>
      </c>
      <c r="AN27" s="62">
        <v>9.8838347843105863E-3</v>
      </c>
      <c r="AO27" s="58" t="s">
        <v>30</v>
      </c>
      <c r="AP27" s="22"/>
      <c r="AQ27" s="55"/>
      <c r="AR27" s="56" t="s">
        <v>51</v>
      </c>
      <c r="AS27" s="57">
        <v>7.9910555670141839E-2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5.53114381705144E-4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5.53114381705144E-4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5.53114381705144E-4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9.643680903523421E-3</v>
      </c>
      <c r="AE28" s="58" t="s">
        <v>30</v>
      </c>
      <c r="AF28" s="22"/>
      <c r="AG28" s="55"/>
      <c r="AH28" s="56" t="s">
        <v>52</v>
      </c>
      <c r="AI28" s="62">
        <v>1.207945597709377E-2</v>
      </c>
      <c r="AJ28" s="58" t="s">
        <v>30</v>
      </c>
      <c r="AL28" s="55"/>
      <c r="AM28" s="56" t="s">
        <v>52</v>
      </c>
      <c r="AN28" s="62">
        <v>9.643680903523421E-3</v>
      </c>
      <c r="AO28" s="58" t="s">
        <v>30</v>
      </c>
      <c r="AP28" s="22"/>
      <c r="AQ28" s="55"/>
      <c r="AR28" s="56" t="s">
        <v>52</v>
      </c>
      <c r="AS28" s="62">
        <v>1.207945597709377E-2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2.7468961530570492E-3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2.7468961530570492E-3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2.7468961530570492E-3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5.3706325811616198</v>
      </c>
      <c r="AE29" s="70" t="s">
        <v>33</v>
      </c>
      <c r="AF29" s="22"/>
      <c r="AG29" s="67"/>
      <c r="AH29" s="68" t="s">
        <v>29</v>
      </c>
      <c r="AI29" s="69">
        <v>17.32735792758875</v>
      </c>
      <c r="AJ29" s="70" t="s">
        <v>33</v>
      </c>
      <c r="AL29" s="67"/>
      <c r="AM29" s="68" t="s">
        <v>29</v>
      </c>
      <c r="AN29" s="69">
        <v>5.3706325811616198</v>
      </c>
      <c r="AO29" s="70" t="s">
        <v>33</v>
      </c>
      <c r="AP29" s="22"/>
      <c r="AQ29" s="67"/>
      <c r="AR29" s="68" t="s">
        <v>29</v>
      </c>
      <c r="AS29" s="69">
        <v>17.32735792758875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1.8814467480609098E-3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1.8814467480609098E-3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1.8814467480609098E-3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8.2849199329745708E-4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8.2849199329745708E-4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8.2849199329745708E-4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6.3592997379657366</v>
      </c>
      <c r="AE31" s="46" t="s">
        <v>30</v>
      </c>
      <c r="AF31" s="22"/>
      <c r="AG31" s="47"/>
      <c r="AH31" s="48" t="s">
        <v>37</v>
      </c>
      <c r="AI31" s="49">
        <v>0.32929479106005838</v>
      </c>
      <c r="AJ31" s="50" t="s">
        <v>30</v>
      </c>
      <c r="AL31" s="43"/>
      <c r="AM31" s="44" t="s">
        <v>37</v>
      </c>
      <c r="AN31" s="45">
        <v>5.4568618319256021</v>
      </c>
      <c r="AO31" s="46" t="s">
        <v>30</v>
      </c>
      <c r="AP31" s="22"/>
      <c r="AQ31" s="47"/>
      <c r="AR31" s="48" t="s">
        <v>37</v>
      </c>
      <c r="AS31" s="49">
        <v>0.32929479106005838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4.2093966864348159E-3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4.2093966864348159E-3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4.2093966864348159E-3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235.85095242798957</v>
      </c>
      <c r="AE32" s="54" t="s">
        <v>30</v>
      </c>
      <c r="AF32" s="22"/>
      <c r="AG32" s="55"/>
      <c r="AH32" s="56" t="s">
        <v>25</v>
      </c>
      <c r="AI32" s="57">
        <v>498.26154724985548</v>
      </c>
      <c r="AJ32" s="58" t="s">
        <v>30</v>
      </c>
      <c r="AL32" s="51"/>
      <c r="AM32" s="52" t="s">
        <v>25</v>
      </c>
      <c r="AN32" s="53">
        <v>236.5349878088694</v>
      </c>
      <c r="AO32" s="54" t="s">
        <v>30</v>
      </c>
      <c r="AP32" s="22"/>
      <c r="AQ32" s="55"/>
      <c r="AR32" s="56" t="s">
        <v>25</v>
      </c>
      <c r="AS32" s="57">
        <v>498.26154724985548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3.536034936269342E-3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3.536034936269342E-3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3.536034936269342E-3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0.22219532753444179</v>
      </c>
      <c r="AE33" s="54" t="s">
        <v>30</v>
      </c>
      <c r="AF33" s="22"/>
      <c r="AG33" s="55"/>
      <c r="AH33" s="60" t="s">
        <v>26</v>
      </c>
      <c r="AI33" s="57">
        <v>9.2756719184431263E-2</v>
      </c>
      <c r="AJ33" s="58" t="s">
        <v>30</v>
      </c>
      <c r="AL33" s="51"/>
      <c r="AM33" s="59" t="s">
        <v>26</v>
      </c>
      <c r="AN33" s="53">
        <v>0.21434289228191608</v>
      </c>
      <c r="AO33" s="54" t="s">
        <v>30</v>
      </c>
      <c r="AP33" s="22"/>
      <c r="AQ33" s="55"/>
      <c r="AR33" s="60" t="s">
        <v>26</v>
      </c>
      <c r="AS33" s="57">
        <v>9.2756719184431263E-2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9.8279102786079267E-4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1.8240214951817137E-2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9.8279102786079267E-4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0.26458815621088316</v>
      </c>
      <c r="AE34" s="54" t="s">
        <v>30</v>
      </c>
      <c r="AF34" s="22"/>
      <c r="AG34" s="55"/>
      <c r="AH34" s="56" t="s">
        <v>27</v>
      </c>
      <c r="AI34" s="57">
        <v>2.1832344138864528</v>
      </c>
      <c r="AJ34" s="58" t="s">
        <v>30</v>
      </c>
      <c r="AL34" s="51"/>
      <c r="AM34" s="52" t="s">
        <v>27</v>
      </c>
      <c r="AN34" s="53">
        <v>0.17257772354839637</v>
      </c>
      <c r="AO34" s="54" t="s">
        <v>30</v>
      </c>
      <c r="AP34" s="22"/>
      <c r="AQ34" s="55"/>
      <c r="AR34" s="56" t="s">
        <v>27</v>
      </c>
      <c r="AS34" s="57">
        <v>2.1832344138864528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6.5967634544439107E-3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0.17661895595279362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6.5967634544439107E-3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1.9592265711673926E-3</v>
      </c>
      <c r="AE35" s="54" t="s">
        <v>30</v>
      </c>
      <c r="AF35" s="22"/>
      <c r="AG35" s="55"/>
      <c r="AH35" s="56" t="s">
        <v>51</v>
      </c>
      <c r="AI35" s="57">
        <v>7.9506766174842078E-2</v>
      </c>
      <c r="AJ35" s="58" t="s">
        <v>30</v>
      </c>
      <c r="AL35" s="51"/>
      <c r="AM35" s="52" t="s">
        <v>51</v>
      </c>
      <c r="AN35" s="61">
        <v>1.5725584596748613E-3</v>
      </c>
      <c r="AO35" s="54" t="s">
        <v>30</v>
      </c>
      <c r="AP35" s="22"/>
      <c r="AQ35" s="55"/>
      <c r="AR35" s="56" t="s">
        <v>51</v>
      </c>
      <c r="AS35" s="57">
        <v>7.9506766174842078E-2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4.4863662123252167E-3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0.16877695838413087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4.4863662123252167E-3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9.6436809035234227E-3</v>
      </c>
      <c r="AE36" s="54" t="s">
        <v>30</v>
      </c>
      <c r="AF36" s="22"/>
      <c r="AG36" s="55"/>
      <c r="AH36" s="56" t="s">
        <v>52</v>
      </c>
      <c r="AI36" s="62">
        <v>1.4515231050664113E-2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1.4515231050664113E-2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7.5641245746613005E-3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7.5641245746613005E-3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10.666438220319096</v>
      </c>
      <c r="AE37" s="66" t="s">
        <v>33</v>
      </c>
      <c r="AF37" s="22"/>
      <c r="AG37" s="67"/>
      <c r="AH37" s="68" t="s">
        <v>29</v>
      </c>
      <c r="AI37" s="69">
        <v>18.601460819099238</v>
      </c>
      <c r="AJ37" s="70" t="s">
        <v>33</v>
      </c>
      <c r="AL37" s="63"/>
      <c r="AM37" s="64" t="s">
        <v>29</v>
      </c>
      <c r="AN37" s="65">
        <v>10.648178838996438</v>
      </c>
      <c r="AO37" s="66" t="s">
        <v>33</v>
      </c>
      <c r="AP37" s="22"/>
      <c r="AQ37" s="67"/>
      <c r="AR37" s="68" t="s">
        <v>29</v>
      </c>
      <c r="AS37" s="69">
        <v>18.601460819099238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4.7146847858335818E-2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4.7146847858335818E-2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3.6097262877295283E-2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3.6097262877295283E-2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0.24496459901631945</v>
      </c>
      <c r="AE39" s="50" t="s">
        <v>30</v>
      </c>
      <c r="AF39" s="22"/>
      <c r="AG39" s="47"/>
      <c r="AH39" s="48" t="s">
        <v>37</v>
      </c>
      <c r="AI39" s="49">
        <v>0.31331353204722945</v>
      </c>
      <c r="AJ39" s="50" t="s">
        <v>30</v>
      </c>
      <c r="AL39" s="47"/>
      <c r="AM39" s="48" t="s">
        <v>37</v>
      </c>
      <c r="AN39" s="49">
        <v>0.24496459901631945</v>
      </c>
      <c r="AO39" s="50" t="s">
        <v>30</v>
      </c>
      <c r="AP39" s="22"/>
      <c r="AQ39" s="47"/>
      <c r="AR39" s="48" t="s">
        <v>37</v>
      </c>
      <c r="AS39" s="49">
        <v>0.31331353204722945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9.6932993492950415E-3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9.6932993492950415E-3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212.81900988733861</v>
      </c>
      <c r="AE40" s="58" t="s">
        <v>30</v>
      </c>
      <c r="AF40" s="22"/>
      <c r="AG40" s="55"/>
      <c r="AH40" s="56" t="s">
        <v>25</v>
      </c>
      <c r="AI40" s="57">
        <v>610.59184765776752</v>
      </c>
      <c r="AJ40" s="58" t="s">
        <v>30</v>
      </c>
      <c r="AL40" s="55"/>
      <c r="AM40" s="56" t="s">
        <v>25</v>
      </c>
      <c r="AN40" s="57">
        <v>212.81900988733861</v>
      </c>
      <c r="AO40" s="58" t="s">
        <v>30</v>
      </c>
      <c r="AP40" s="22"/>
      <c r="AQ40" s="55"/>
      <c r="AR40" s="56" t="s">
        <v>25</v>
      </c>
      <c r="AS40" s="57">
        <v>610.59184765776752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0.12287534464001389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0.12287534464001389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5.4361509068734583E-2</v>
      </c>
      <c r="AE41" s="58" t="s">
        <v>30</v>
      </c>
      <c r="AF41" s="22"/>
      <c r="AG41" s="55"/>
      <c r="AH41" s="60" t="s">
        <v>26</v>
      </c>
      <c r="AI41" s="57">
        <v>9.7152709185281363E-2</v>
      </c>
      <c r="AJ41" s="58" t="s">
        <v>30</v>
      </c>
      <c r="AL41" s="55"/>
      <c r="AM41" s="60" t="s">
        <v>26</v>
      </c>
      <c r="AN41" s="57">
        <v>5.4361509068734583E-2</v>
      </c>
      <c r="AO41" s="58" t="s">
        <v>30</v>
      </c>
      <c r="AP41" s="22"/>
      <c r="AQ41" s="55"/>
      <c r="AR41" s="60" t="s">
        <v>26</v>
      </c>
      <c r="AS41" s="57">
        <v>9.7152709185281363E-2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0.12819332929451038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0.12819332929451038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0.23409925900850673</v>
      </c>
      <c r="AE42" s="58" t="s">
        <v>30</v>
      </c>
      <c r="AF42" s="22"/>
      <c r="AG42" s="55"/>
      <c r="AH42" s="56" t="s">
        <v>27</v>
      </c>
      <c r="AI42" s="57">
        <v>2.4860859011340084</v>
      </c>
      <c r="AJ42" s="58" t="s">
        <v>30</v>
      </c>
      <c r="AL42" s="55"/>
      <c r="AM42" s="56" t="s">
        <v>27</v>
      </c>
      <c r="AN42" s="57">
        <v>0.23409925900850673</v>
      </c>
      <c r="AO42" s="58" t="s">
        <v>30</v>
      </c>
      <c r="AP42" s="22"/>
      <c r="AQ42" s="55"/>
      <c r="AR42" s="56" t="s">
        <v>27</v>
      </c>
      <c r="AS42" s="57">
        <v>2.4860859011340084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7.5814875020506988E-4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7.5814875020506988E-4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7.5814875020506988E-4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5.9790997829271067E-3</v>
      </c>
      <c r="AE43" s="58" t="s">
        <v>30</v>
      </c>
      <c r="AF43" s="22"/>
      <c r="AG43" s="55"/>
      <c r="AH43" s="56" t="s">
        <v>51</v>
      </c>
      <c r="AI43" s="57">
        <v>9.061967429855991E-2</v>
      </c>
      <c r="AJ43" s="58" t="s">
        <v>30</v>
      </c>
      <c r="AL43" s="55"/>
      <c r="AM43" s="56" t="s">
        <v>51</v>
      </c>
      <c r="AN43" s="62">
        <v>5.9790997829271067E-3</v>
      </c>
      <c r="AO43" s="58" t="s">
        <v>30</v>
      </c>
      <c r="AP43" s="22"/>
      <c r="AQ43" s="55"/>
      <c r="AR43" s="56" t="s">
        <v>51</v>
      </c>
      <c r="AS43" s="57">
        <v>9.061967429855991E-2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5.1864596637427127E-4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5.1864596637427127E-4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5.1864596637427127E-4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1.4515231050664124E-2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1.4515231050664124E-2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1.5443676834805003E-3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1.5443676834805003E-3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1.5443676834805003E-3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8.0695214222511442</v>
      </c>
      <c r="AE45" s="70" t="s">
        <v>33</v>
      </c>
      <c r="AF45" s="22"/>
      <c r="AG45" s="67"/>
      <c r="AH45" s="68" t="s">
        <v>29</v>
      </c>
      <c r="AI45" s="69">
        <v>22.788012678943698</v>
      </c>
      <c r="AJ45" s="70" t="s">
        <v>33</v>
      </c>
      <c r="AL45" s="67"/>
      <c r="AM45" s="68" t="s">
        <v>29</v>
      </c>
      <c r="AN45" s="69">
        <v>8.0695214222511442</v>
      </c>
      <c r="AO45" s="70" t="s">
        <v>33</v>
      </c>
      <c r="AP45" s="22"/>
      <c r="AQ45" s="67"/>
      <c r="AR45" s="68" t="s">
        <v>29</v>
      </c>
      <c r="AS45" s="69">
        <v>22.788012678943698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6.4747811191082678E-6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6.4747811191082678E-6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6.4747811191082678E-6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2.4705996145082828E-5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2.4705996145082828E-5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2.4705996145082828E-5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2.038110002658634E-2</v>
      </c>
      <c r="AE47" s="75" t="s">
        <v>30</v>
      </c>
      <c r="AF47" s="22"/>
      <c r="AG47" s="47"/>
      <c r="AH47" s="48" t="s">
        <v>37</v>
      </c>
      <c r="AI47" s="49">
        <v>0.2936113703154194</v>
      </c>
      <c r="AJ47" s="50" t="s">
        <v>30</v>
      </c>
      <c r="AL47" s="72"/>
      <c r="AM47" s="73" t="s">
        <v>37</v>
      </c>
      <c r="AN47" s="74">
        <v>2.038110002658634E-2</v>
      </c>
      <c r="AO47" s="75" t="s">
        <v>30</v>
      </c>
      <c r="AP47" s="22"/>
      <c r="AQ47" s="47"/>
      <c r="AR47" s="48" t="s">
        <v>37</v>
      </c>
      <c r="AS47" s="49">
        <v>0.2936113703154194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6.9801470124878784E-6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6.9801470124878784E-6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6.9801470124878784E-6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43.656907287907934</v>
      </c>
      <c r="AE48" s="79" t="s">
        <v>30</v>
      </c>
      <c r="AF48" s="22"/>
      <c r="AG48" s="55"/>
      <c r="AH48" s="56" t="s">
        <v>25</v>
      </c>
      <c r="AI48" s="57">
        <v>766.47223233185014</v>
      </c>
      <c r="AJ48" s="58" t="s">
        <v>30</v>
      </c>
      <c r="AL48" s="76"/>
      <c r="AM48" s="77" t="s">
        <v>25</v>
      </c>
      <c r="AN48" s="78">
        <v>43.656907287907934</v>
      </c>
      <c r="AO48" s="79" t="s">
        <v>30</v>
      </c>
      <c r="AP48" s="22"/>
      <c r="AQ48" s="55"/>
      <c r="AR48" s="56" t="s">
        <v>25</v>
      </c>
      <c r="AS48" s="57">
        <v>766.47223233185014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1.0860813234805602E-5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1.0860813234805602E-5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1.0860813234805602E-5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4.0553395140387297E-4</v>
      </c>
      <c r="AE49" s="79" t="s">
        <v>30</v>
      </c>
      <c r="AF49" s="22"/>
      <c r="AG49" s="55"/>
      <c r="AH49" s="60" t="s">
        <v>26</v>
      </c>
      <c r="AI49" s="57">
        <v>6.355801680030479E-2</v>
      </c>
      <c r="AJ49" s="58" t="s">
        <v>30</v>
      </c>
      <c r="AL49" s="76"/>
      <c r="AM49" s="80" t="s">
        <v>26</v>
      </c>
      <c r="AN49" s="81">
        <v>4.0553395140387297E-4</v>
      </c>
      <c r="AO49" s="79" t="s">
        <v>30</v>
      </c>
      <c r="AP49" s="22"/>
      <c r="AQ49" s="55"/>
      <c r="AR49" s="60" t="s">
        <v>26</v>
      </c>
      <c r="AS49" s="57">
        <v>6.355801680030479E-2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5.664740543415929E-5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5.664740543415929E-5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5.664740543415929E-5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4.5007703419133894E-3</v>
      </c>
      <c r="AE50" s="79" t="s">
        <v>30</v>
      </c>
      <c r="AF50" s="22"/>
      <c r="AG50" s="55"/>
      <c r="AH50" s="56" t="s">
        <v>27</v>
      </c>
      <c r="AI50" s="57">
        <v>3.0170690997889049</v>
      </c>
      <c r="AJ50" s="58" t="s">
        <v>30</v>
      </c>
      <c r="AL50" s="76"/>
      <c r="AM50" s="77" t="s">
        <v>27</v>
      </c>
      <c r="AN50" s="81">
        <v>4.5007703419133894E-3</v>
      </c>
      <c r="AO50" s="79" t="s">
        <v>30</v>
      </c>
      <c r="AP50" s="22"/>
      <c r="AQ50" s="55"/>
      <c r="AR50" s="56" t="s">
        <v>27</v>
      </c>
      <c r="AS50" s="57">
        <v>3.0170690997889049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2.9833338704329439E-5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2.9833338704329439E-5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2.9833338704329439E-5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9.7518275024773074E-2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9.7518275024773074E-2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1.2068555926093224E-6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1.2068555926093224E-6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1.2068555926093224E-6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9.6436809035234227E-3</v>
      </c>
      <c r="AE52" s="79" t="s">
        <v>30</v>
      </c>
      <c r="AF52" s="22"/>
      <c r="AG52" s="55"/>
      <c r="AH52" s="56" t="s">
        <v>52</v>
      </c>
      <c r="AI52" s="62">
        <v>1.4515231050664122E-2</v>
      </c>
      <c r="AJ52" s="58" t="s">
        <v>30</v>
      </c>
      <c r="AL52" s="76"/>
      <c r="AM52" s="77" t="s">
        <v>52</v>
      </c>
      <c r="AN52" s="81">
        <v>9.6436809035234227E-3</v>
      </c>
      <c r="AO52" s="79" t="s">
        <v>30</v>
      </c>
      <c r="AP52" s="22"/>
      <c r="AQ52" s="55"/>
      <c r="AR52" s="56" t="s">
        <v>52</v>
      </c>
      <c r="AS52" s="62">
        <v>1.4515231050664122E-2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7.8009411383360477E-6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7.8009411383360477E-6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7.8009411383360477E-6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1.9041580154650457</v>
      </c>
      <c r="AE53" s="85" t="s">
        <v>33</v>
      </c>
      <c r="AF53" s="22"/>
      <c r="AG53" s="67"/>
      <c r="AH53" s="68" t="s">
        <v>29</v>
      </c>
      <c r="AI53" s="69">
        <v>28.592382270465198</v>
      </c>
      <c r="AJ53" s="70" t="s">
        <v>33</v>
      </c>
      <c r="AL53" s="82"/>
      <c r="AM53" s="83" t="s">
        <v>29</v>
      </c>
      <c r="AN53" s="84">
        <v>1.9041580154650457</v>
      </c>
      <c r="AO53" s="85" t="s">
        <v>33</v>
      </c>
      <c r="AP53" s="22"/>
      <c r="AQ53" s="67"/>
      <c r="AR53" s="68" t="s">
        <v>29</v>
      </c>
      <c r="AS53" s="69">
        <v>28.592382270465198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5.6164572013386306E-6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5.6164572013386306E-6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5.6164572013386306E-6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2.6040339299090761E-6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2.6040339299090761E-6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2.6040339299090761E-6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0.27128626026748875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0.27128626026748875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1.5387057773412905E-5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1.5387057773412905E-5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1.5387057773412905E-5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816.08553365012392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816.08553365012392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1.2032349668053722E-5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1.2032349668053722E-5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1.2032349668053722E-5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5.7120391732921653E-2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5.7120391732921653E-2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0.38775349688919897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0.38775349688919897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0.38775349688919897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3.0116319547453898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3.0116319547453898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9.4851776622018796E-2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9.4851776622018796E-2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0.1927561980200144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0.1927561980200144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0.1927561980200144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30.439035997212351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30.439035997212351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4.4561524514648287E-2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4.4561524514648287E-2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4.4561524514648287E-2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2.1574114888028573E-2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2.1574114888028573E-2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2.1574114888028573E-2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0.22842989363467336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0.22842989363467336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3.2872933579479582E-2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3.2872933579479582E-2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3.2872933579479582E-2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927.7129465184081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927.7129465184081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9.9008572982156443E-2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9.9008572982156443E-2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9.9008572982156443E-2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4.0159712119542015E-2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4.0159712119542015E-2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3.4148940163393751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3.4148940163393751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9.0649652682966653E-2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9.0649652682966653E-2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4.5724278358425159E-4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4.5724278358425159E-4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4.5724278358425159E-4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1.4515231050664119E-2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1.4515231050664119E-2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3.5228153429371485E-5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3.5228153429371485E-5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3.5228153429371485E-5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34.594268613843788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34.594268613843788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5.9070317044163684E-5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5.9070317044163684E-5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5.9070317044163684E-5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1.5214388584352401E-4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1.5214388584352401E-4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1.5214388584352401E-4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3.5456917030751917E-4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1.1870069075058618E-2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3.5456917030751917E-4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2.1759921641468826E-3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2.1759921641468826E-3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9.3395077406042155E-3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9.3395077406042155E-3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1.2573754214959928E-2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1.2573754214959928E-2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1.2573754214959928E-2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0.12812240500300295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0.12812240500300295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0.12812240500300295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6.1751077059909072E-2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6.1751077059909072E-2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6.1751077059909072E-2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0.8819655041692418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0.8819655041692418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0.8819655041692418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7.376067163140427E-7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6.7478810553933884E-7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3.2960751720189645E-6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1.5624863059176556E-7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1.7505953309759067E-7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6.4703651802885134E-7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1.9042488041666885E-5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8.3397768471517799E-5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3.8985106969851339E-5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3.2775092345435778E-3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2.2852293786861634E-2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7.7345270085979103E-3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2.2663543375912895E-3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1.0846037083676291E-2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6.0501866362691016E-3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3.4699766594376243E-3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2.1607329161446021E-2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1.2331185718893399E-2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9.0582511805475469E-2</v>
      </c>
      <c r="E105" s="124"/>
      <c r="F105" s="125"/>
      <c r="G105" s="125"/>
      <c r="H105" s="126"/>
      <c r="I105" s="170">
        <f>D105+D58</f>
        <v>0.47833600869467441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1.1644335249354314E-2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1.190957241625465E-5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8.6375880541027624E-5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6.0930847664683813E-4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1.4214597095276688E-4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4.3601435302864368E-4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1.2857542535855309E-3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4.7635942435337603E-3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9.7583002788091504E-3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0.11803449583075823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zoomScale="90" zoomScaleNormal="90" workbookViewId="0">
      <selection activeCell="AL2" sqref="AL2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175</v>
      </c>
      <c r="B1" s="196"/>
      <c r="J1" s="192" t="s">
        <v>198</v>
      </c>
      <c r="K1" s="193"/>
      <c r="L1" s="193"/>
      <c r="M1" s="193"/>
      <c r="S1" s="190" t="s">
        <v>199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230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231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1.271110486678618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1.0027391861984982</v>
      </c>
      <c r="AO6" s="30" t="s">
        <v>30</v>
      </c>
      <c r="AP6" s="22"/>
      <c r="AQ6" s="279"/>
      <c r="AR6" s="279"/>
      <c r="AS6" s="279"/>
      <c r="AT6" s="279"/>
    </row>
    <row r="7" spans="1:46" x14ac:dyDescent="0.25">
      <c r="A7" s="101" t="s">
        <v>69</v>
      </c>
      <c r="B7" s="102" t="s">
        <v>70</v>
      </c>
      <c r="C7" s="102" t="s">
        <v>71</v>
      </c>
      <c r="D7" s="103">
        <v>1.163104329480209E-4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1.163104329480209E-4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1.163104329480209E-4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207.20756195939003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192.62993506112844</v>
      </c>
      <c r="AO7" s="34" t="s">
        <v>30</v>
      </c>
      <c r="AP7" s="22"/>
      <c r="AQ7" s="279"/>
      <c r="AR7" s="279"/>
      <c r="AS7" s="279"/>
      <c r="AT7" s="279"/>
    </row>
    <row r="8" spans="1:46" x14ac:dyDescent="0.25">
      <c r="A8" s="101"/>
      <c r="B8" s="102" t="s">
        <v>72</v>
      </c>
      <c r="C8" s="102" t="s">
        <v>71</v>
      </c>
      <c r="D8" s="103">
        <v>7.2965209837607783E-5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7.2965209837607783E-5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7.2965209837607783E-5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0.1213181781889171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8.5980882126170596E-2</v>
      </c>
      <c r="AO8" s="34" t="s">
        <v>30</v>
      </c>
      <c r="AP8" s="22"/>
      <c r="AQ8" s="279"/>
      <c r="AR8" s="279"/>
      <c r="AS8" s="279"/>
      <c r="AT8" s="279"/>
    </row>
    <row r="9" spans="1:46" x14ac:dyDescent="0.25">
      <c r="A9" s="101"/>
      <c r="B9" s="102" t="s">
        <v>73</v>
      </c>
      <c r="C9" s="102" t="s">
        <v>71</v>
      </c>
      <c r="D9" s="103">
        <v>4.7478419276548057E-4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4.7478419276548057E-4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4.7478419276548057E-4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0.36585341185930342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0.32594456162936203</v>
      </c>
      <c r="AO9" s="34" t="s">
        <v>30</v>
      </c>
      <c r="AP9" s="22"/>
      <c r="AQ9" s="279"/>
      <c r="AR9" s="279"/>
      <c r="AS9" s="279"/>
      <c r="AT9" s="279"/>
    </row>
    <row r="10" spans="1:46" x14ac:dyDescent="0.25">
      <c r="A10" s="101" t="s">
        <v>74</v>
      </c>
      <c r="B10" s="102" t="s">
        <v>70</v>
      </c>
      <c r="C10" s="102" t="s">
        <v>75</v>
      </c>
      <c r="D10" s="103">
        <v>1.8991581619627206E-6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1.8991581619627206E-6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1.8991581619627206E-6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1.1536765360742378E-2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1.1039011123470568E-2</v>
      </c>
      <c r="AO10" s="34" t="s">
        <v>30</v>
      </c>
      <c r="AP10" s="22"/>
      <c r="AQ10" s="279"/>
      <c r="AR10" s="279"/>
      <c r="AS10" s="279"/>
      <c r="AT10" s="279"/>
    </row>
    <row r="11" spans="1:46" x14ac:dyDescent="0.25">
      <c r="A11" s="101"/>
      <c r="B11" s="102" t="s">
        <v>72</v>
      </c>
      <c r="C11" s="102" t="s">
        <v>75</v>
      </c>
      <c r="D11" s="103">
        <v>2.9598441689341136E-6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2.9598441689341136E-6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2.9598441689341136E-6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9.9318275590070115E-3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9.9318275590070115E-3</v>
      </c>
      <c r="AO11" s="34" t="s">
        <v>30</v>
      </c>
      <c r="AP11" s="22"/>
      <c r="AQ11" s="279"/>
      <c r="AR11" s="279"/>
      <c r="AS11" s="279"/>
      <c r="AT11" s="279"/>
    </row>
    <row r="12" spans="1:46" ht="15.75" thickBot="1" x14ac:dyDescent="0.3">
      <c r="A12" s="101"/>
      <c r="B12" s="102" t="s">
        <v>73</v>
      </c>
      <c r="C12" s="102" t="s">
        <v>75</v>
      </c>
      <c r="D12" s="103">
        <v>1.2158045196374791E-5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1.2158045196374791E-5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1.2158045196374791E-5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8.4764923178580567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7.8344540872791546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6.8596083767052462E-7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6.8596083767052462E-7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6.8596083767052462E-7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1.0813276400503064E-6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1.0813276400503064E-6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1.0813276400503064E-6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4.5952440517303756E-6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4.5952440517303756E-6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4.5952440517303756E-6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2.4211003812057523</v>
      </c>
      <c r="AE15" s="46" t="s">
        <v>30</v>
      </c>
      <c r="AF15" s="22"/>
      <c r="AG15" s="47"/>
      <c r="AH15" s="48" t="s">
        <v>37</v>
      </c>
      <c r="AI15" s="49">
        <v>0.28772301316258891</v>
      </c>
      <c r="AJ15" s="50" t="s">
        <v>30</v>
      </c>
      <c r="AL15" s="43"/>
      <c r="AM15" s="44" t="s">
        <v>37</v>
      </c>
      <c r="AN15" s="45">
        <v>1.8633195038305239</v>
      </c>
      <c r="AO15" s="46" t="s">
        <v>30</v>
      </c>
      <c r="AP15" s="22"/>
      <c r="AQ15" s="47"/>
      <c r="AR15" s="48" t="s">
        <v>37</v>
      </c>
      <c r="AS15" s="49">
        <v>0.28772301316258891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3.491239464407196E-6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3.491239464407196E-6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3.491239464407196E-6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208.86048634849428</v>
      </c>
      <c r="AE16" s="54" t="s">
        <v>30</v>
      </c>
      <c r="AF16" s="22"/>
      <c r="AG16" s="55"/>
      <c r="AH16" s="56" t="s">
        <v>25</v>
      </c>
      <c r="AI16" s="57">
        <v>299.92917386412171</v>
      </c>
      <c r="AJ16" s="58" t="s">
        <v>30</v>
      </c>
      <c r="AL16" s="51"/>
      <c r="AM16" s="52" t="s">
        <v>25</v>
      </c>
      <c r="AN16" s="53">
        <v>177.13990352638106</v>
      </c>
      <c r="AO16" s="54" t="s">
        <v>30</v>
      </c>
      <c r="AP16" s="22"/>
      <c r="AQ16" s="55"/>
      <c r="AR16" s="56" t="s">
        <v>25</v>
      </c>
      <c r="AS16" s="57">
        <v>299.92917386412171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3.9445950377546072E-6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3.9445950377546072E-6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3.9445950377546072E-6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0.21702738787588732</v>
      </c>
      <c r="AE17" s="54" t="s">
        <v>30</v>
      </c>
      <c r="AF17" s="22"/>
      <c r="AG17" s="55"/>
      <c r="AH17" s="60" t="s">
        <v>26</v>
      </c>
      <c r="AI17" s="57">
        <v>8.3008737932474194E-2</v>
      </c>
      <c r="AJ17" s="58" t="s">
        <v>30</v>
      </c>
      <c r="AL17" s="51"/>
      <c r="AM17" s="59" t="s">
        <v>26</v>
      </c>
      <c r="AN17" s="53">
        <v>0.14040995274811449</v>
      </c>
      <c r="AO17" s="54" t="s">
        <v>30</v>
      </c>
      <c r="AP17" s="22"/>
      <c r="AQ17" s="55"/>
      <c r="AR17" s="60" t="s">
        <v>26</v>
      </c>
      <c r="AS17" s="57">
        <v>8.3008737932474194E-2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1.3906980492603357E-5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1.3906980492603357E-5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1.3906980492603357E-5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0.23507949588222438</v>
      </c>
      <c r="AE18" s="54" t="s">
        <v>30</v>
      </c>
      <c r="AF18" s="22"/>
      <c r="AG18" s="55"/>
      <c r="AH18" s="56" t="s">
        <v>27</v>
      </c>
      <c r="AI18" s="57">
        <v>1.71691605867319</v>
      </c>
      <c r="AJ18" s="58" t="s">
        <v>30</v>
      </c>
      <c r="AL18" s="51"/>
      <c r="AM18" s="52" t="s">
        <v>27</v>
      </c>
      <c r="AN18" s="53">
        <v>0.15094986117978795</v>
      </c>
      <c r="AO18" s="54" t="s">
        <v>30</v>
      </c>
      <c r="AP18" s="22"/>
      <c r="AQ18" s="55"/>
      <c r="AR18" s="56" t="s">
        <v>27</v>
      </c>
      <c r="AS18" s="57">
        <v>1.71691605867319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4.3398019086372289E-6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4.3398019086372289E-6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4.3398019086372289E-6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5.6327141269313982E-3</v>
      </c>
      <c r="AE19" s="54" t="s">
        <v>30</v>
      </c>
      <c r="AF19" s="22"/>
      <c r="AG19" s="55"/>
      <c r="AH19" s="56" t="s">
        <v>51</v>
      </c>
      <c r="AI19" s="57">
        <v>8.7537611563383133E-2</v>
      </c>
      <c r="AJ19" s="58" t="s">
        <v>30</v>
      </c>
      <c r="AL19" s="51"/>
      <c r="AM19" s="52" t="s">
        <v>51</v>
      </c>
      <c r="AN19" s="61">
        <v>4.5612628054604917E-3</v>
      </c>
      <c r="AO19" s="54" t="s">
        <v>30</v>
      </c>
      <c r="AP19" s="22"/>
      <c r="AQ19" s="55"/>
      <c r="AR19" s="56" t="s">
        <v>51</v>
      </c>
      <c r="AS19" s="57">
        <v>8.7537611563383133E-2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1.2971486149411636E-5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1.2971486149411636E-5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1.2971486149411636E-5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9.6436809035234227E-3</v>
      </c>
      <c r="AE20" s="54" t="s">
        <v>30</v>
      </c>
      <c r="AF20" s="22"/>
      <c r="AG20" s="55"/>
      <c r="AH20" s="56" t="s">
        <v>52</v>
      </c>
      <c r="AI20" s="62">
        <v>1.2079455977093773E-2</v>
      </c>
      <c r="AJ20" s="58" t="s">
        <v>30</v>
      </c>
      <c r="AL20" s="51"/>
      <c r="AM20" s="52" t="s">
        <v>52</v>
      </c>
      <c r="AN20" s="61">
        <v>9.6436809035234227E-3</v>
      </c>
      <c r="AO20" s="54" t="s">
        <v>30</v>
      </c>
      <c r="AP20" s="22"/>
      <c r="AQ20" s="55"/>
      <c r="AR20" s="56" t="s">
        <v>52</v>
      </c>
      <c r="AS20" s="62">
        <v>1.2079455977093773E-2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1.0944391193781208E-5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1.0944391193781208E-5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1.0944391193781208E-5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9.2225942640426126</v>
      </c>
      <c r="AE21" s="66" t="s">
        <v>33</v>
      </c>
      <c r="AF21" s="22"/>
      <c r="AG21" s="67"/>
      <c r="AH21" s="68" t="s">
        <v>29</v>
      </c>
      <c r="AI21" s="69">
        <v>11.207347229272138</v>
      </c>
      <c r="AJ21" s="70" t="s">
        <v>33</v>
      </c>
      <c r="AL21" s="63"/>
      <c r="AM21" s="64" t="s">
        <v>29</v>
      </c>
      <c r="AN21" s="65">
        <v>7.8269441801357607</v>
      </c>
      <c r="AO21" s="66" t="s">
        <v>33</v>
      </c>
      <c r="AP21" s="22"/>
      <c r="AQ21" s="67"/>
      <c r="AR21" s="68" t="s">
        <v>29</v>
      </c>
      <c r="AS21" s="69">
        <v>11.207347229272138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4.3344341126172784E-5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4.3344341126172784E-5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4.3344341126172784E-5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2.2231900717261513E-4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2.2231900717261513E-4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2.2231900717261513E-4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9.6158789750983173E-2</v>
      </c>
      <c r="AE23" s="50" t="s">
        <v>30</v>
      </c>
      <c r="AF23" s="22"/>
      <c r="AG23" s="47"/>
      <c r="AH23" s="48" t="s">
        <v>37</v>
      </c>
      <c r="AI23" s="49">
        <v>0.40128275161375165</v>
      </c>
      <c r="AJ23" s="50" t="s">
        <v>30</v>
      </c>
      <c r="AL23" s="47"/>
      <c r="AM23" s="48" t="s">
        <v>37</v>
      </c>
      <c r="AN23" s="49">
        <v>9.6158789750983173E-2</v>
      </c>
      <c r="AO23" s="50" t="s">
        <v>30</v>
      </c>
      <c r="AP23" s="22"/>
      <c r="AQ23" s="47"/>
      <c r="AR23" s="48" t="s">
        <v>37</v>
      </c>
      <c r="AS23" s="49">
        <v>0.40128275161375165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4.3556225531546951E-5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4.3556225531546951E-5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4.3556225531546951E-5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140.40928249117371</v>
      </c>
      <c r="AE24" s="58" t="s">
        <v>30</v>
      </c>
      <c r="AF24" s="22"/>
      <c r="AG24" s="55"/>
      <c r="AH24" s="56" t="s">
        <v>25</v>
      </c>
      <c r="AI24" s="57">
        <v>463.49027437447381</v>
      </c>
      <c r="AJ24" s="58" t="s">
        <v>30</v>
      </c>
      <c r="AL24" s="55"/>
      <c r="AM24" s="56" t="s">
        <v>25</v>
      </c>
      <c r="AN24" s="57">
        <v>140.40928249117371</v>
      </c>
      <c r="AO24" s="58" t="s">
        <v>30</v>
      </c>
      <c r="AP24" s="22"/>
      <c r="AQ24" s="55"/>
      <c r="AR24" s="56" t="s">
        <v>25</v>
      </c>
      <c r="AS24" s="57">
        <v>463.49027437447381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5.0862159263309842E-4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5.0862159263309842E-4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5.0862159263309842E-4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3.217219222854012E-2</v>
      </c>
      <c r="AE25" s="58" t="s">
        <v>30</v>
      </c>
      <c r="AF25" s="22"/>
      <c r="AG25" s="55"/>
      <c r="AH25" s="60" t="s">
        <v>26</v>
      </c>
      <c r="AI25" s="57">
        <v>7.2008136008247736E-2</v>
      </c>
      <c r="AJ25" s="58" t="s">
        <v>30</v>
      </c>
      <c r="AL25" s="55"/>
      <c r="AM25" s="60" t="s">
        <v>26</v>
      </c>
      <c r="AN25" s="57">
        <v>3.217219222854012E-2</v>
      </c>
      <c r="AO25" s="58" t="s">
        <v>30</v>
      </c>
      <c r="AP25" s="22"/>
      <c r="AQ25" s="55"/>
      <c r="AR25" s="60" t="s">
        <v>26</v>
      </c>
      <c r="AS25" s="57">
        <v>7.2008136008247736E-2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3.273678244891744E-3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3.273678244891744E-3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3.273678244891744E-3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0.18487711231135001</v>
      </c>
      <c r="AE26" s="58" t="s">
        <v>30</v>
      </c>
      <c r="AF26" s="22"/>
      <c r="AG26" s="55"/>
      <c r="AH26" s="56" t="s">
        <v>27</v>
      </c>
      <c r="AI26" s="57">
        <v>2.0364904138181346</v>
      </c>
      <c r="AJ26" s="58" t="s">
        <v>30</v>
      </c>
      <c r="AL26" s="55"/>
      <c r="AM26" s="56" t="s">
        <v>27</v>
      </c>
      <c r="AN26" s="57">
        <v>0.18487711231135001</v>
      </c>
      <c r="AO26" s="58" t="s">
        <v>30</v>
      </c>
      <c r="AP26" s="22"/>
      <c r="AQ26" s="55"/>
      <c r="AR26" s="56" t="s">
        <v>27</v>
      </c>
      <c r="AS26" s="57">
        <v>2.0364904138181346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1.9218450183383427E-3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1.9218450183383427E-3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1.9218450183383427E-3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8.9362247905788086E-3</v>
      </c>
      <c r="AE27" s="58" t="s">
        <v>30</v>
      </c>
      <c r="AF27" s="22"/>
      <c r="AG27" s="55"/>
      <c r="AH27" s="56" t="s">
        <v>51</v>
      </c>
      <c r="AI27" s="57">
        <v>7.8090150141834805E-2</v>
      </c>
      <c r="AJ27" s="58" t="s">
        <v>30</v>
      </c>
      <c r="AL27" s="71"/>
      <c r="AM27" s="56" t="s">
        <v>51</v>
      </c>
      <c r="AN27" s="62">
        <v>8.9362247905788086E-3</v>
      </c>
      <c r="AO27" s="58" t="s">
        <v>30</v>
      </c>
      <c r="AP27" s="22"/>
      <c r="AQ27" s="55"/>
      <c r="AR27" s="56" t="s">
        <v>51</v>
      </c>
      <c r="AS27" s="57">
        <v>7.8090150141834805E-2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4.8623254089816969E-4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4.8623254089816969E-4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4.8623254089816969E-4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9.643680903523421E-3</v>
      </c>
      <c r="AE28" s="58" t="s">
        <v>30</v>
      </c>
      <c r="AF28" s="22"/>
      <c r="AG28" s="55"/>
      <c r="AH28" s="56" t="s">
        <v>52</v>
      </c>
      <c r="AI28" s="62">
        <v>1.2079455977093768E-2</v>
      </c>
      <c r="AJ28" s="58" t="s">
        <v>30</v>
      </c>
      <c r="AL28" s="55"/>
      <c r="AM28" s="56" t="s">
        <v>52</v>
      </c>
      <c r="AN28" s="62">
        <v>9.643680903523421E-3</v>
      </c>
      <c r="AO28" s="58" t="s">
        <v>30</v>
      </c>
      <c r="AP28" s="22"/>
      <c r="AQ28" s="55"/>
      <c r="AR28" s="56" t="s">
        <v>52</v>
      </c>
      <c r="AS28" s="62">
        <v>1.2079455977093768E-2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2.2603979333993378E-3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2.2603979333993378E-3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2.2603979333993378E-3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5.3218338464712884</v>
      </c>
      <c r="AE29" s="70" t="s">
        <v>33</v>
      </c>
      <c r="AF29" s="22"/>
      <c r="AG29" s="67"/>
      <c r="AH29" s="68" t="s">
        <v>29</v>
      </c>
      <c r="AI29" s="69">
        <v>17.306061120899017</v>
      </c>
      <c r="AJ29" s="70" t="s">
        <v>33</v>
      </c>
      <c r="AL29" s="67"/>
      <c r="AM29" s="68" t="s">
        <v>29</v>
      </c>
      <c r="AN29" s="69">
        <v>5.3218338464712884</v>
      </c>
      <c r="AO29" s="70" t="s">
        <v>33</v>
      </c>
      <c r="AP29" s="22"/>
      <c r="AQ29" s="67"/>
      <c r="AR29" s="68" t="s">
        <v>29</v>
      </c>
      <c r="AS29" s="69">
        <v>17.306061120899017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1.6224567584400842E-3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1.6224567584400842E-3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1.6224567584400842E-3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7.4970602758081756E-4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7.4970602758081756E-4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7.4970602758081756E-4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6.3192126079730233</v>
      </c>
      <c r="AE31" s="46" t="s">
        <v>30</v>
      </c>
      <c r="AF31" s="22"/>
      <c r="AG31" s="47"/>
      <c r="AH31" s="48" t="s">
        <v>37</v>
      </c>
      <c r="AI31" s="49">
        <v>0.303861146481188</v>
      </c>
      <c r="AJ31" s="50" t="s">
        <v>30</v>
      </c>
      <c r="AL31" s="43"/>
      <c r="AM31" s="44" t="s">
        <v>37</v>
      </c>
      <c r="AN31" s="45">
        <v>5.4157273422638541</v>
      </c>
      <c r="AO31" s="46" t="s">
        <v>30</v>
      </c>
      <c r="AP31" s="22"/>
      <c r="AQ31" s="47"/>
      <c r="AR31" s="48" t="s">
        <v>37</v>
      </c>
      <c r="AS31" s="49">
        <v>0.303861146481188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3.8634402710300063E-3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3.8634402710300063E-3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3.8634402710300063E-3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235.94334442634997</v>
      </c>
      <c r="AE32" s="54" t="s">
        <v>30</v>
      </c>
      <c r="AF32" s="22"/>
      <c r="AG32" s="55"/>
      <c r="AH32" s="56" t="s">
        <v>25</v>
      </c>
      <c r="AI32" s="57">
        <v>497.68165209290788</v>
      </c>
      <c r="AJ32" s="58" t="s">
        <v>30</v>
      </c>
      <c r="AL32" s="51"/>
      <c r="AM32" s="52" t="s">
        <v>25</v>
      </c>
      <c r="AN32" s="53">
        <v>236.75205433453772</v>
      </c>
      <c r="AO32" s="54" t="s">
        <v>30</v>
      </c>
      <c r="AP32" s="22"/>
      <c r="AQ32" s="55"/>
      <c r="AR32" s="56" t="s">
        <v>25</v>
      </c>
      <c r="AS32" s="57">
        <v>497.68165209290788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3.0582002088103718E-3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3.0582002088103718E-3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3.0582002088103718E-3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0.21652463602276681</v>
      </c>
      <c r="AE33" s="54" t="s">
        <v>30</v>
      </c>
      <c r="AF33" s="22"/>
      <c r="AG33" s="55"/>
      <c r="AH33" s="60" t="s">
        <v>26</v>
      </c>
      <c r="AI33" s="57">
        <v>8.4980614240091068E-2</v>
      </c>
      <c r="AJ33" s="58" t="s">
        <v>30</v>
      </c>
      <c r="AL33" s="51"/>
      <c r="AM33" s="59" t="s">
        <v>26</v>
      </c>
      <c r="AN33" s="53">
        <v>0.208816515318788</v>
      </c>
      <c r="AO33" s="54" t="s">
        <v>30</v>
      </c>
      <c r="AP33" s="22"/>
      <c r="AQ33" s="55"/>
      <c r="AR33" s="60" t="s">
        <v>26</v>
      </c>
      <c r="AS33" s="57">
        <v>8.4980614240091068E-2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8.6477126530795949E-4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1.7921986694406492E-2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8.6477126530795949E-4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0.26297200446472302</v>
      </c>
      <c r="AE34" s="54" t="s">
        <v>30</v>
      </c>
      <c r="AF34" s="22"/>
      <c r="AG34" s="55"/>
      <c r="AH34" s="56" t="s">
        <v>27</v>
      </c>
      <c r="AI34" s="57">
        <v>2.1219259860014246</v>
      </c>
      <c r="AJ34" s="58" t="s">
        <v>30</v>
      </c>
      <c r="AL34" s="51"/>
      <c r="AM34" s="52" t="s">
        <v>27</v>
      </c>
      <c r="AN34" s="53">
        <v>0.17011484158771495</v>
      </c>
      <c r="AO34" s="54" t="s">
        <v>30</v>
      </c>
      <c r="AP34" s="22"/>
      <c r="AQ34" s="55"/>
      <c r="AR34" s="56" t="s">
        <v>27</v>
      </c>
      <c r="AS34" s="57">
        <v>2.1219259860014246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5.6322892236127867E-3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0.17543079178237198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5.6322892236127867E-3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1.9607243959180198E-3</v>
      </c>
      <c r="AE35" s="54" t="s">
        <v>30</v>
      </c>
      <c r="AF35" s="22"/>
      <c r="AG35" s="55"/>
      <c r="AH35" s="56" t="s">
        <v>51</v>
      </c>
      <c r="AI35" s="57">
        <v>7.580237494493515E-2</v>
      </c>
      <c r="AJ35" s="58" t="s">
        <v>30</v>
      </c>
      <c r="AL35" s="51"/>
      <c r="AM35" s="52" t="s">
        <v>51</v>
      </c>
      <c r="AN35" s="61">
        <v>1.5797864640795531E-3</v>
      </c>
      <c r="AO35" s="54" t="s">
        <v>30</v>
      </c>
      <c r="AP35" s="22"/>
      <c r="AQ35" s="55"/>
      <c r="AR35" s="56" t="s">
        <v>51</v>
      </c>
      <c r="AS35" s="57">
        <v>7.580237494493515E-2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3.7439022068065713E-3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0.16485163044467308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3.7439022068065713E-3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9.6436809035234227E-3</v>
      </c>
      <c r="AE36" s="54" t="s">
        <v>30</v>
      </c>
      <c r="AF36" s="22"/>
      <c r="AG36" s="55"/>
      <c r="AH36" s="56" t="s">
        <v>52</v>
      </c>
      <c r="AI36" s="62">
        <v>1.4515231050664122E-2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1.4515231050664122E-2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6.9809637188827421E-3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6.9809637188827421E-3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10.667676808543677</v>
      </c>
      <c r="AE37" s="66" t="s">
        <v>33</v>
      </c>
      <c r="AF37" s="22"/>
      <c r="AG37" s="67"/>
      <c r="AH37" s="68" t="s">
        <v>29</v>
      </c>
      <c r="AI37" s="69">
        <v>18.577342657411226</v>
      </c>
      <c r="AJ37" s="70" t="s">
        <v>33</v>
      </c>
      <c r="AL37" s="63"/>
      <c r="AM37" s="64" t="s">
        <v>29</v>
      </c>
      <c r="AN37" s="65">
        <v>10.653834852511586</v>
      </c>
      <c r="AO37" s="66" t="s">
        <v>33</v>
      </c>
      <c r="AP37" s="22"/>
      <c r="AQ37" s="67"/>
      <c r="AR37" s="68" t="s">
        <v>29</v>
      </c>
      <c r="AS37" s="69">
        <v>18.577342657411226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4.235479978165408E-2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4.235479978165408E-2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3.1896351713319004E-2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3.1896351713319004E-2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0.24288244582181956</v>
      </c>
      <c r="AE39" s="50" t="s">
        <v>30</v>
      </c>
      <c r="AF39" s="22"/>
      <c r="AG39" s="47"/>
      <c r="AH39" s="48" t="s">
        <v>37</v>
      </c>
      <c r="AI39" s="49">
        <v>0.3005101351858403</v>
      </c>
      <c r="AJ39" s="50" t="s">
        <v>30</v>
      </c>
      <c r="AL39" s="47"/>
      <c r="AM39" s="48" t="s">
        <v>37</v>
      </c>
      <c r="AN39" s="49">
        <v>0.24288244582181956</v>
      </c>
      <c r="AO39" s="50" t="s">
        <v>30</v>
      </c>
      <c r="AP39" s="22"/>
      <c r="AQ39" s="47"/>
      <c r="AR39" s="48" t="s">
        <v>37</v>
      </c>
      <c r="AS39" s="49">
        <v>0.3005101351858403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1.007625171021579E-2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1.007625171021579E-2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212.77449361584019</v>
      </c>
      <c r="AE40" s="58" t="s">
        <v>30</v>
      </c>
      <c r="AF40" s="22"/>
      <c r="AG40" s="55"/>
      <c r="AH40" s="56" t="s">
        <v>25</v>
      </c>
      <c r="AI40" s="57">
        <v>610.16747505887361</v>
      </c>
      <c r="AJ40" s="58" t="s">
        <v>30</v>
      </c>
      <c r="AL40" s="55"/>
      <c r="AM40" s="56" t="s">
        <v>25</v>
      </c>
      <c r="AN40" s="57">
        <v>212.77449361584019</v>
      </c>
      <c r="AO40" s="58" t="s">
        <v>30</v>
      </c>
      <c r="AP40" s="22"/>
      <c r="AQ40" s="55"/>
      <c r="AR40" s="56" t="s">
        <v>25</v>
      </c>
      <c r="AS40" s="57">
        <v>610.16747505887361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0.12744370277710512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0.12744370277710512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5.433167161569058E-2</v>
      </c>
      <c r="AE41" s="58" t="s">
        <v>30</v>
      </c>
      <c r="AF41" s="22"/>
      <c r="AG41" s="55"/>
      <c r="AH41" s="60" t="s">
        <v>26</v>
      </c>
      <c r="AI41" s="57">
        <v>9.2514171314839133E-2</v>
      </c>
      <c r="AJ41" s="58" t="s">
        <v>30</v>
      </c>
      <c r="AL41" s="55"/>
      <c r="AM41" s="60" t="s">
        <v>26</v>
      </c>
      <c r="AN41" s="57">
        <v>5.433167161569058E-2</v>
      </c>
      <c r="AO41" s="58" t="s">
        <v>30</v>
      </c>
      <c r="AP41" s="22"/>
      <c r="AQ41" s="55"/>
      <c r="AR41" s="60" t="s">
        <v>26</v>
      </c>
      <c r="AS41" s="57">
        <v>9.2514171314839133E-2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0.12921137652454751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0.12921137652454751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0.22335467160300629</v>
      </c>
      <c r="AE42" s="58" t="s">
        <v>30</v>
      </c>
      <c r="AF42" s="22"/>
      <c r="AG42" s="55"/>
      <c r="AH42" s="56" t="s">
        <v>27</v>
      </c>
      <c r="AI42" s="57">
        <v>2.4586434837205142</v>
      </c>
      <c r="AJ42" s="58" t="s">
        <v>30</v>
      </c>
      <c r="AL42" s="55"/>
      <c r="AM42" s="56" t="s">
        <v>27</v>
      </c>
      <c r="AN42" s="57">
        <v>0.22335467160300629</v>
      </c>
      <c r="AO42" s="58" t="s">
        <v>30</v>
      </c>
      <c r="AP42" s="22"/>
      <c r="AQ42" s="55"/>
      <c r="AR42" s="56" t="s">
        <v>27</v>
      </c>
      <c r="AS42" s="57">
        <v>2.4586434837205142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7.4596010575001415E-4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7.4596010575001415E-4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7.4596010575001415E-4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4.9498882720353989E-3</v>
      </c>
      <c r="AE43" s="58" t="s">
        <v>30</v>
      </c>
      <c r="AF43" s="22"/>
      <c r="AG43" s="55"/>
      <c r="AH43" s="56" t="s">
        <v>51</v>
      </c>
      <c r="AI43" s="57">
        <v>8.882887993610844E-2</v>
      </c>
      <c r="AJ43" s="58" t="s">
        <v>30</v>
      </c>
      <c r="AL43" s="55"/>
      <c r="AM43" s="56" t="s">
        <v>51</v>
      </c>
      <c r="AN43" s="62">
        <v>4.9498882720353989E-3</v>
      </c>
      <c r="AO43" s="58" t="s">
        <v>30</v>
      </c>
      <c r="AP43" s="22"/>
      <c r="AQ43" s="55"/>
      <c r="AR43" s="56" t="s">
        <v>51</v>
      </c>
      <c r="AS43" s="57">
        <v>8.882887993610844E-2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5.0758358169581015E-4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5.0758358169581015E-4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5.0758358169581015E-4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1.4515231050664117E-2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1.4515231050664117E-2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1.5292940660138858E-3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1.5292940660138858E-3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1.5292940660138858E-3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8.0676914937406234</v>
      </c>
      <c r="AE45" s="70" t="s">
        <v>33</v>
      </c>
      <c r="AF45" s="22"/>
      <c r="AG45" s="67"/>
      <c r="AH45" s="68" t="s">
        <v>29</v>
      </c>
      <c r="AI45" s="69">
        <v>22.770885593115825</v>
      </c>
      <c r="AJ45" s="70" t="s">
        <v>33</v>
      </c>
      <c r="AL45" s="67"/>
      <c r="AM45" s="68" t="s">
        <v>29</v>
      </c>
      <c r="AN45" s="69">
        <v>8.0676914937406234</v>
      </c>
      <c r="AO45" s="70" t="s">
        <v>33</v>
      </c>
      <c r="AP45" s="22"/>
      <c r="AQ45" s="67"/>
      <c r="AR45" s="68" t="s">
        <v>29</v>
      </c>
      <c r="AS45" s="69">
        <v>22.770885593115825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6.1620416230629349E-6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6.1620416230629349E-6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6.1620416230629349E-6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2.3464031478761571E-5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2.3464031478761571E-5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2.3464031478761571E-5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1.9338891260462215E-2</v>
      </c>
      <c r="AE47" s="75" t="s">
        <v>30</v>
      </c>
      <c r="AF47" s="22"/>
      <c r="AG47" s="47"/>
      <c r="AH47" s="48" t="s">
        <v>37</v>
      </c>
      <c r="AI47" s="49">
        <v>0.27969147996820276</v>
      </c>
      <c r="AJ47" s="50" t="s">
        <v>30</v>
      </c>
      <c r="AL47" s="72"/>
      <c r="AM47" s="73" t="s">
        <v>37</v>
      </c>
      <c r="AN47" s="74">
        <v>1.9338891260462215E-2</v>
      </c>
      <c r="AO47" s="75" t="s">
        <v>30</v>
      </c>
      <c r="AP47" s="22"/>
      <c r="AQ47" s="47"/>
      <c r="AR47" s="48" t="s">
        <v>37</v>
      </c>
      <c r="AS47" s="49">
        <v>0.27969147996820276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6.6397096574780052E-6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6.6397096574780052E-6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6.6397096574780052E-6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41.424465887886662</v>
      </c>
      <c r="AE48" s="79" t="s">
        <v>30</v>
      </c>
      <c r="AF48" s="22"/>
      <c r="AG48" s="55"/>
      <c r="AH48" s="56" t="s">
        <v>25</v>
      </c>
      <c r="AI48" s="57">
        <v>765.91740954005786</v>
      </c>
      <c r="AJ48" s="58" t="s">
        <v>30</v>
      </c>
      <c r="AL48" s="76"/>
      <c r="AM48" s="77" t="s">
        <v>25</v>
      </c>
      <c r="AN48" s="78">
        <v>41.424465887886662</v>
      </c>
      <c r="AO48" s="79" t="s">
        <v>30</v>
      </c>
      <c r="AP48" s="22"/>
      <c r="AQ48" s="55"/>
      <c r="AR48" s="56" t="s">
        <v>25</v>
      </c>
      <c r="AS48" s="57">
        <v>765.91740954005786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7.83811309471841E-6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7.83811309471841E-6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7.83811309471841E-6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3.8479655064715528E-4</v>
      </c>
      <c r="AE49" s="79" t="s">
        <v>30</v>
      </c>
      <c r="AF49" s="22"/>
      <c r="AG49" s="55"/>
      <c r="AH49" s="60" t="s">
        <v>26</v>
      </c>
      <c r="AI49" s="57">
        <v>5.976754725315904E-2</v>
      </c>
      <c r="AJ49" s="58" t="s">
        <v>30</v>
      </c>
      <c r="AL49" s="76"/>
      <c r="AM49" s="80" t="s">
        <v>26</v>
      </c>
      <c r="AN49" s="81">
        <v>3.8479655064715528E-4</v>
      </c>
      <c r="AO49" s="79" t="s">
        <v>30</v>
      </c>
      <c r="AP49" s="22"/>
      <c r="AQ49" s="55"/>
      <c r="AR49" s="60" t="s">
        <v>26</v>
      </c>
      <c r="AS49" s="57">
        <v>5.976754725315904E-2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4.5792217322679381E-5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4.5792217322679381E-5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4.5792217322679381E-5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4.2706187652794131E-3</v>
      </c>
      <c r="AE50" s="79" t="s">
        <v>30</v>
      </c>
      <c r="AF50" s="22"/>
      <c r="AG50" s="55"/>
      <c r="AH50" s="56" t="s">
        <v>27</v>
      </c>
      <c r="AI50" s="57">
        <v>2.9861792494572161</v>
      </c>
      <c r="AJ50" s="58" t="s">
        <v>30</v>
      </c>
      <c r="AL50" s="76"/>
      <c r="AM50" s="77" t="s">
        <v>27</v>
      </c>
      <c r="AN50" s="81">
        <v>4.2706187652794131E-3</v>
      </c>
      <c r="AO50" s="79" t="s">
        <v>30</v>
      </c>
      <c r="AP50" s="22"/>
      <c r="AQ50" s="55"/>
      <c r="AR50" s="56" t="s">
        <v>27</v>
      </c>
      <c r="AS50" s="57">
        <v>2.9861792494572161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2.4457539128981167E-5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2.4457539128981167E-5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2.4457539128981167E-5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9.5557496103253231E-2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9.5557496103253231E-2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1.0980789096854624E-6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1.0980789096854624E-6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1.0980789096854624E-6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1.451523105066412E-2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1.451523105066412E-2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7.1120061412922721E-6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7.1120061412922721E-6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7.1120061412922721E-6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1.8067869131587697</v>
      </c>
      <c r="AE53" s="85" t="s">
        <v>33</v>
      </c>
      <c r="AF53" s="22"/>
      <c r="AG53" s="67"/>
      <c r="AH53" s="68" t="s">
        <v>29</v>
      </c>
      <c r="AI53" s="69">
        <v>28.570470076558852</v>
      </c>
      <c r="AJ53" s="70" t="s">
        <v>33</v>
      </c>
      <c r="AL53" s="82"/>
      <c r="AM53" s="83" t="s">
        <v>29</v>
      </c>
      <c r="AN53" s="84">
        <v>1.8067869131587697</v>
      </c>
      <c r="AO53" s="85" t="s">
        <v>33</v>
      </c>
      <c r="AP53" s="22"/>
      <c r="AQ53" s="67"/>
      <c r="AR53" s="68" t="s">
        <v>29</v>
      </c>
      <c r="AS53" s="69">
        <v>28.570470076558852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5.5145134910248107E-6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5.5145134910248107E-6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5.5145134910248107E-6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2.3080533676565711E-6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2.3080533676565711E-6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2.3080533676565711E-6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0.25918143139372701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0.25918143139372701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1.3341951624993128E-5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1.3341951624993128E-5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1.3341951624993128E-5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815.64124658188132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815.64124658188132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9.9614284060767657E-6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9.9614284060767657E-6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9.9614284060767657E-6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5.3735485183213971E-2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5.3735485183213971E-2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0.3799317724388645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0.37993177243886445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0.3799317724388645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2.9810690989312145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2.9810690989312145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9.3025458014652909E-2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9.3025458014652909E-2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0.20331509829283836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0.20331509829283836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0.20331509829283836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1.4515231050664119E-2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1.4515231050664119E-2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30.421399275732508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30.421399275732508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4.7129215735987925E-2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4.7129215735987925E-2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4.7129215735987925E-2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2.5650360592576228E-2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2.5650360592576228E-2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2.5650360592576228E-2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0.22075428004985509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0.22075428004985509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3.7577204305788557E-2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3.7577204305788557E-2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3.7577204305788557E-2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927.27241948411233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927.27241948411233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0.11035678063435272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0.11035678063435272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0.11035678063435272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3.7741311211563398E-2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3.7741311211563398E-2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3.3955066305322554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3.3955066305322554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9.0205040438495282E-2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9.0205040438495282E-2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4.1829223237208979E-4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4.1829223237208979E-4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4.1829223237208979E-4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1.4515231050664117E-2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1.4515231050664117E-2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3.1245532661587266E-5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3.1245532661587266E-5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3.1245532661587266E-5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34.577332364249244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34.577332364249244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4.349582039911796E-5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4.349582039911796E-5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4.349582039911796E-5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1.1013403882093917E-4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1.1013403882093917E-4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1.1013403882093917E-4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2.5699278160320669E-4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1.141701082612814E-2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2.5699278160320669E-4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1.7836041421473037E-3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1.7836041421473037E-3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9.3764139023776293E-3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9.3764139023776293E-3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1.2020178450381874E-2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1.2020178450381874E-2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1.2020178450381874E-2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0.12695532643867674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0.12695532643867674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0.12695532643867674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6.2942829854396851E-2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6.2942829854396851E-2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6.2942829854396851E-2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0.89552198610951095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0.89552198610951095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0.89552198610951095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7.2292814763807334E-7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6.5298503861799532E-7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3.2011611812483493E-6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1.4826249971104389E-7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1.6495081187659888E-7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6.0765539796987719E-7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1.7818419245645512E-5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7.7948912611819292E-5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3.643952677744915E-5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3.0069185285377222E-3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2.1669702554614638E-2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7.0573784099192171E-3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1.9679880144402159E-3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9.0734606109423195E-3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5.3023104725467458E-3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3.0619926064750459E-3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1.8500328967961378E-2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1.0188452966611656E-2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7.9966237933760911E-2</v>
      </c>
      <c r="E105" s="124"/>
      <c r="F105" s="125"/>
      <c r="G105" s="125"/>
      <c r="H105" s="126"/>
      <c r="I105" s="170">
        <f>D105+D58</f>
        <v>0.4598980103726254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1.0593797065289703E-2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1.092795955956496E-5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7.7606203350264879E-5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5.8561385551734655E-4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1.103024692209613E-4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3.1012257045691995E-4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1.0945730581050576E-3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3.5976146194691633E-3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9.2257912138642532E-3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0.10447801389048908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33" workbookViewId="0">
      <selection sqref="A1:S69"/>
    </sheetView>
  </sheetViews>
  <sheetFormatPr defaultRowHeight="15" x14ac:dyDescent="0.25"/>
  <sheetData>
    <row r="1" spans="1:19" ht="30" x14ac:dyDescent="0.4">
      <c r="A1" s="289" t="s">
        <v>35</v>
      </c>
      <c r="B1" s="289"/>
      <c r="C1" s="289"/>
      <c r="D1" s="289"/>
      <c r="E1" s="289"/>
      <c r="F1" s="289"/>
      <c r="G1" s="289"/>
      <c r="H1" s="289"/>
      <c r="I1" s="289"/>
      <c r="K1" s="289" t="s">
        <v>35</v>
      </c>
      <c r="L1" s="289"/>
      <c r="M1" s="289"/>
      <c r="N1" s="289"/>
      <c r="O1" s="289"/>
      <c r="P1" s="289"/>
      <c r="Q1" s="289"/>
      <c r="R1" s="289"/>
      <c r="S1" s="289"/>
    </row>
    <row r="2" spans="1:19" ht="23.25" x14ac:dyDescent="0.35">
      <c r="A2" s="20"/>
      <c r="B2" s="20"/>
      <c r="C2" s="21" t="s">
        <v>53</v>
      </c>
      <c r="D2" s="20"/>
      <c r="E2" s="20"/>
      <c r="F2" s="20"/>
      <c r="G2" s="22"/>
      <c r="H2" s="22"/>
      <c r="I2" s="22"/>
      <c r="K2" s="20"/>
      <c r="L2" s="20"/>
      <c r="M2" s="21" t="s">
        <v>54</v>
      </c>
      <c r="N2" s="20"/>
      <c r="O2" s="20"/>
      <c r="P2" s="20"/>
      <c r="Q2" s="22"/>
      <c r="R2" s="22"/>
      <c r="S2" s="22"/>
    </row>
    <row r="3" spans="1:19" x14ac:dyDescent="0.25">
      <c r="A3" s="22"/>
      <c r="B3" s="23"/>
      <c r="C3" s="24"/>
      <c r="D3" s="25"/>
      <c r="E3" s="23"/>
      <c r="F3" s="23"/>
      <c r="G3" s="23"/>
      <c r="H3" s="23"/>
      <c r="I3" s="23"/>
      <c r="K3" s="22"/>
      <c r="L3" s="23"/>
      <c r="M3" s="24"/>
      <c r="N3" s="25"/>
      <c r="O3" s="23"/>
      <c r="P3" s="23"/>
      <c r="Q3" s="23"/>
      <c r="R3" s="23"/>
      <c r="S3" s="23"/>
    </row>
    <row r="4" spans="1:19" ht="15.75" thickBot="1" x14ac:dyDescent="0.3">
      <c r="A4" s="26"/>
      <c r="B4" s="23"/>
      <c r="C4" s="24"/>
      <c r="D4" s="23"/>
      <c r="E4" s="23"/>
      <c r="F4" s="23"/>
      <c r="G4" s="23"/>
      <c r="H4" s="23"/>
      <c r="I4" s="23"/>
      <c r="K4" s="26"/>
      <c r="L4" s="23"/>
      <c r="M4" s="24"/>
      <c r="N4" s="23"/>
      <c r="O4" s="23"/>
      <c r="P4" s="23"/>
      <c r="Q4" s="23"/>
      <c r="R4" s="23"/>
      <c r="S4" s="23"/>
    </row>
    <row r="5" spans="1:19" ht="15.75" thickBot="1" x14ac:dyDescent="0.3">
      <c r="A5" s="276" t="s">
        <v>36</v>
      </c>
      <c r="B5" s="277"/>
      <c r="C5" s="277"/>
      <c r="D5" s="278"/>
      <c r="E5" s="22"/>
      <c r="F5" s="279" t="s">
        <v>50</v>
      </c>
      <c r="G5" s="279"/>
      <c r="H5" s="279"/>
      <c r="I5" s="279"/>
      <c r="K5" s="276" t="s">
        <v>36</v>
      </c>
      <c r="L5" s="277"/>
      <c r="M5" s="277"/>
      <c r="N5" s="278"/>
      <c r="O5" s="22"/>
      <c r="P5" s="279" t="s">
        <v>50</v>
      </c>
      <c r="Q5" s="279"/>
      <c r="R5" s="279"/>
      <c r="S5" s="279"/>
    </row>
    <row r="6" spans="1:19" x14ac:dyDescent="0.25">
      <c r="A6" s="27"/>
      <c r="B6" s="28" t="s">
        <v>37</v>
      </c>
      <c r="C6" s="29">
        <v>1.0187389062696464</v>
      </c>
      <c r="D6" s="30" t="s">
        <v>30</v>
      </c>
      <c r="E6" s="22"/>
      <c r="F6" s="279"/>
      <c r="G6" s="279"/>
      <c r="H6" s="279"/>
      <c r="I6" s="279"/>
      <c r="K6" s="27"/>
      <c r="L6" s="28" t="s">
        <v>37</v>
      </c>
      <c r="M6" s="29">
        <v>1.253522464537222</v>
      </c>
      <c r="N6" s="30" t="s">
        <v>30</v>
      </c>
      <c r="O6" s="22"/>
      <c r="P6" s="279"/>
      <c r="Q6" s="279"/>
      <c r="R6" s="279"/>
      <c r="S6" s="279"/>
    </row>
    <row r="7" spans="1:19" x14ac:dyDescent="0.25">
      <c r="A7" s="31"/>
      <c r="B7" s="32" t="s">
        <v>25</v>
      </c>
      <c r="C7" s="33">
        <v>192.88293363346111</v>
      </c>
      <c r="D7" s="34" t="s">
        <v>30</v>
      </c>
      <c r="E7" s="22"/>
      <c r="F7" s="279"/>
      <c r="G7" s="279"/>
      <c r="H7" s="279"/>
      <c r="I7" s="279"/>
      <c r="K7" s="31"/>
      <c r="L7" s="32" t="s">
        <v>25</v>
      </c>
      <c r="M7" s="33">
        <v>207.22220860060924</v>
      </c>
      <c r="N7" s="34" t="s">
        <v>30</v>
      </c>
      <c r="O7" s="22"/>
      <c r="P7" s="279"/>
      <c r="Q7" s="279"/>
      <c r="R7" s="279"/>
      <c r="S7" s="279"/>
    </row>
    <row r="8" spans="1:19" x14ac:dyDescent="0.25">
      <c r="A8" s="31"/>
      <c r="B8" s="35" t="s">
        <v>26</v>
      </c>
      <c r="C8" s="33">
        <v>8.7410832709906933E-2</v>
      </c>
      <c r="D8" s="34" t="s">
        <v>30</v>
      </c>
      <c r="E8" s="22"/>
      <c r="F8" s="279"/>
      <c r="G8" s="279"/>
      <c r="H8" s="279"/>
      <c r="I8" s="279"/>
      <c r="K8" s="31"/>
      <c r="L8" s="35" t="s">
        <v>26</v>
      </c>
      <c r="M8" s="33">
        <v>0.12045426508562754</v>
      </c>
      <c r="N8" s="34" t="s">
        <v>30</v>
      </c>
      <c r="O8" s="22"/>
      <c r="P8" s="279"/>
      <c r="Q8" s="279"/>
      <c r="R8" s="279"/>
      <c r="S8" s="279"/>
    </row>
    <row r="9" spans="1:19" x14ac:dyDescent="0.25">
      <c r="A9" s="31"/>
      <c r="B9" s="32" t="s">
        <v>27</v>
      </c>
      <c r="C9" s="33">
        <v>0.32763537370735507</v>
      </c>
      <c r="D9" s="34" t="s">
        <v>30</v>
      </c>
      <c r="E9" s="22"/>
      <c r="F9" s="279"/>
      <c r="G9" s="279"/>
      <c r="H9" s="279"/>
      <c r="I9" s="279"/>
      <c r="K9" s="31"/>
      <c r="L9" s="32" t="s">
        <v>27</v>
      </c>
      <c r="M9" s="33">
        <v>0.36343388644579866</v>
      </c>
      <c r="N9" s="34" t="s">
        <v>30</v>
      </c>
      <c r="O9" s="22"/>
      <c r="P9" s="279"/>
      <c r="Q9" s="279"/>
      <c r="R9" s="279"/>
      <c r="S9" s="279"/>
    </row>
    <row r="10" spans="1:19" x14ac:dyDescent="0.25">
      <c r="A10" s="31"/>
      <c r="B10" s="32" t="s">
        <v>51</v>
      </c>
      <c r="C10" s="36">
        <v>1.1039011123470568E-2</v>
      </c>
      <c r="D10" s="34" t="s">
        <v>30</v>
      </c>
      <c r="E10" s="22"/>
      <c r="F10" s="279"/>
      <c r="G10" s="279"/>
      <c r="H10" s="279"/>
      <c r="I10" s="279"/>
      <c r="K10" s="31"/>
      <c r="L10" s="32" t="s">
        <v>51</v>
      </c>
      <c r="M10" s="36">
        <v>1.1531769454426161E-2</v>
      </c>
      <c r="N10" s="34" t="s">
        <v>30</v>
      </c>
      <c r="O10" s="22"/>
      <c r="P10" s="279"/>
      <c r="Q10" s="279"/>
      <c r="R10" s="279"/>
      <c r="S10" s="279"/>
    </row>
    <row r="11" spans="1:19" x14ac:dyDescent="0.25">
      <c r="A11" s="31"/>
      <c r="B11" s="32" t="s">
        <v>52</v>
      </c>
      <c r="C11" s="36">
        <v>9.9318275590070115E-3</v>
      </c>
      <c r="D11" s="34" t="s">
        <v>30</v>
      </c>
      <c r="E11" s="22"/>
      <c r="F11" s="279"/>
      <c r="G11" s="279"/>
      <c r="H11" s="279"/>
      <c r="I11" s="279"/>
      <c r="K11" s="31"/>
      <c r="L11" s="32" t="s">
        <v>52</v>
      </c>
      <c r="M11" s="36">
        <v>9.9318275590070115E-3</v>
      </c>
      <c r="N11" s="34" t="s">
        <v>30</v>
      </c>
      <c r="O11" s="22"/>
      <c r="P11" s="279"/>
      <c r="Q11" s="279"/>
      <c r="R11" s="279"/>
      <c r="S11" s="279"/>
    </row>
    <row r="12" spans="1:19" ht="15.75" thickBot="1" x14ac:dyDescent="0.3">
      <c r="A12" s="37"/>
      <c r="B12" s="38" t="s">
        <v>29</v>
      </c>
      <c r="C12" s="39">
        <v>7.8455700857936703</v>
      </c>
      <c r="D12" s="40" t="s">
        <v>33</v>
      </c>
      <c r="E12" s="22"/>
      <c r="F12" s="279"/>
      <c r="G12" s="279"/>
      <c r="H12" s="279"/>
      <c r="I12" s="279"/>
      <c r="K12" s="37"/>
      <c r="L12" s="38" t="s">
        <v>29</v>
      </c>
      <c r="M12" s="39">
        <v>8.4764923178580567</v>
      </c>
      <c r="N12" s="40" t="s">
        <v>33</v>
      </c>
      <c r="O12" s="22"/>
      <c r="P12" s="279"/>
      <c r="Q12" s="279"/>
      <c r="R12" s="279"/>
      <c r="S12" s="279"/>
    </row>
    <row r="13" spans="1:19" ht="15.75" thickBot="1" x14ac:dyDescent="0.3">
      <c r="A13" s="26"/>
      <c r="B13" s="41"/>
      <c r="C13" s="41"/>
      <c r="D13" s="41"/>
      <c r="E13" s="41"/>
      <c r="F13" s="42"/>
      <c r="G13" s="23"/>
      <c r="H13" s="23"/>
      <c r="I13" s="23"/>
      <c r="K13" s="26"/>
      <c r="L13" s="41"/>
      <c r="M13" s="41"/>
      <c r="N13" s="41"/>
      <c r="O13" s="41"/>
      <c r="P13" s="42"/>
      <c r="Q13" s="23"/>
      <c r="R13" s="23"/>
      <c r="S13" s="23"/>
    </row>
    <row r="14" spans="1:19" ht="15.75" thickBot="1" x14ac:dyDescent="0.3">
      <c r="A14" s="280" t="s">
        <v>38</v>
      </c>
      <c r="B14" s="281"/>
      <c r="C14" s="281"/>
      <c r="D14" s="282"/>
      <c r="E14" s="22"/>
      <c r="F14" s="283" t="s">
        <v>39</v>
      </c>
      <c r="G14" s="284"/>
      <c r="H14" s="284"/>
      <c r="I14" s="285"/>
      <c r="K14" s="280" t="s">
        <v>38</v>
      </c>
      <c r="L14" s="281"/>
      <c r="M14" s="281"/>
      <c r="N14" s="282"/>
      <c r="O14" s="22"/>
      <c r="P14" s="283" t="s">
        <v>39</v>
      </c>
      <c r="Q14" s="284"/>
      <c r="R14" s="284"/>
      <c r="S14" s="285"/>
    </row>
    <row r="15" spans="1:19" x14ac:dyDescent="0.25">
      <c r="A15" s="43"/>
      <c r="B15" s="44" t="s">
        <v>37</v>
      </c>
      <c r="C15" s="45">
        <v>1.8967971275805005</v>
      </c>
      <c r="D15" s="46" t="s">
        <v>30</v>
      </c>
      <c r="E15" s="22"/>
      <c r="F15" s="47"/>
      <c r="G15" s="48" t="s">
        <v>37</v>
      </c>
      <c r="H15" s="49">
        <v>0.28772301316258891</v>
      </c>
      <c r="I15" s="50" t="s">
        <v>30</v>
      </c>
      <c r="K15" s="43"/>
      <c r="L15" s="44" t="s">
        <v>37</v>
      </c>
      <c r="M15" s="45">
        <v>2.4073093563186632</v>
      </c>
      <c r="N15" s="46" t="s">
        <v>30</v>
      </c>
      <c r="O15" s="22"/>
      <c r="P15" s="47"/>
      <c r="Q15" s="48" t="s">
        <v>37</v>
      </c>
      <c r="R15" s="49">
        <v>0.28772301316258891</v>
      </c>
      <c r="S15" s="50" t="s">
        <v>30</v>
      </c>
    </row>
    <row r="16" spans="1:19" x14ac:dyDescent="0.25">
      <c r="A16" s="51"/>
      <c r="B16" s="52" t="s">
        <v>25</v>
      </c>
      <c r="C16" s="53">
        <v>177.68123650670887</v>
      </c>
      <c r="D16" s="54" t="s">
        <v>30</v>
      </c>
      <c r="E16" s="22"/>
      <c r="F16" s="55"/>
      <c r="G16" s="56" t="s">
        <v>25</v>
      </c>
      <c r="H16" s="57">
        <v>299.92917386412171</v>
      </c>
      <c r="I16" s="58" t="s">
        <v>30</v>
      </c>
      <c r="K16" s="51"/>
      <c r="L16" s="52" t="s">
        <v>25</v>
      </c>
      <c r="M16" s="53">
        <v>208.86048634849428</v>
      </c>
      <c r="N16" s="54" t="s">
        <v>30</v>
      </c>
      <c r="O16" s="22"/>
      <c r="P16" s="55"/>
      <c r="Q16" s="56" t="s">
        <v>25</v>
      </c>
      <c r="R16" s="57">
        <v>299.92917386412171</v>
      </c>
      <c r="S16" s="58" t="s">
        <v>30</v>
      </c>
    </row>
    <row r="17" spans="1:19" x14ac:dyDescent="0.25">
      <c r="A17" s="51"/>
      <c r="B17" s="59" t="s">
        <v>26</v>
      </c>
      <c r="C17" s="53">
        <v>0.14349389653722258</v>
      </c>
      <c r="D17" s="54" t="s">
        <v>30</v>
      </c>
      <c r="E17" s="22"/>
      <c r="F17" s="55"/>
      <c r="G17" s="60" t="s">
        <v>26</v>
      </c>
      <c r="H17" s="57">
        <v>8.3008737932474194E-2</v>
      </c>
      <c r="I17" s="58" t="s">
        <v>30</v>
      </c>
      <c r="K17" s="51"/>
      <c r="L17" s="59" t="s">
        <v>26</v>
      </c>
      <c r="M17" s="53">
        <v>0.21534337540091161</v>
      </c>
      <c r="N17" s="54" t="s">
        <v>30</v>
      </c>
      <c r="O17" s="22"/>
      <c r="P17" s="55"/>
      <c r="Q17" s="60" t="s">
        <v>26</v>
      </c>
      <c r="R17" s="57">
        <v>8.3008737932474194E-2</v>
      </c>
      <c r="S17" s="58" t="s">
        <v>30</v>
      </c>
    </row>
    <row r="18" spans="1:19" x14ac:dyDescent="0.25">
      <c r="A18" s="51"/>
      <c r="B18" s="52" t="s">
        <v>27</v>
      </c>
      <c r="C18" s="53">
        <v>0.1545895725730172</v>
      </c>
      <c r="D18" s="54" t="s">
        <v>30</v>
      </c>
      <c r="E18" s="22"/>
      <c r="F18" s="55"/>
      <c r="G18" s="56" t="s">
        <v>27</v>
      </c>
      <c r="H18" s="57">
        <v>1.71691605867319</v>
      </c>
      <c r="I18" s="58" t="s">
        <v>30</v>
      </c>
      <c r="K18" s="51"/>
      <c r="L18" s="52" t="s">
        <v>27</v>
      </c>
      <c r="M18" s="53">
        <v>0.23242968479580864</v>
      </c>
      <c r="N18" s="54" t="s">
        <v>30</v>
      </c>
      <c r="O18" s="22"/>
      <c r="P18" s="55"/>
      <c r="Q18" s="56" t="s">
        <v>27</v>
      </c>
      <c r="R18" s="57">
        <v>1.71691605867319</v>
      </c>
      <c r="S18" s="58" t="s">
        <v>30</v>
      </c>
    </row>
    <row r="19" spans="1:19" x14ac:dyDescent="0.25">
      <c r="A19" s="51"/>
      <c r="B19" s="52" t="s">
        <v>51</v>
      </c>
      <c r="C19" s="61">
        <v>4.5612628054604917E-3</v>
      </c>
      <c r="D19" s="54" t="s">
        <v>30</v>
      </c>
      <c r="E19" s="22"/>
      <c r="F19" s="55"/>
      <c r="G19" s="56" t="s">
        <v>51</v>
      </c>
      <c r="H19" s="57">
        <v>8.7537611563383133E-2</v>
      </c>
      <c r="I19" s="58" t="s">
        <v>30</v>
      </c>
      <c r="K19" s="51"/>
      <c r="L19" s="52" t="s">
        <v>51</v>
      </c>
      <c r="M19" s="61">
        <v>5.6327141269313982E-3</v>
      </c>
      <c r="N19" s="54" t="s">
        <v>30</v>
      </c>
      <c r="O19" s="22"/>
      <c r="P19" s="55"/>
      <c r="Q19" s="56" t="s">
        <v>51</v>
      </c>
      <c r="R19" s="57">
        <v>8.7537611563383133E-2</v>
      </c>
      <c r="S19" s="58" t="s">
        <v>30</v>
      </c>
    </row>
    <row r="20" spans="1:19" x14ac:dyDescent="0.25">
      <c r="A20" s="51"/>
      <c r="B20" s="52" t="s">
        <v>52</v>
      </c>
      <c r="C20" s="61">
        <v>9.6436809035234227E-3</v>
      </c>
      <c r="D20" s="54" t="s">
        <v>30</v>
      </c>
      <c r="E20" s="22"/>
      <c r="F20" s="55"/>
      <c r="G20" s="56" t="s">
        <v>52</v>
      </c>
      <c r="H20" s="62">
        <v>1.2079455977093773E-2</v>
      </c>
      <c r="I20" s="58" t="s">
        <v>30</v>
      </c>
      <c r="K20" s="51"/>
      <c r="L20" s="52" t="s">
        <v>52</v>
      </c>
      <c r="M20" s="61">
        <v>9.6436809035234227E-3</v>
      </c>
      <c r="N20" s="54" t="s">
        <v>30</v>
      </c>
      <c r="O20" s="22"/>
      <c r="P20" s="55"/>
      <c r="Q20" s="56" t="s">
        <v>52</v>
      </c>
      <c r="R20" s="62">
        <v>1.2079455977093773E-2</v>
      </c>
      <c r="S20" s="58" t="s">
        <v>30</v>
      </c>
    </row>
    <row r="21" spans="1:19" ht="15.75" thickBot="1" x14ac:dyDescent="0.3">
      <c r="A21" s="63"/>
      <c r="B21" s="64" t="s">
        <v>29</v>
      </c>
      <c r="C21" s="65">
        <v>7.8507200270716986</v>
      </c>
      <c r="D21" s="66" t="s">
        <v>33</v>
      </c>
      <c r="E21" s="22"/>
      <c r="F21" s="67"/>
      <c r="G21" s="68" t="s">
        <v>29</v>
      </c>
      <c r="H21" s="69">
        <v>11.207347229272138</v>
      </c>
      <c r="I21" s="70" t="s">
        <v>33</v>
      </c>
      <c r="K21" s="63"/>
      <c r="L21" s="64" t="s">
        <v>29</v>
      </c>
      <c r="M21" s="65">
        <v>9.2225942640426126</v>
      </c>
      <c r="N21" s="66" t="s">
        <v>33</v>
      </c>
      <c r="O21" s="22"/>
      <c r="P21" s="67"/>
      <c r="Q21" s="68" t="s">
        <v>29</v>
      </c>
      <c r="R21" s="69">
        <v>11.207347229272138</v>
      </c>
      <c r="S21" s="70" t="s">
        <v>33</v>
      </c>
    </row>
    <row r="22" spans="1:19" ht="15.75" thickBot="1" x14ac:dyDescent="0.3">
      <c r="A22" s="283" t="s">
        <v>40</v>
      </c>
      <c r="B22" s="284"/>
      <c r="C22" s="284"/>
      <c r="D22" s="285"/>
      <c r="E22" s="22"/>
      <c r="F22" s="283" t="s">
        <v>41</v>
      </c>
      <c r="G22" s="284"/>
      <c r="H22" s="284"/>
      <c r="I22" s="285"/>
      <c r="K22" s="283" t="s">
        <v>40</v>
      </c>
      <c r="L22" s="284"/>
      <c r="M22" s="284"/>
      <c r="N22" s="285"/>
      <c r="O22" s="22"/>
      <c r="P22" s="283" t="s">
        <v>41</v>
      </c>
      <c r="Q22" s="284"/>
      <c r="R22" s="284"/>
      <c r="S22" s="285"/>
    </row>
    <row r="23" spans="1:19" x14ac:dyDescent="0.25">
      <c r="A23" s="47"/>
      <c r="B23" s="48" t="s">
        <v>37</v>
      </c>
      <c r="C23" s="49">
        <v>9.6158789750983173E-2</v>
      </c>
      <c r="D23" s="50" t="s">
        <v>30</v>
      </c>
      <c r="E23" s="22"/>
      <c r="F23" s="47"/>
      <c r="G23" s="48" t="s">
        <v>37</v>
      </c>
      <c r="H23" s="49">
        <v>0.40128275161375165</v>
      </c>
      <c r="I23" s="50" t="s">
        <v>30</v>
      </c>
      <c r="K23" s="47"/>
      <c r="L23" s="48" t="s">
        <v>37</v>
      </c>
      <c r="M23" s="49">
        <v>9.6158789750983173E-2</v>
      </c>
      <c r="N23" s="50" t="s">
        <v>30</v>
      </c>
      <c r="O23" s="22"/>
      <c r="P23" s="47"/>
      <c r="Q23" s="48" t="s">
        <v>37</v>
      </c>
      <c r="R23" s="49">
        <v>0.40128275161375165</v>
      </c>
      <c r="S23" s="50" t="s">
        <v>30</v>
      </c>
    </row>
    <row r="24" spans="1:19" x14ac:dyDescent="0.25">
      <c r="A24" s="55"/>
      <c r="B24" s="56" t="s">
        <v>25</v>
      </c>
      <c r="C24" s="57">
        <v>140.40928249117371</v>
      </c>
      <c r="D24" s="58" t="s">
        <v>30</v>
      </c>
      <c r="E24" s="22"/>
      <c r="F24" s="55"/>
      <c r="G24" s="56" t="s">
        <v>25</v>
      </c>
      <c r="H24" s="57">
        <v>463.49027437447381</v>
      </c>
      <c r="I24" s="58" t="s">
        <v>30</v>
      </c>
      <c r="K24" s="55"/>
      <c r="L24" s="56" t="s">
        <v>25</v>
      </c>
      <c r="M24" s="57">
        <v>140.40928249117371</v>
      </c>
      <c r="N24" s="58" t="s">
        <v>30</v>
      </c>
      <c r="O24" s="22"/>
      <c r="P24" s="55"/>
      <c r="Q24" s="56" t="s">
        <v>25</v>
      </c>
      <c r="R24" s="57">
        <v>463.49027437447381</v>
      </c>
      <c r="S24" s="58" t="s">
        <v>30</v>
      </c>
    </row>
    <row r="25" spans="1:19" x14ac:dyDescent="0.25">
      <c r="A25" s="55"/>
      <c r="B25" s="60" t="s">
        <v>26</v>
      </c>
      <c r="C25" s="57">
        <v>3.217219222854012E-2</v>
      </c>
      <c r="D25" s="58" t="s">
        <v>30</v>
      </c>
      <c r="E25" s="22"/>
      <c r="F25" s="55"/>
      <c r="G25" s="60" t="s">
        <v>26</v>
      </c>
      <c r="H25" s="57">
        <v>7.2008136008247736E-2</v>
      </c>
      <c r="I25" s="58" t="s">
        <v>30</v>
      </c>
      <c r="K25" s="55"/>
      <c r="L25" s="60" t="s">
        <v>26</v>
      </c>
      <c r="M25" s="57">
        <v>3.217219222854012E-2</v>
      </c>
      <c r="N25" s="58" t="s">
        <v>30</v>
      </c>
      <c r="O25" s="22"/>
      <c r="P25" s="55"/>
      <c r="Q25" s="60" t="s">
        <v>26</v>
      </c>
      <c r="R25" s="57">
        <v>7.2008136008247736E-2</v>
      </c>
      <c r="S25" s="58" t="s">
        <v>30</v>
      </c>
    </row>
    <row r="26" spans="1:19" x14ac:dyDescent="0.25">
      <c r="A26" s="55"/>
      <c r="B26" s="56" t="s">
        <v>27</v>
      </c>
      <c r="C26" s="57">
        <v>0.18487711231135001</v>
      </c>
      <c r="D26" s="58" t="s">
        <v>30</v>
      </c>
      <c r="E26" s="22"/>
      <c r="F26" s="55"/>
      <c r="G26" s="56" t="s">
        <v>27</v>
      </c>
      <c r="H26" s="57">
        <v>2.0364904138181346</v>
      </c>
      <c r="I26" s="58" t="s">
        <v>30</v>
      </c>
      <c r="K26" s="55"/>
      <c r="L26" s="56" t="s">
        <v>27</v>
      </c>
      <c r="M26" s="57">
        <v>0.18487711231135001</v>
      </c>
      <c r="N26" s="58" t="s">
        <v>30</v>
      </c>
      <c r="O26" s="22"/>
      <c r="P26" s="55"/>
      <c r="Q26" s="56" t="s">
        <v>27</v>
      </c>
      <c r="R26" s="57">
        <v>2.0364904138181346</v>
      </c>
      <c r="S26" s="58" t="s">
        <v>30</v>
      </c>
    </row>
    <row r="27" spans="1:19" x14ac:dyDescent="0.25">
      <c r="A27" s="71"/>
      <c r="B27" s="56" t="s">
        <v>51</v>
      </c>
      <c r="C27" s="62">
        <v>8.9362247905788086E-3</v>
      </c>
      <c r="D27" s="58" t="s">
        <v>30</v>
      </c>
      <c r="E27" s="22"/>
      <c r="F27" s="55"/>
      <c r="G27" s="56" t="s">
        <v>51</v>
      </c>
      <c r="H27" s="57">
        <v>7.8090150141834805E-2</v>
      </c>
      <c r="I27" s="58" t="s">
        <v>30</v>
      </c>
      <c r="K27" s="71"/>
      <c r="L27" s="56" t="s">
        <v>51</v>
      </c>
      <c r="M27" s="62">
        <v>8.9362247905788086E-3</v>
      </c>
      <c r="N27" s="58" t="s">
        <v>30</v>
      </c>
      <c r="O27" s="22"/>
      <c r="P27" s="55"/>
      <c r="Q27" s="56" t="s">
        <v>51</v>
      </c>
      <c r="R27" s="57">
        <v>7.8090150141834805E-2</v>
      </c>
      <c r="S27" s="58" t="s">
        <v>30</v>
      </c>
    </row>
    <row r="28" spans="1:19" x14ac:dyDescent="0.25">
      <c r="A28" s="55"/>
      <c r="B28" s="56" t="s">
        <v>52</v>
      </c>
      <c r="C28" s="62">
        <v>9.643680903523421E-3</v>
      </c>
      <c r="D28" s="58" t="s">
        <v>30</v>
      </c>
      <c r="E28" s="22"/>
      <c r="F28" s="55"/>
      <c r="G28" s="56" t="s">
        <v>52</v>
      </c>
      <c r="H28" s="62">
        <v>1.2079455977093768E-2</v>
      </c>
      <c r="I28" s="58" t="s">
        <v>30</v>
      </c>
      <c r="K28" s="55"/>
      <c r="L28" s="56" t="s">
        <v>52</v>
      </c>
      <c r="M28" s="62">
        <v>9.643680903523421E-3</v>
      </c>
      <c r="N28" s="58" t="s">
        <v>30</v>
      </c>
      <c r="O28" s="22"/>
      <c r="P28" s="55"/>
      <c r="Q28" s="56" t="s">
        <v>52</v>
      </c>
      <c r="R28" s="62">
        <v>1.2079455977093768E-2</v>
      </c>
      <c r="S28" s="58" t="s">
        <v>30</v>
      </c>
    </row>
    <row r="29" spans="1:19" ht="15.75" thickBot="1" x14ac:dyDescent="0.3">
      <c r="A29" s="67"/>
      <c r="B29" s="68" t="s">
        <v>29</v>
      </c>
      <c r="C29" s="69">
        <v>5.3218338464712884</v>
      </c>
      <c r="D29" s="70" t="s">
        <v>33</v>
      </c>
      <c r="E29" s="22"/>
      <c r="F29" s="67"/>
      <c r="G29" s="68" t="s">
        <v>29</v>
      </c>
      <c r="H29" s="69">
        <v>17.306061120899017</v>
      </c>
      <c r="I29" s="70" t="s">
        <v>33</v>
      </c>
      <c r="K29" s="67"/>
      <c r="L29" s="68" t="s">
        <v>29</v>
      </c>
      <c r="M29" s="69">
        <v>5.3218338464712884</v>
      </c>
      <c r="N29" s="70" t="s">
        <v>33</v>
      </c>
      <c r="O29" s="22"/>
      <c r="P29" s="67"/>
      <c r="Q29" s="68" t="s">
        <v>29</v>
      </c>
      <c r="R29" s="69">
        <v>17.306061120899017</v>
      </c>
      <c r="S29" s="70" t="s">
        <v>33</v>
      </c>
    </row>
    <row r="30" spans="1:19" ht="15.75" thickBot="1" x14ac:dyDescent="0.3">
      <c r="A30" s="280" t="s">
        <v>42</v>
      </c>
      <c r="B30" s="281"/>
      <c r="C30" s="281"/>
      <c r="D30" s="282"/>
      <c r="E30" s="22"/>
      <c r="F30" s="283" t="s">
        <v>43</v>
      </c>
      <c r="G30" s="284"/>
      <c r="H30" s="284"/>
      <c r="I30" s="285"/>
      <c r="K30" s="280" t="s">
        <v>42</v>
      </c>
      <c r="L30" s="281"/>
      <c r="M30" s="281"/>
      <c r="N30" s="282"/>
      <c r="O30" s="22"/>
      <c r="P30" s="283" t="s">
        <v>43</v>
      </c>
      <c r="Q30" s="284"/>
      <c r="R30" s="284"/>
      <c r="S30" s="285"/>
    </row>
    <row r="31" spans="1:19" x14ac:dyDescent="0.25">
      <c r="A31" s="43"/>
      <c r="B31" s="44" t="s">
        <v>37</v>
      </c>
      <c r="C31" s="45">
        <v>5.4617386994855543</v>
      </c>
      <c r="D31" s="46" t="s">
        <v>30</v>
      </c>
      <c r="E31" s="22"/>
      <c r="F31" s="47"/>
      <c r="G31" s="48" t="s">
        <v>37</v>
      </c>
      <c r="H31" s="49">
        <v>0.303861146481188</v>
      </c>
      <c r="I31" s="50" t="s">
        <v>30</v>
      </c>
      <c r="K31" s="43"/>
      <c r="L31" s="44" t="s">
        <v>37</v>
      </c>
      <c r="M31" s="45">
        <v>5.4617386994855543</v>
      </c>
      <c r="N31" s="46" t="s">
        <v>30</v>
      </c>
      <c r="O31" s="22"/>
      <c r="P31" s="47"/>
      <c r="Q31" s="48" t="s">
        <v>37</v>
      </c>
      <c r="R31" s="49">
        <v>0.303861146481188</v>
      </c>
      <c r="S31" s="50" t="s">
        <v>30</v>
      </c>
    </row>
    <row r="32" spans="1:19" x14ac:dyDescent="0.25">
      <c r="A32" s="51"/>
      <c r="B32" s="52" t="s">
        <v>25</v>
      </c>
      <c r="C32" s="53">
        <v>237.06015103985766</v>
      </c>
      <c r="D32" s="54" t="s">
        <v>30</v>
      </c>
      <c r="E32" s="22"/>
      <c r="F32" s="55"/>
      <c r="G32" s="56" t="s">
        <v>25</v>
      </c>
      <c r="H32" s="57">
        <v>497.68165209290788</v>
      </c>
      <c r="I32" s="58" t="s">
        <v>30</v>
      </c>
      <c r="K32" s="51"/>
      <c r="L32" s="52" t="s">
        <v>25</v>
      </c>
      <c r="M32" s="53">
        <v>237.06015103985766</v>
      </c>
      <c r="N32" s="54" t="s">
        <v>30</v>
      </c>
      <c r="O32" s="22"/>
      <c r="P32" s="55"/>
      <c r="Q32" s="56" t="s">
        <v>25</v>
      </c>
      <c r="R32" s="57">
        <v>497.68165209290788</v>
      </c>
      <c r="S32" s="58" t="s">
        <v>30</v>
      </c>
    </row>
    <row r="33" spans="1:19" x14ac:dyDescent="0.25">
      <c r="A33" s="51"/>
      <c r="B33" s="59" t="s">
        <v>26</v>
      </c>
      <c r="C33" s="53">
        <v>0.20970490203484435</v>
      </c>
      <c r="D33" s="54" t="s">
        <v>30</v>
      </c>
      <c r="E33" s="22"/>
      <c r="F33" s="55"/>
      <c r="G33" s="60" t="s">
        <v>26</v>
      </c>
      <c r="H33" s="57">
        <v>8.4980614240091068E-2</v>
      </c>
      <c r="I33" s="58" t="s">
        <v>30</v>
      </c>
      <c r="K33" s="51"/>
      <c r="L33" s="59" t="s">
        <v>26</v>
      </c>
      <c r="M33" s="53">
        <v>0.20970490203484435</v>
      </c>
      <c r="N33" s="54" t="s">
        <v>30</v>
      </c>
      <c r="O33" s="22"/>
      <c r="P33" s="55"/>
      <c r="Q33" s="60" t="s">
        <v>26</v>
      </c>
      <c r="R33" s="57">
        <v>8.4980614240091068E-2</v>
      </c>
      <c r="S33" s="58" t="s">
        <v>30</v>
      </c>
    </row>
    <row r="34" spans="1:19" x14ac:dyDescent="0.25">
      <c r="A34" s="51"/>
      <c r="B34" s="52" t="s">
        <v>27</v>
      </c>
      <c r="C34" s="53">
        <v>0.17140469064855643</v>
      </c>
      <c r="D34" s="54" t="s">
        <v>30</v>
      </c>
      <c r="E34" s="22"/>
      <c r="F34" s="55"/>
      <c r="G34" s="56" t="s">
        <v>27</v>
      </c>
      <c r="H34" s="57">
        <v>2.1219259860014246</v>
      </c>
      <c r="I34" s="58" t="s">
        <v>30</v>
      </c>
      <c r="K34" s="51"/>
      <c r="L34" s="52" t="s">
        <v>27</v>
      </c>
      <c r="M34" s="53">
        <v>0.17140469064855643</v>
      </c>
      <c r="N34" s="54" t="s">
        <v>30</v>
      </c>
      <c r="O34" s="22"/>
      <c r="P34" s="55"/>
      <c r="Q34" s="56" t="s">
        <v>27</v>
      </c>
      <c r="R34" s="57">
        <v>2.1219259860014246</v>
      </c>
      <c r="S34" s="58" t="s">
        <v>30</v>
      </c>
    </row>
    <row r="35" spans="1:19" x14ac:dyDescent="0.25">
      <c r="A35" s="51"/>
      <c r="B35" s="52" t="s">
        <v>51</v>
      </c>
      <c r="C35" s="61">
        <v>1.5797864640795531E-3</v>
      </c>
      <c r="D35" s="54" t="s">
        <v>30</v>
      </c>
      <c r="E35" s="22"/>
      <c r="F35" s="55"/>
      <c r="G35" s="56" t="s">
        <v>51</v>
      </c>
      <c r="H35" s="57">
        <v>7.580237494493515E-2</v>
      </c>
      <c r="I35" s="58" t="s">
        <v>30</v>
      </c>
      <c r="K35" s="51"/>
      <c r="L35" s="52" t="s">
        <v>51</v>
      </c>
      <c r="M35" s="61">
        <v>1.5797864640795531E-3</v>
      </c>
      <c r="N35" s="54" t="s">
        <v>30</v>
      </c>
      <c r="O35" s="22"/>
      <c r="P35" s="55"/>
      <c r="Q35" s="56" t="s">
        <v>51</v>
      </c>
      <c r="R35" s="57">
        <v>7.580237494493515E-2</v>
      </c>
      <c r="S35" s="58" t="s">
        <v>30</v>
      </c>
    </row>
    <row r="36" spans="1:19" x14ac:dyDescent="0.25">
      <c r="A36" s="51"/>
      <c r="B36" s="52" t="s">
        <v>52</v>
      </c>
      <c r="C36" s="61">
        <v>9.643680903523421E-3</v>
      </c>
      <c r="D36" s="54" t="s">
        <v>30</v>
      </c>
      <c r="E36" s="22"/>
      <c r="F36" s="55"/>
      <c r="G36" s="56" t="s">
        <v>52</v>
      </c>
      <c r="H36" s="62">
        <v>1.4515231050664122E-2</v>
      </c>
      <c r="I36" s="58" t="s">
        <v>30</v>
      </c>
      <c r="K36" s="51"/>
      <c r="L36" s="52" t="s">
        <v>52</v>
      </c>
      <c r="M36" s="61">
        <v>9.643680903523421E-3</v>
      </c>
      <c r="N36" s="54" t="s">
        <v>30</v>
      </c>
      <c r="O36" s="22"/>
      <c r="P36" s="55"/>
      <c r="Q36" s="56" t="s">
        <v>52</v>
      </c>
      <c r="R36" s="62">
        <v>1.4515231050664122E-2</v>
      </c>
      <c r="S36" s="58" t="s">
        <v>30</v>
      </c>
    </row>
    <row r="37" spans="1:19" ht="15.75" thickBot="1" x14ac:dyDescent="0.3">
      <c r="A37" s="63"/>
      <c r="B37" s="64" t="s">
        <v>29</v>
      </c>
      <c r="C37" s="65">
        <v>10.667676808543677</v>
      </c>
      <c r="D37" s="66" t="s">
        <v>33</v>
      </c>
      <c r="E37" s="22"/>
      <c r="F37" s="67"/>
      <c r="G37" s="68" t="s">
        <v>29</v>
      </c>
      <c r="H37" s="69">
        <v>18.577342657411226</v>
      </c>
      <c r="I37" s="70" t="s">
        <v>33</v>
      </c>
      <c r="K37" s="63"/>
      <c r="L37" s="64" t="s">
        <v>29</v>
      </c>
      <c r="M37" s="65">
        <v>10.667676808543677</v>
      </c>
      <c r="N37" s="66" t="s">
        <v>33</v>
      </c>
      <c r="O37" s="22"/>
      <c r="P37" s="67"/>
      <c r="Q37" s="68" t="s">
        <v>29</v>
      </c>
      <c r="R37" s="69">
        <v>18.577342657411226</v>
      </c>
      <c r="S37" s="70" t="s">
        <v>33</v>
      </c>
    </row>
    <row r="38" spans="1:19" ht="15.75" thickBot="1" x14ac:dyDescent="0.3">
      <c r="A38" s="283" t="s">
        <v>44</v>
      </c>
      <c r="B38" s="284"/>
      <c r="C38" s="284"/>
      <c r="D38" s="285"/>
      <c r="E38" s="22"/>
      <c r="F38" s="283" t="s">
        <v>45</v>
      </c>
      <c r="G38" s="284"/>
      <c r="H38" s="284"/>
      <c r="I38" s="285"/>
      <c r="K38" s="283" t="s">
        <v>44</v>
      </c>
      <c r="L38" s="284"/>
      <c r="M38" s="284"/>
      <c r="N38" s="285"/>
      <c r="O38" s="22"/>
      <c r="P38" s="283" t="s">
        <v>45</v>
      </c>
      <c r="Q38" s="284"/>
      <c r="R38" s="284"/>
      <c r="S38" s="285"/>
    </row>
    <row r="39" spans="1:19" x14ac:dyDescent="0.25">
      <c r="A39" s="47"/>
      <c r="B39" s="48" t="s">
        <v>37</v>
      </c>
      <c r="C39" s="49">
        <v>0.24288244582181956</v>
      </c>
      <c r="D39" s="50" t="s">
        <v>30</v>
      </c>
      <c r="E39" s="22"/>
      <c r="F39" s="47"/>
      <c r="G39" s="48" t="s">
        <v>37</v>
      </c>
      <c r="H39" s="49">
        <v>0.3005101351858403</v>
      </c>
      <c r="I39" s="50" t="s">
        <v>30</v>
      </c>
      <c r="K39" s="47"/>
      <c r="L39" s="48" t="s">
        <v>37</v>
      </c>
      <c r="M39" s="49">
        <v>0.24288244582181956</v>
      </c>
      <c r="N39" s="50" t="s">
        <v>30</v>
      </c>
      <c r="O39" s="22"/>
      <c r="P39" s="47"/>
      <c r="Q39" s="48" t="s">
        <v>37</v>
      </c>
      <c r="R39" s="49">
        <v>0.3005101351858403</v>
      </c>
      <c r="S39" s="50" t="s">
        <v>30</v>
      </c>
    </row>
    <row r="40" spans="1:19" x14ac:dyDescent="0.25">
      <c r="A40" s="55"/>
      <c r="B40" s="56" t="s">
        <v>25</v>
      </c>
      <c r="C40" s="57">
        <v>212.77449361584019</v>
      </c>
      <c r="D40" s="58" t="s">
        <v>30</v>
      </c>
      <c r="E40" s="22"/>
      <c r="F40" s="55"/>
      <c r="G40" s="56" t="s">
        <v>25</v>
      </c>
      <c r="H40" s="57">
        <v>610.16747505887361</v>
      </c>
      <c r="I40" s="58" t="s">
        <v>30</v>
      </c>
      <c r="K40" s="55"/>
      <c r="L40" s="56" t="s">
        <v>25</v>
      </c>
      <c r="M40" s="57">
        <v>212.77449361584019</v>
      </c>
      <c r="N40" s="58" t="s">
        <v>30</v>
      </c>
      <c r="O40" s="22"/>
      <c r="P40" s="55"/>
      <c r="Q40" s="56" t="s">
        <v>25</v>
      </c>
      <c r="R40" s="57">
        <v>610.16747505887361</v>
      </c>
      <c r="S40" s="58" t="s">
        <v>30</v>
      </c>
    </row>
    <row r="41" spans="1:19" x14ac:dyDescent="0.25">
      <c r="A41" s="55"/>
      <c r="B41" s="60" t="s">
        <v>26</v>
      </c>
      <c r="C41" s="57">
        <v>5.433167161569058E-2</v>
      </c>
      <c r="D41" s="58" t="s">
        <v>30</v>
      </c>
      <c r="E41" s="22"/>
      <c r="F41" s="55"/>
      <c r="G41" s="60" t="s">
        <v>26</v>
      </c>
      <c r="H41" s="57">
        <v>9.2514171314839133E-2</v>
      </c>
      <c r="I41" s="58" t="s">
        <v>30</v>
      </c>
      <c r="K41" s="55"/>
      <c r="L41" s="60" t="s">
        <v>26</v>
      </c>
      <c r="M41" s="57">
        <v>5.433167161569058E-2</v>
      </c>
      <c r="N41" s="58" t="s">
        <v>30</v>
      </c>
      <c r="O41" s="22"/>
      <c r="P41" s="55"/>
      <c r="Q41" s="60" t="s">
        <v>26</v>
      </c>
      <c r="R41" s="57">
        <v>9.2514171314839133E-2</v>
      </c>
      <c r="S41" s="58" t="s">
        <v>30</v>
      </c>
    </row>
    <row r="42" spans="1:19" x14ac:dyDescent="0.25">
      <c r="A42" s="55"/>
      <c r="B42" s="56" t="s">
        <v>27</v>
      </c>
      <c r="C42" s="57">
        <v>0.22335467160300629</v>
      </c>
      <c r="D42" s="58" t="s">
        <v>30</v>
      </c>
      <c r="E42" s="22"/>
      <c r="F42" s="55"/>
      <c r="G42" s="56" t="s">
        <v>27</v>
      </c>
      <c r="H42" s="57">
        <v>2.4586434837205142</v>
      </c>
      <c r="I42" s="58" t="s">
        <v>30</v>
      </c>
      <c r="K42" s="55"/>
      <c r="L42" s="56" t="s">
        <v>27</v>
      </c>
      <c r="M42" s="57">
        <v>0.22335467160300629</v>
      </c>
      <c r="N42" s="58" t="s">
        <v>30</v>
      </c>
      <c r="O42" s="22"/>
      <c r="P42" s="55"/>
      <c r="Q42" s="56" t="s">
        <v>27</v>
      </c>
      <c r="R42" s="57">
        <v>2.4586434837205142</v>
      </c>
      <c r="S42" s="58" t="s">
        <v>30</v>
      </c>
    </row>
    <row r="43" spans="1:19" x14ac:dyDescent="0.25">
      <c r="A43" s="55"/>
      <c r="B43" s="56" t="s">
        <v>51</v>
      </c>
      <c r="C43" s="62">
        <v>4.9498882720353989E-3</v>
      </c>
      <c r="D43" s="58" t="s">
        <v>30</v>
      </c>
      <c r="E43" s="22"/>
      <c r="F43" s="55"/>
      <c r="G43" s="56" t="s">
        <v>51</v>
      </c>
      <c r="H43" s="57">
        <v>8.882887993610844E-2</v>
      </c>
      <c r="I43" s="58" t="s">
        <v>30</v>
      </c>
      <c r="K43" s="55"/>
      <c r="L43" s="56" t="s">
        <v>51</v>
      </c>
      <c r="M43" s="62">
        <v>4.9498882720353989E-3</v>
      </c>
      <c r="N43" s="58" t="s">
        <v>30</v>
      </c>
      <c r="O43" s="22"/>
      <c r="P43" s="55"/>
      <c r="Q43" s="56" t="s">
        <v>51</v>
      </c>
      <c r="R43" s="57">
        <v>8.882887993610844E-2</v>
      </c>
      <c r="S43" s="58" t="s">
        <v>30</v>
      </c>
    </row>
    <row r="44" spans="1:19" x14ac:dyDescent="0.25">
      <c r="A44" s="55"/>
      <c r="B44" s="56" t="s">
        <v>52</v>
      </c>
      <c r="C44" s="62">
        <v>9.643680903523421E-3</v>
      </c>
      <c r="D44" s="58" t="s">
        <v>30</v>
      </c>
      <c r="E44" s="22"/>
      <c r="F44" s="55"/>
      <c r="G44" s="56" t="s">
        <v>52</v>
      </c>
      <c r="H44" s="62">
        <v>1.4515231050664117E-2</v>
      </c>
      <c r="I44" s="58" t="s">
        <v>30</v>
      </c>
      <c r="K44" s="55"/>
      <c r="L44" s="56" t="s">
        <v>52</v>
      </c>
      <c r="M44" s="62">
        <v>9.643680903523421E-3</v>
      </c>
      <c r="N44" s="58" t="s">
        <v>30</v>
      </c>
      <c r="O44" s="22"/>
      <c r="P44" s="55"/>
      <c r="Q44" s="56" t="s">
        <v>52</v>
      </c>
      <c r="R44" s="62">
        <v>1.4515231050664117E-2</v>
      </c>
      <c r="S44" s="58" t="s">
        <v>30</v>
      </c>
    </row>
    <row r="45" spans="1:19" ht="15.75" thickBot="1" x14ac:dyDescent="0.3">
      <c r="A45" s="67"/>
      <c r="B45" s="68" t="s">
        <v>29</v>
      </c>
      <c r="C45" s="69">
        <v>8.0676914937406234</v>
      </c>
      <c r="D45" s="70" t="s">
        <v>33</v>
      </c>
      <c r="E45" s="22"/>
      <c r="F45" s="67"/>
      <c r="G45" s="68" t="s">
        <v>29</v>
      </c>
      <c r="H45" s="69">
        <v>22.770885593115825</v>
      </c>
      <c r="I45" s="70" t="s">
        <v>33</v>
      </c>
      <c r="K45" s="67"/>
      <c r="L45" s="68" t="s">
        <v>29</v>
      </c>
      <c r="M45" s="69">
        <v>8.0676914937406234</v>
      </c>
      <c r="N45" s="70" t="s">
        <v>33</v>
      </c>
      <c r="O45" s="22"/>
      <c r="P45" s="67"/>
      <c r="Q45" s="68" t="s">
        <v>29</v>
      </c>
      <c r="R45" s="69">
        <v>22.770885593115825</v>
      </c>
      <c r="S45" s="70" t="s">
        <v>33</v>
      </c>
    </row>
    <row r="46" spans="1:19" ht="15.75" thickBot="1" x14ac:dyDescent="0.3">
      <c r="A46" s="286" t="s">
        <v>46</v>
      </c>
      <c r="B46" s="287"/>
      <c r="C46" s="287"/>
      <c r="D46" s="288"/>
      <c r="E46" s="22"/>
      <c r="F46" s="283" t="s">
        <v>47</v>
      </c>
      <c r="G46" s="284"/>
      <c r="H46" s="284"/>
      <c r="I46" s="285"/>
      <c r="K46" s="286" t="s">
        <v>46</v>
      </c>
      <c r="L46" s="287"/>
      <c r="M46" s="287"/>
      <c r="N46" s="288"/>
      <c r="O46" s="22"/>
      <c r="P46" s="283" t="s">
        <v>47</v>
      </c>
      <c r="Q46" s="284"/>
      <c r="R46" s="284"/>
      <c r="S46" s="285"/>
    </row>
    <row r="47" spans="1:19" x14ac:dyDescent="0.25">
      <c r="A47" s="72"/>
      <c r="B47" s="73" t="s">
        <v>37</v>
      </c>
      <c r="C47" s="74">
        <v>1.9338891260462215E-2</v>
      </c>
      <c r="D47" s="75" t="s">
        <v>30</v>
      </c>
      <c r="E47" s="22"/>
      <c r="F47" s="47"/>
      <c r="G47" s="48" t="s">
        <v>37</v>
      </c>
      <c r="H47" s="49">
        <v>0.27969147996820276</v>
      </c>
      <c r="I47" s="50" t="s">
        <v>30</v>
      </c>
      <c r="K47" s="72"/>
      <c r="L47" s="73" t="s">
        <v>37</v>
      </c>
      <c r="M47" s="74">
        <v>1.9338891260462215E-2</v>
      </c>
      <c r="N47" s="75" t="s">
        <v>30</v>
      </c>
      <c r="O47" s="22"/>
      <c r="P47" s="47"/>
      <c r="Q47" s="48" t="s">
        <v>37</v>
      </c>
      <c r="R47" s="49">
        <v>0.27969147996820276</v>
      </c>
      <c r="S47" s="50" t="s">
        <v>30</v>
      </c>
    </row>
    <row r="48" spans="1:19" x14ac:dyDescent="0.25">
      <c r="A48" s="76"/>
      <c r="B48" s="77" t="s">
        <v>25</v>
      </c>
      <c r="C48" s="78">
        <v>41.424465887886662</v>
      </c>
      <c r="D48" s="79" t="s">
        <v>30</v>
      </c>
      <c r="E48" s="22"/>
      <c r="F48" s="55"/>
      <c r="G48" s="56" t="s">
        <v>25</v>
      </c>
      <c r="H48" s="57">
        <v>765.91740954005786</v>
      </c>
      <c r="I48" s="58" t="s">
        <v>30</v>
      </c>
      <c r="K48" s="76"/>
      <c r="L48" s="77" t="s">
        <v>25</v>
      </c>
      <c r="M48" s="78">
        <v>41.424465887886662</v>
      </c>
      <c r="N48" s="79" t="s">
        <v>30</v>
      </c>
      <c r="O48" s="22"/>
      <c r="P48" s="55"/>
      <c r="Q48" s="56" t="s">
        <v>25</v>
      </c>
      <c r="R48" s="57">
        <v>765.91740954005786</v>
      </c>
      <c r="S48" s="58" t="s">
        <v>30</v>
      </c>
    </row>
    <row r="49" spans="1:19" x14ac:dyDescent="0.25">
      <c r="A49" s="76"/>
      <c r="B49" s="80" t="s">
        <v>26</v>
      </c>
      <c r="C49" s="81">
        <v>3.8479655064715528E-4</v>
      </c>
      <c r="D49" s="79" t="s">
        <v>30</v>
      </c>
      <c r="E49" s="22"/>
      <c r="F49" s="55"/>
      <c r="G49" s="60" t="s">
        <v>26</v>
      </c>
      <c r="H49" s="57">
        <v>5.976754725315904E-2</v>
      </c>
      <c r="I49" s="58" t="s">
        <v>30</v>
      </c>
      <c r="K49" s="76"/>
      <c r="L49" s="80" t="s">
        <v>26</v>
      </c>
      <c r="M49" s="81">
        <v>3.8479655064715528E-4</v>
      </c>
      <c r="N49" s="79" t="s">
        <v>30</v>
      </c>
      <c r="O49" s="22"/>
      <c r="P49" s="55"/>
      <c r="Q49" s="60" t="s">
        <v>26</v>
      </c>
      <c r="R49" s="57">
        <v>5.976754725315904E-2</v>
      </c>
      <c r="S49" s="58" t="s">
        <v>30</v>
      </c>
    </row>
    <row r="50" spans="1:19" x14ac:dyDescent="0.25">
      <c r="A50" s="76"/>
      <c r="B50" s="77" t="s">
        <v>27</v>
      </c>
      <c r="C50" s="81">
        <v>4.2706187652794131E-3</v>
      </c>
      <c r="D50" s="79" t="s">
        <v>30</v>
      </c>
      <c r="E50" s="22"/>
      <c r="F50" s="55"/>
      <c r="G50" s="56" t="s">
        <v>27</v>
      </c>
      <c r="H50" s="57">
        <v>2.9861792494572161</v>
      </c>
      <c r="I50" s="58" t="s">
        <v>30</v>
      </c>
      <c r="K50" s="76"/>
      <c r="L50" s="77" t="s">
        <v>27</v>
      </c>
      <c r="M50" s="81">
        <v>4.2706187652794131E-3</v>
      </c>
      <c r="N50" s="79" t="s">
        <v>30</v>
      </c>
      <c r="O50" s="22"/>
      <c r="P50" s="55"/>
      <c r="Q50" s="56" t="s">
        <v>27</v>
      </c>
      <c r="R50" s="57">
        <v>2.9861792494572161</v>
      </c>
      <c r="S50" s="58" t="s">
        <v>30</v>
      </c>
    </row>
    <row r="51" spans="1:19" x14ac:dyDescent="0.25">
      <c r="A51" s="76"/>
      <c r="B51" s="77" t="s">
        <v>51</v>
      </c>
      <c r="C51" s="81">
        <v>0</v>
      </c>
      <c r="D51" s="79" t="s">
        <v>30</v>
      </c>
      <c r="E51" s="22"/>
      <c r="F51" s="55"/>
      <c r="G51" s="56" t="s">
        <v>51</v>
      </c>
      <c r="H51" s="57">
        <v>9.5557496103253231E-2</v>
      </c>
      <c r="I51" s="58" t="s">
        <v>30</v>
      </c>
      <c r="K51" s="76"/>
      <c r="L51" s="77" t="s">
        <v>51</v>
      </c>
      <c r="M51" s="81">
        <v>0</v>
      </c>
      <c r="N51" s="79" t="s">
        <v>30</v>
      </c>
      <c r="O51" s="22"/>
      <c r="P51" s="55"/>
      <c r="Q51" s="56" t="s">
        <v>51</v>
      </c>
      <c r="R51" s="57">
        <v>9.5557496103253231E-2</v>
      </c>
      <c r="S51" s="58" t="s">
        <v>30</v>
      </c>
    </row>
    <row r="52" spans="1:19" x14ac:dyDescent="0.25">
      <c r="A52" s="76"/>
      <c r="B52" s="77" t="s">
        <v>52</v>
      </c>
      <c r="C52" s="81">
        <v>9.643680903523421E-3</v>
      </c>
      <c r="D52" s="79" t="s">
        <v>30</v>
      </c>
      <c r="E52" s="22"/>
      <c r="F52" s="55"/>
      <c r="G52" s="56" t="s">
        <v>52</v>
      </c>
      <c r="H52" s="62">
        <v>1.451523105066412E-2</v>
      </c>
      <c r="I52" s="58" t="s">
        <v>30</v>
      </c>
      <c r="K52" s="76"/>
      <c r="L52" s="77" t="s">
        <v>52</v>
      </c>
      <c r="M52" s="81">
        <v>9.643680903523421E-3</v>
      </c>
      <c r="N52" s="79" t="s">
        <v>30</v>
      </c>
      <c r="O52" s="22"/>
      <c r="P52" s="55"/>
      <c r="Q52" s="56" t="s">
        <v>52</v>
      </c>
      <c r="R52" s="62">
        <v>1.451523105066412E-2</v>
      </c>
      <c r="S52" s="58" t="s">
        <v>30</v>
      </c>
    </row>
    <row r="53" spans="1:19" ht="15.75" thickBot="1" x14ac:dyDescent="0.3">
      <c r="A53" s="82"/>
      <c r="B53" s="83" t="s">
        <v>29</v>
      </c>
      <c r="C53" s="84">
        <v>1.8067869131587697</v>
      </c>
      <c r="D53" s="85" t="s">
        <v>33</v>
      </c>
      <c r="E53" s="22"/>
      <c r="F53" s="67"/>
      <c r="G53" s="68" t="s">
        <v>29</v>
      </c>
      <c r="H53" s="69">
        <v>28.570470076558852</v>
      </c>
      <c r="I53" s="70" t="s">
        <v>33</v>
      </c>
      <c r="K53" s="82"/>
      <c r="L53" s="83" t="s">
        <v>29</v>
      </c>
      <c r="M53" s="84">
        <v>1.8067869131587697</v>
      </c>
      <c r="N53" s="85" t="s">
        <v>33</v>
      </c>
      <c r="O53" s="22"/>
      <c r="P53" s="67"/>
      <c r="Q53" s="68" t="s">
        <v>29</v>
      </c>
      <c r="R53" s="69">
        <v>28.570470076558852</v>
      </c>
      <c r="S53" s="70" t="s">
        <v>33</v>
      </c>
    </row>
    <row r="54" spans="1:19" ht="15.75" thickBot="1" x14ac:dyDescent="0.3">
      <c r="A54" s="22"/>
      <c r="B54" s="22"/>
      <c r="C54" s="22"/>
      <c r="D54" s="22"/>
      <c r="E54" s="22"/>
      <c r="F54" s="283" t="s">
        <v>48</v>
      </c>
      <c r="G54" s="284"/>
      <c r="H54" s="284"/>
      <c r="I54" s="285"/>
      <c r="K54" s="22"/>
      <c r="L54" s="22"/>
      <c r="M54" s="22"/>
      <c r="N54" s="22"/>
      <c r="O54" s="22"/>
      <c r="P54" s="283" t="s">
        <v>48</v>
      </c>
      <c r="Q54" s="284"/>
      <c r="R54" s="284"/>
      <c r="S54" s="285"/>
    </row>
    <row r="55" spans="1:19" x14ac:dyDescent="0.25">
      <c r="A55" s="22"/>
      <c r="B55" s="22"/>
      <c r="C55" s="22"/>
      <c r="D55" s="22"/>
      <c r="E55" s="22"/>
      <c r="F55" s="47"/>
      <c r="G55" s="48" t="s">
        <v>37</v>
      </c>
      <c r="H55" s="49">
        <v>0.25918143139372701</v>
      </c>
      <c r="I55" s="50" t="s">
        <v>30</v>
      </c>
      <c r="K55" s="22"/>
      <c r="L55" s="22"/>
      <c r="M55" s="22"/>
      <c r="N55" s="22"/>
      <c r="O55" s="22"/>
      <c r="P55" s="47"/>
      <c r="Q55" s="48" t="s">
        <v>37</v>
      </c>
      <c r="R55" s="49">
        <v>0.25918143139372701</v>
      </c>
      <c r="S55" s="50" t="s">
        <v>30</v>
      </c>
    </row>
    <row r="56" spans="1:19" x14ac:dyDescent="0.25">
      <c r="A56" s="22"/>
      <c r="B56" s="22"/>
      <c r="C56" s="22"/>
      <c r="D56" s="22"/>
      <c r="E56" s="22"/>
      <c r="F56" s="55"/>
      <c r="G56" s="56" t="s">
        <v>25</v>
      </c>
      <c r="H56" s="57">
        <v>815.64124658188132</v>
      </c>
      <c r="I56" s="58" t="s">
        <v>30</v>
      </c>
      <c r="K56" s="22"/>
      <c r="L56" s="22"/>
      <c r="M56" s="22"/>
      <c r="N56" s="22"/>
      <c r="O56" s="22"/>
      <c r="P56" s="55"/>
      <c r="Q56" s="56" t="s">
        <v>25</v>
      </c>
      <c r="R56" s="57">
        <v>815.64124658188132</v>
      </c>
      <c r="S56" s="58" t="s">
        <v>30</v>
      </c>
    </row>
    <row r="57" spans="1:19" x14ac:dyDescent="0.25">
      <c r="A57" s="22"/>
      <c r="B57" s="22"/>
      <c r="C57" s="22"/>
      <c r="D57" s="22"/>
      <c r="E57" s="22"/>
      <c r="F57" s="55"/>
      <c r="G57" s="60" t="s">
        <v>26</v>
      </c>
      <c r="H57" s="57">
        <v>5.3735485183213971E-2</v>
      </c>
      <c r="I57" s="58" t="s">
        <v>30</v>
      </c>
      <c r="K57" s="22"/>
      <c r="L57" s="22"/>
      <c r="M57" s="22"/>
      <c r="N57" s="22"/>
      <c r="O57" s="22"/>
      <c r="P57" s="55"/>
      <c r="Q57" s="60" t="s">
        <v>26</v>
      </c>
      <c r="R57" s="57">
        <v>5.3735485183213971E-2</v>
      </c>
      <c r="S57" s="58" t="s">
        <v>30</v>
      </c>
    </row>
    <row r="58" spans="1:19" x14ac:dyDescent="0.25">
      <c r="A58" s="22"/>
      <c r="B58" s="22"/>
      <c r="C58" s="22"/>
      <c r="D58" s="22"/>
      <c r="E58" s="22"/>
      <c r="F58" s="55"/>
      <c r="G58" s="56" t="s">
        <v>27</v>
      </c>
      <c r="H58" s="57">
        <v>2.9810690989312145</v>
      </c>
      <c r="I58" s="58" t="s">
        <v>30</v>
      </c>
      <c r="K58" s="22"/>
      <c r="L58" s="22"/>
      <c r="M58" s="22"/>
      <c r="N58" s="22"/>
      <c r="O58" s="22"/>
      <c r="P58" s="55"/>
      <c r="Q58" s="56" t="s">
        <v>27</v>
      </c>
      <c r="R58" s="57">
        <v>2.9810690989312145</v>
      </c>
      <c r="S58" s="58" t="s">
        <v>30</v>
      </c>
    </row>
    <row r="59" spans="1:19" x14ac:dyDescent="0.25">
      <c r="A59" s="22"/>
      <c r="B59" s="22"/>
      <c r="C59" s="22"/>
      <c r="D59" s="22"/>
      <c r="E59" s="22"/>
      <c r="F59" s="55"/>
      <c r="G59" s="56" t="s">
        <v>51</v>
      </c>
      <c r="H59" s="57">
        <v>9.3025458014652909E-2</v>
      </c>
      <c r="I59" s="58" t="s">
        <v>30</v>
      </c>
      <c r="K59" s="22"/>
      <c r="L59" s="22"/>
      <c r="M59" s="22"/>
      <c r="N59" s="22"/>
      <c r="O59" s="22"/>
      <c r="P59" s="55"/>
      <c r="Q59" s="56" t="s">
        <v>51</v>
      </c>
      <c r="R59" s="57">
        <v>9.3025458014652909E-2</v>
      </c>
      <c r="S59" s="58" t="s">
        <v>30</v>
      </c>
    </row>
    <row r="60" spans="1:19" x14ac:dyDescent="0.25">
      <c r="A60" s="22"/>
      <c r="B60" s="22"/>
      <c r="C60" s="22"/>
      <c r="D60" s="22"/>
      <c r="E60" s="22"/>
      <c r="F60" s="55"/>
      <c r="G60" s="56" t="s">
        <v>52</v>
      </c>
      <c r="H60" s="62">
        <v>1.4515231050664119E-2</v>
      </c>
      <c r="I60" s="58" t="s">
        <v>30</v>
      </c>
      <c r="K60" s="22"/>
      <c r="L60" s="22"/>
      <c r="M60" s="22"/>
      <c r="N60" s="22"/>
      <c r="O60" s="22"/>
      <c r="P60" s="55"/>
      <c r="Q60" s="56" t="s">
        <v>52</v>
      </c>
      <c r="R60" s="62">
        <v>1.4515231050664119E-2</v>
      </c>
      <c r="S60" s="58" t="s">
        <v>30</v>
      </c>
    </row>
    <row r="61" spans="1:19" ht="15.75" thickBot="1" x14ac:dyDescent="0.3">
      <c r="A61" s="22"/>
      <c r="B61" s="22"/>
      <c r="C61" s="22"/>
      <c r="D61" s="22"/>
      <c r="E61" s="22"/>
      <c r="F61" s="67"/>
      <c r="G61" s="68" t="s">
        <v>29</v>
      </c>
      <c r="H61" s="69">
        <v>30.421399275732508</v>
      </c>
      <c r="I61" s="70" t="s">
        <v>33</v>
      </c>
      <c r="K61" s="22"/>
      <c r="L61" s="22"/>
      <c r="M61" s="22"/>
      <c r="N61" s="22"/>
      <c r="O61" s="22"/>
      <c r="P61" s="67"/>
      <c r="Q61" s="68" t="s">
        <v>29</v>
      </c>
      <c r="R61" s="69">
        <v>30.421399275732508</v>
      </c>
      <c r="S61" s="70" t="s">
        <v>33</v>
      </c>
    </row>
    <row r="62" spans="1:19" ht="15.75" thickBot="1" x14ac:dyDescent="0.3">
      <c r="A62" s="22"/>
      <c r="B62" s="22"/>
      <c r="C62" s="22"/>
      <c r="D62" s="22"/>
      <c r="E62" s="22"/>
      <c r="F62" s="283" t="s">
        <v>49</v>
      </c>
      <c r="G62" s="284"/>
      <c r="H62" s="284"/>
      <c r="I62" s="285"/>
      <c r="K62" s="22"/>
      <c r="L62" s="22"/>
      <c r="M62" s="22"/>
      <c r="N62" s="22"/>
      <c r="O62" s="22"/>
      <c r="P62" s="283" t="s">
        <v>49</v>
      </c>
      <c r="Q62" s="284"/>
      <c r="R62" s="284"/>
      <c r="S62" s="285"/>
    </row>
    <row r="63" spans="1:19" x14ac:dyDescent="0.25">
      <c r="A63" s="22"/>
      <c r="B63" s="22"/>
      <c r="C63" s="22"/>
      <c r="D63" s="22"/>
      <c r="E63" s="22"/>
      <c r="F63" s="47"/>
      <c r="G63" s="48" t="s">
        <v>37</v>
      </c>
      <c r="H63" s="49">
        <v>0.22075428004985509</v>
      </c>
      <c r="I63" s="50" t="s">
        <v>30</v>
      </c>
      <c r="K63" s="22"/>
      <c r="L63" s="22"/>
      <c r="M63" s="22"/>
      <c r="N63" s="22"/>
      <c r="O63" s="22"/>
      <c r="P63" s="47"/>
      <c r="Q63" s="48" t="s">
        <v>37</v>
      </c>
      <c r="R63" s="49">
        <v>0.22075428004985509</v>
      </c>
      <c r="S63" s="50" t="s">
        <v>30</v>
      </c>
    </row>
    <row r="64" spans="1:19" x14ac:dyDescent="0.25">
      <c r="A64" s="22"/>
      <c r="B64" s="22"/>
      <c r="C64" s="22"/>
      <c r="D64" s="22"/>
      <c r="E64" s="22"/>
      <c r="F64" s="55"/>
      <c r="G64" s="56" t="s">
        <v>25</v>
      </c>
      <c r="H64" s="57">
        <v>927.27241948411233</v>
      </c>
      <c r="I64" s="58" t="s">
        <v>30</v>
      </c>
      <c r="K64" s="22"/>
      <c r="L64" s="22"/>
      <c r="M64" s="22"/>
      <c r="N64" s="22"/>
      <c r="O64" s="22"/>
      <c r="P64" s="55"/>
      <c r="Q64" s="56" t="s">
        <v>25</v>
      </c>
      <c r="R64" s="57">
        <v>927.27241948411233</v>
      </c>
      <c r="S64" s="58" t="s">
        <v>30</v>
      </c>
    </row>
    <row r="65" spans="1:19" x14ac:dyDescent="0.25">
      <c r="A65" s="22"/>
      <c r="B65" s="22"/>
      <c r="C65" s="22"/>
      <c r="D65" s="22"/>
      <c r="E65" s="22"/>
      <c r="F65" s="55"/>
      <c r="G65" s="60" t="s">
        <v>26</v>
      </c>
      <c r="H65" s="57">
        <v>3.7741311211563398E-2</v>
      </c>
      <c r="I65" s="58" t="s">
        <v>30</v>
      </c>
      <c r="K65" s="22"/>
      <c r="L65" s="22"/>
      <c r="M65" s="22"/>
      <c r="N65" s="22"/>
      <c r="O65" s="22"/>
      <c r="P65" s="55"/>
      <c r="Q65" s="60" t="s">
        <v>26</v>
      </c>
      <c r="R65" s="57">
        <v>3.7741311211563398E-2</v>
      </c>
      <c r="S65" s="58" t="s">
        <v>30</v>
      </c>
    </row>
    <row r="66" spans="1:19" x14ac:dyDescent="0.25">
      <c r="A66" s="22"/>
      <c r="B66" s="22"/>
      <c r="C66" s="22"/>
      <c r="D66" s="22"/>
      <c r="E66" s="22"/>
      <c r="F66" s="55"/>
      <c r="G66" s="56" t="s">
        <v>27</v>
      </c>
      <c r="H66" s="57">
        <v>3.3955066305322554</v>
      </c>
      <c r="I66" s="58" t="s">
        <v>30</v>
      </c>
      <c r="K66" s="22"/>
      <c r="L66" s="22"/>
      <c r="M66" s="22"/>
      <c r="N66" s="22"/>
      <c r="O66" s="22"/>
      <c r="P66" s="55"/>
      <c r="Q66" s="56" t="s">
        <v>27</v>
      </c>
      <c r="R66" s="57">
        <v>3.3955066305322554</v>
      </c>
      <c r="S66" s="58" t="s">
        <v>30</v>
      </c>
    </row>
    <row r="67" spans="1:19" x14ac:dyDescent="0.25">
      <c r="A67" s="22"/>
      <c r="B67" s="22"/>
      <c r="C67" s="22"/>
      <c r="D67" s="22"/>
      <c r="E67" s="22"/>
      <c r="F67" s="55"/>
      <c r="G67" s="56" t="s">
        <v>51</v>
      </c>
      <c r="H67" s="57">
        <v>9.0205040438495282E-2</v>
      </c>
      <c r="I67" s="58" t="s">
        <v>30</v>
      </c>
      <c r="K67" s="22"/>
      <c r="L67" s="22"/>
      <c r="M67" s="22"/>
      <c r="N67" s="22"/>
      <c r="O67" s="22"/>
      <c r="P67" s="55"/>
      <c r="Q67" s="56" t="s">
        <v>51</v>
      </c>
      <c r="R67" s="57">
        <v>9.0205040438495282E-2</v>
      </c>
      <c r="S67" s="58" t="s">
        <v>30</v>
      </c>
    </row>
    <row r="68" spans="1:19" x14ac:dyDescent="0.25">
      <c r="A68" s="22"/>
      <c r="B68" s="22"/>
      <c r="C68" s="22"/>
      <c r="D68" s="22"/>
      <c r="E68" s="22"/>
      <c r="F68" s="55"/>
      <c r="G68" s="56" t="s">
        <v>52</v>
      </c>
      <c r="H68" s="62">
        <v>1.4515231050664117E-2</v>
      </c>
      <c r="I68" s="58" t="s">
        <v>30</v>
      </c>
      <c r="K68" s="22"/>
      <c r="L68" s="22"/>
      <c r="M68" s="22"/>
      <c r="N68" s="22"/>
      <c r="O68" s="22"/>
      <c r="P68" s="55"/>
      <c r="Q68" s="56" t="s">
        <v>52</v>
      </c>
      <c r="R68" s="62">
        <v>1.4515231050664117E-2</v>
      </c>
      <c r="S68" s="58" t="s">
        <v>30</v>
      </c>
    </row>
    <row r="69" spans="1:19" ht="15.75" thickBot="1" x14ac:dyDescent="0.3">
      <c r="A69" s="22"/>
      <c r="B69" s="22"/>
      <c r="C69" s="22"/>
      <c r="D69" s="22"/>
      <c r="E69" s="22"/>
      <c r="F69" s="67"/>
      <c r="G69" s="68" t="s">
        <v>29</v>
      </c>
      <c r="H69" s="69">
        <v>34.577332364249244</v>
      </c>
      <c r="I69" s="70" t="s">
        <v>33</v>
      </c>
      <c r="K69" s="22"/>
      <c r="L69" s="22"/>
      <c r="M69" s="22"/>
      <c r="N69" s="22"/>
      <c r="O69" s="22"/>
      <c r="P69" s="67"/>
      <c r="Q69" s="68" t="s">
        <v>29</v>
      </c>
      <c r="R69" s="69">
        <v>34.577332364249244</v>
      </c>
      <c r="S69" s="70" t="s">
        <v>33</v>
      </c>
    </row>
  </sheetData>
  <mergeCells count="30">
    <mergeCell ref="A46:D46"/>
    <mergeCell ref="F46:I46"/>
    <mergeCell ref="F54:I54"/>
    <mergeCell ref="A30:D30"/>
    <mergeCell ref="A38:D38"/>
    <mergeCell ref="F62:I62"/>
    <mergeCell ref="K22:N22"/>
    <mergeCell ref="P62:S62"/>
    <mergeCell ref="P30:S30"/>
    <mergeCell ref="K38:N38"/>
    <mergeCell ref="P38:S38"/>
    <mergeCell ref="K46:N46"/>
    <mergeCell ref="P46:S46"/>
    <mergeCell ref="P54:S54"/>
    <mergeCell ref="F30:I30"/>
    <mergeCell ref="F38:I38"/>
    <mergeCell ref="P22:S22"/>
    <mergeCell ref="K30:N30"/>
    <mergeCell ref="K1:S1"/>
    <mergeCell ref="K5:N5"/>
    <mergeCell ref="P5:S12"/>
    <mergeCell ref="K14:N14"/>
    <mergeCell ref="P14:S14"/>
    <mergeCell ref="A1:I1"/>
    <mergeCell ref="A5:D5"/>
    <mergeCell ref="F5:I12"/>
    <mergeCell ref="A14:D14"/>
    <mergeCell ref="F22:I22"/>
    <mergeCell ref="F14:I14"/>
    <mergeCell ref="A22:D22"/>
  </mergeCells>
  <pageMargins left="0.25" right="0.25" top="0.75" bottom="0.75" header="0.3" footer="0.3"/>
  <pageSetup paperSize="9" scale="57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zoomScale="90" zoomScaleNormal="90" workbookViewId="0">
      <selection activeCell="AN6" sqref="AN6:AN12"/>
    </sheetView>
  </sheetViews>
  <sheetFormatPr defaultRowHeight="15" x14ac:dyDescent="0.25"/>
  <cols>
    <col min="8" max="8" width="11.42578125" customWidth="1"/>
    <col min="17" max="17" width="11.5703125" customWidth="1"/>
    <col min="26" max="26" width="11.42578125" customWidth="1"/>
  </cols>
  <sheetData>
    <row r="1" spans="1:46" ht="21" x14ac:dyDescent="0.35">
      <c r="A1" s="195" t="s">
        <v>123</v>
      </c>
      <c r="B1" s="196"/>
      <c r="J1" s="192" t="s">
        <v>157</v>
      </c>
      <c r="K1" s="193"/>
      <c r="L1" s="193"/>
      <c r="M1" s="193"/>
      <c r="S1" s="190" t="s">
        <v>157</v>
      </c>
      <c r="T1" s="191"/>
      <c r="U1" s="191"/>
      <c r="V1" s="191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200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201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3.5127407742386851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3.5127407742386851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1.1948138036043766E-4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1.1948138036043766E-4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1.1948138036043766E-4</v>
      </c>
      <c r="W7" s="104">
        <v>42</v>
      </c>
      <c r="X7" s="105">
        <v>9.1</v>
      </c>
      <c r="Y7" s="106">
        <v>13.1</v>
      </c>
      <c r="Z7" s="107">
        <v>6</v>
      </c>
      <c r="AB7" s="31"/>
      <c r="AC7" s="32" t="s">
        <v>25</v>
      </c>
      <c r="AD7" s="33">
        <v>240.90824324087282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240.90824324087282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8.5684382803264308E-5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8.5684382803264308E-5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8.5684382803264308E-5</v>
      </c>
      <c r="W8" s="104">
        <v>42</v>
      </c>
      <c r="X8" s="105">
        <v>9.1</v>
      </c>
      <c r="Y8" s="106">
        <v>13.1</v>
      </c>
      <c r="Z8" s="107">
        <v>6</v>
      </c>
      <c r="AB8" s="31"/>
      <c r="AC8" s="35" t="s">
        <v>26</v>
      </c>
      <c r="AD8" s="33">
        <v>0.22941053589940108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0.22941053589940108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6.3907537489982518E-4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6.3907537489982518E-4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6.3907537489982518E-4</v>
      </c>
      <c r="W9" s="104">
        <v>42</v>
      </c>
      <c r="X9" s="105">
        <v>9.1</v>
      </c>
      <c r="Y9" s="106">
        <v>13.1</v>
      </c>
      <c r="Z9" s="107">
        <v>6</v>
      </c>
      <c r="AB9" s="31"/>
      <c r="AC9" s="32" t="s">
        <v>27</v>
      </c>
      <c r="AD9" s="33">
        <v>0.58314655442860186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0.58314655442860186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1.1786647800689612E-5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1.1786647800689612E-5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1.1786647800689612E-5</v>
      </c>
      <c r="W10" s="104">
        <v>42</v>
      </c>
      <c r="X10" s="105">
        <v>9.1</v>
      </c>
      <c r="Y10" s="106">
        <v>13.1</v>
      </c>
      <c r="Z10" s="107">
        <v>6</v>
      </c>
      <c r="AB10" s="31"/>
      <c r="AC10" s="32" t="s">
        <v>51</v>
      </c>
      <c r="AD10" s="36">
        <v>2.8077679018184087E-2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2.8077679018184087E-2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2.2292206619513561E-5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2.2292206619513561E-5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2.2292206619513561E-5</v>
      </c>
      <c r="W11" s="104">
        <v>42</v>
      </c>
      <c r="X11" s="105">
        <v>9.1</v>
      </c>
      <c r="Y11" s="106">
        <v>13.1</v>
      </c>
      <c r="Z11" s="107">
        <v>6</v>
      </c>
      <c r="AB11" s="31"/>
      <c r="AC11" s="32" t="s">
        <v>52</v>
      </c>
      <c r="AD11" s="36">
        <v>9.9030552857108847E-3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9.9030552857108847E-3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9.7629973001540785E-5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9.7629973001540785E-5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9.7629973001540785E-5</v>
      </c>
      <c r="W12" s="104">
        <v>42</v>
      </c>
      <c r="X12" s="105">
        <v>9.1</v>
      </c>
      <c r="Y12" s="106">
        <v>13.1</v>
      </c>
      <c r="Z12" s="107">
        <v>6</v>
      </c>
      <c r="AB12" s="37"/>
      <c r="AC12" s="38" t="s">
        <v>29</v>
      </c>
      <c r="AD12" s="39">
        <v>10.198548970622882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10.198548970622882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4.2568116866232425E-6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4.2568116866232425E-6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4.2568116866232425E-6</v>
      </c>
      <c r="W13" s="104">
        <v>42</v>
      </c>
      <c r="X13" s="105">
        <v>9.1</v>
      </c>
      <c r="Y13" s="106">
        <v>13.1</v>
      </c>
      <c r="Z13" s="107">
        <v>6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8.9530209646267026E-6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8.9530209646267026E-6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8.9530209646267026E-6</v>
      </c>
      <c r="W14" s="104">
        <v>42</v>
      </c>
      <c r="X14" s="105">
        <v>9.1</v>
      </c>
      <c r="Y14" s="106">
        <v>13.1</v>
      </c>
      <c r="Z14" s="107">
        <v>6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4.0768481958054818E-5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4.0768481958054818E-5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4.0768481958054818E-5</v>
      </c>
      <c r="W15" s="104">
        <v>42</v>
      </c>
      <c r="X15" s="105">
        <v>9.1</v>
      </c>
      <c r="Y15" s="106">
        <v>13.1</v>
      </c>
      <c r="Z15" s="107">
        <v>6</v>
      </c>
      <c r="AB15" s="43"/>
      <c r="AC15" s="44" t="s">
        <v>37</v>
      </c>
      <c r="AD15" s="45">
        <v>4.5413124281614881</v>
      </c>
      <c r="AE15" s="46" t="s">
        <v>30</v>
      </c>
      <c r="AF15" s="22"/>
      <c r="AG15" s="47"/>
      <c r="AH15" s="48" t="s">
        <v>37</v>
      </c>
      <c r="AI15" s="49">
        <v>0.46941030776033776</v>
      </c>
      <c r="AJ15" s="50" t="s">
        <v>30</v>
      </c>
      <c r="AL15" s="43"/>
      <c r="AM15" s="44" t="s">
        <v>37</v>
      </c>
      <c r="AN15" s="45">
        <v>4.5413124281614881</v>
      </c>
      <c r="AO15" s="46" t="s">
        <v>30</v>
      </c>
      <c r="AP15" s="22"/>
      <c r="AQ15" s="47"/>
      <c r="AR15" s="48" t="s">
        <v>37</v>
      </c>
      <c r="AS15" s="49">
        <v>0.46941030776033776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2.3739865093695061E-5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2.3739865093695061E-5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2.3739865093695061E-5</v>
      </c>
      <c r="W16" s="104">
        <v>42</v>
      </c>
      <c r="X16" s="105">
        <v>9.1</v>
      </c>
      <c r="Y16" s="106">
        <v>13.1</v>
      </c>
      <c r="Z16" s="107">
        <v>6</v>
      </c>
      <c r="AB16" s="51"/>
      <c r="AC16" s="52" t="s">
        <v>25</v>
      </c>
      <c r="AD16" s="53">
        <v>212.92861518213471</v>
      </c>
      <c r="AE16" s="54" t="s">
        <v>30</v>
      </c>
      <c r="AF16" s="22"/>
      <c r="AG16" s="55"/>
      <c r="AH16" s="56" t="s">
        <v>25</v>
      </c>
      <c r="AI16" s="57">
        <v>302.3948393859805</v>
      </c>
      <c r="AJ16" s="58" t="s">
        <v>30</v>
      </c>
      <c r="AL16" s="51"/>
      <c r="AM16" s="52" t="s">
        <v>25</v>
      </c>
      <c r="AN16" s="53">
        <v>212.92861518213471</v>
      </c>
      <c r="AO16" s="54" t="s">
        <v>30</v>
      </c>
      <c r="AP16" s="22"/>
      <c r="AQ16" s="55"/>
      <c r="AR16" s="56" t="s">
        <v>25</v>
      </c>
      <c r="AS16" s="57">
        <v>302.3948393859805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2.6361004014673092E-5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2.6361004014673092E-5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2.6361004014673092E-5</v>
      </c>
      <c r="W17" s="104">
        <v>42</v>
      </c>
      <c r="X17" s="105">
        <v>9.1</v>
      </c>
      <c r="Y17" s="106">
        <v>13.1</v>
      </c>
      <c r="Z17" s="107">
        <v>6</v>
      </c>
      <c r="AB17" s="51"/>
      <c r="AC17" s="59" t="s">
        <v>26</v>
      </c>
      <c r="AD17" s="53">
        <v>0.27870341334355714</v>
      </c>
      <c r="AE17" s="54" t="s">
        <v>30</v>
      </c>
      <c r="AF17" s="22"/>
      <c r="AG17" s="55"/>
      <c r="AH17" s="60" t="s">
        <v>26</v>
      </c>
      <c r="AI17" s="57">
        <v>0.12487765652233637</v>
      </c>
      <c r="AJ17" s="58" t="s">
        <v>30</v>
      </c>
      <c r="AL17" s="51"/>
      <c r="AM17" s="59" t="s">
        <v>26</v>
      </c>
      <c r="AN17" s="53">
        <v>0.27870341334355714</v>
      </c>
      <c r="AO17" s="54" t="s">
        <v>30</v>
      </c>
      <c r="AP17" s="22"/>
      <c r="AQ17" s="55"/>
      <c r="AR17" s="60" t="s">
        <v>26</v>
      </c>
      <c r="AS17" s="57">
        <v>0.12487765652233637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9.5433966768135686E-5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9.5433966768135686E-5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9.5433966768135686E-5</v>
      </c>
      <c r="W18" s="104">
        <v>42</v>
      </c>
      <c r="X18" s="105">
        <v>9.1</v>
      </c>
      <c r="Y18" s="106">
        <v>13.1</v>
      </c>
      <c r="Z18" s="107">
        <v>6</v>
      </c>
      <c r="AB18" s="51"/>
      <c r="AC18" s="52" t="s">
        <v>27</v>
      </c>
      <c r="AD18" s="53">
        <v>0.32115192954695093</v>
      </c>
      <c r="AE18" s="54" t="s">
        <v>30</v>
      </c>
      <c r="AF18" s="22"/>
      <c r="AG18" s="55"/>
      <c r="AH18" s="56" t="s">
        <v>27</v>
      </c>
      <c r="AI18" s="57">
        <v>2.4133262962948243</v>
      </c>
      <c r="AJ18" s="58" t="s">
        <v>30</v>
      </c>
      <c r="AL18" s="51"/>
      <c r="AM18" s="52" t="s">
        <v>27</v>
      </c>
      <c r="AN18" s="53">
        <v>0.32115192954695093</v>
      </c>
      <c r="AO18" s="54" t="s">
        <v>30</v>
      </c>
      <c r="AP18" s="22"/>
      <c r="AQ18" s="55"/>
      <c r="AR18" s="56" t="s">
        <v>27</v>
      </c>
      <c r="AS18" s="57">
        <v>2.4133262962948243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2.6240790169420607E-5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2.6240790169420607E-5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2.6240790169420607E-5</v>
      </c>
      <c r="W19" s="104">
        <v>42</v>
      </c>
      <c r="X19" s="105">
        <v>9.1</v>
      </c>
      <c r="Y19" s="106">
        <v>13.1</v>
      </c>
      <c r="Z19" s="107">
        <v>6</v>
      </c>
      <c r="AB19" s="51"/>
      <c r="AC19" s="52" t="s">
        <v>51</v>
      </c>
      <c r="AD19" s="61">
        <v>4.620153469329067E-3</v>
      </c>
      <c r="AE19" s="54" t="s">
        <v>30</v>
      </c>
      <c r="AF19" s="22"/>
      <c r="AG19" s="55"/>
      <c r="AH19" s="56" t="s">
        <v>51</v>
      </c>
      <c r="AI19" s="57">
        <v>0.11725544168199545</v>
      </c>
      <c r="AJ19" s="58" t="s">
        <v>30</v>
      </c>
      <c r="AL19" s="51"/>
      <c r="AM19" s="52" t="s">
        <v>51</v>
      </c>
      <c r="AN19" s="61">
        <v>4.620153469329067E-3</v>
      </c>
      <c r="AO19" s="54" t="s">
        <v>30</v>
      </c>
      <c r="AP19" s="22"/>
      <c r="AQ19" s="55"/>
      <c r="AR19" s="56" t="s">
        <v>51</v>
      </c>
      <c r="AS19" s="57">
        <v>0.11725544168199545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4.7914848573709715E-5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4.7914848573709715E-5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4.7914848573709715E-5</v>
      </c>
      <c r="W20" s="104">
        <v>42</v>
      </c>
      <c r="X20" s="105">
        <v>9.1</v>
      </c>
      <c r="Y20" s="106">
        <v>13.1</v>
      </c>
      <c r="Z20" s="107">
        <v>6</v>
      </c>
      <c r="AB20" s="51"/>
      <c r="AC20" s="52" t="s">
        <v>52</v>
      </c>
      <c r="AD20" s="61">
        <v>9.643680903523421E-3</v>
      </c>
      <c r="AE20" s="54" t="s">
        <v>30</v>
      </c>
      <c r="AF20" s="22"/>
      <c r="AG20" s="55"/>
      <c r="AH20" s="56" t="s">
        <v>52</v>
      </c>
      <c r="AI20" s="62">
        <v>1.2079455977093772E-2</v>
      </c>
      <c r="AJ20" s="58" t="s">
        <v>30</v>
      </c>
      <c r="AL20" s="51"/>
      <c r="AM20" s="52" t="s">
        <v>52</v>
      </c>
      <c r="AN20" s="61">
        <v>9.643680903523421E-3</v>
      </c>
      <c r="AO20" s="54" t="s">
        <v>30</v>
      </c>
      <c r="AP20" s="22"/>
      <c r="AQ20" s="55"/>
      <c r="AR20" s="56" t="s">
        <v>52</v>
      </c>
      <c r="AS20" s="62">
        <v>1.2079455977093772E-2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4.7054737957932799E-5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4.7054737957932799E-5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4.7054737957932799E-5</v>
      </c>
      <c r="W21" s="104">
        <v>42</v>
      </c>
      <c r="X21" s="105">
        <v>9.1</v>
      </c>
      <c r="Y21" s="106">
        <v>13.1</v>
      </c>
      <c r="Z21" s="107">
        <v>6</v>
      </c>
      <c r="AB21" s="63"/>
      <c r="AC21" s="64" t="s">
        <v>29</v>
      </c>
      <c r="AD21" s="65">
        <v>9.5637820668435296</v>
      </c>
      <c r="AE21" s="66" t="s">
        <v>33</v>
      </c>
      <c r="AF21" s="22"/>
      <c r="AG21" s="67"/>
      <c r="AH21" s="68" t="s">
        <v>29</v>
      </c>
      <c r="AI21" s="69">
        <v>11.315545640648365</v>
      </c>
      <c r="AJ21" s="70" t="s">
        <v>33</v>
      </c>
      <c r="AL21" s="63"/>
      <c r="AM21" s="64" t="s">
        <v>29</v>
      </c>
      <c r="AN21" s="65">
        <v>9.5637820668435296</v>
      </c>
      <c r="AO21" s="66" t="s">
        <v>33</v>
      </c>
      <c r="AP21" s="22"/>
      <c r="AQ21" s="67"/>
      <c r="AR21" s="68" t="s">
        <v>29</v>
      </c>
      <c r="AS21" s="69">
        <v>11.315545640648365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3.4723256766395805E-4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3.4723256766395805E-4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3.4723256766395805E-4</v>
      </c>
      <c r="W22" s="104">
        <v>42</v>
      </c>
      <c r="X22" s="105">
        <v>9.1</v>
      </c>
      <c r="Y22" s="106">
        <v>13.1</v>
      </c>
      <c r="Z22" s="107">
        <v>6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1.2508099468909357E-3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1.2508099468909357E-3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1.2508099468909357E-3</v>
      </c>
      <c r="W23" s="104">
        <v>42</v>
      </c>
      <c r="X23" s="105">
        <v>9.1</v>
      </c>
      <c r="Y23" s="106">
        <v>13.1</v>
      </c>
      <c r="Z23" s="107">
        <v>6</v>
      </c>
      <c r="AB23" s="47"/>
      <c r="AC23" s="48" t="s">
        <v>37</v>
      </c>
      <c r="AD23" s="49">
        <v>0.24885554405047464</v>
      </c>
      <c r="AE23" s="50" t="s">
        <v>30</v>
      </c>
      <c r="AF23" s="22"/>
      <c r="AG23" s="47"/>
      <c r="AH23" s="48" t="s">
        <v>37</v>
      </c>
      <c r="AI23" s="49">
        <v>1.1296798504076071</v>
      </c>
      <c r="AJ23" s="50" t="s">
        <v>30</v>
      </c>
      <c r="AL23" s="47"/>
      <c r="AM23" s="48" t="s">
        <v>37</v>
      </c>
      <c r="AN23" s="49">
        <v>0.24885554405047464</v>
      </c>
      <c r="AO23" s="50" t="s">
        <v>30</v>
      </c>
      <c r="AP23" s="22"/>
      <c r="AQ23" s="47"/>
      <c r="AR23" s="48" t="s">
        <v>37</v>
      </c>
      <c r="AS23" s="49">
        <v>1.1296798504076071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2.8351534346416848E-4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2.8351534346416848E-4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2.8351534346416848E-4</v>
      </c>
      <c r="W24" s="104">
        <v>42</v>
      </c>
      <c r="X24" s="105">
        <v>9.1</v>
      </c>
      <c r="Y24" s="106">
        <v>13.1</v>
      </c>
      <c r="Z24" s="107">
        <v>6</v>
      </c>
      <c r="AB24" s="55"/>
      <c r="AC24" s="56" t="s">
        <v>25</v>
      </c>
      <c r="AD24" s="57">
        <v>203.00427784703314</v>
      </c>
      <c r="AE24" s="58" t="s">
        <v>30</v>
      </c>
      <c r="AF24" s="22"/>
      <c r="AG24" s="55"/>
      <c r="AH24" s="56" t="s">
        <v>25</v>
      </c>
      <c r="AI24" s="57">
        <v>485.31537572840978</v>
      </c>
      <c r="AJ24" s="58" t="s">
        <v>30</v>
      </c>
      <c r="AL24" s="55"/>
      <c r="AM24" s="56" t="s">
        <v>25</v>
      </c>
      <c r="AN24" s="57">
        <v>203.00427784703314</v>
      </c>
      <c r="AO24" s="58" t="s">
        <v>30</v>
      </c>
      <c r="AP24" s="22"/>
      <c r="AQ24" s="55"/>
      <c r="AR24" s="56" t="s">
        <v>25</v>
      </c>
      <c r="AS24" s="57">
        <v>485.31537572840978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2.6655607107799748E-3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2.6655607107799748E-3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2.6655607107799748E-3</v>
      </c>
      <c r="W25" s="104">
        <v>42</v>
      </c>
      <c r="X25" s="105">
        <v>9.1</v>
      </c>
      <c r="Y25" s="106">
        <v>13.1</v>
      </c>
      <c r="Z25" s="107">
        <v>6</v>
      </c>
      <c r="AB25" s="55"/>
      <c r="AC25" s="60" t="s">
        <v>26</v>
      </c>
      <c r="AD25" s="57">
        <v>5.9756570825874294E-2</v>
      </c>
      <c r="AE25" s="58" t="s">
        <v>30</v>
      </c>
      <c r="AF25" s="22"/>
      <c r="AG25" s="55"/>
      <c r="AH25" s="60" t="s">
        <v>26</v>
      </c>
      <c r="AI25" s="57">
        <v>0.20268462756206923</v>
      </c>
      <c r="AJ25" s="58" t="s">
        <v>30</v>
      </c>
      <c r="AL25" s="55"/>
      <c r="AM25" s="60" t="s">
        <v>26</v>
      </c>
      <c r="AN25" s="57">
        <v>5.9756570825874294E-2</v>
      </c>
      <c r="AO25" s="58" t="s">
        <v>30</v>
      </c>
      <c r="AP25" s="22"/>
      <c r="AQ25" s="55"/>
      <c r="AR25" s="60" t="s">
        <v>26</v>
      </c>
      <c r="AS25" s="57">
        <v>0.20268462756206923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1.8728875391715541E-2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1.8728875391715541E-2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1.8728875391715541E-2</v>
      </c>
      <c r="W26" s="104">
        <v>42</v>
      </c>
      <c r="X26" s="105">
        <v>9.1</v>
      </c>
      <c r="Y26" s="106">
        <v>13.1</v>
      </c>
      <c r="Z26" s="107">
        <v>6</v>
      </c>
      <c r="AB26" s="55"/>
      <c r="AC26" s="56" t="s">
        <v>27</v>
      </c>
      <c r="AD26" s="57">
        <v>0.49936197681079503</v>
      </c>
      <c r="AE26" s="58" t="s">
        <v>30</v>
      </c>
      <c r="AF26" s="22"/>
      <c r="AG26" s="55"/>
      <c r="AH26" s="56" t="s">
        <v>27</v>
      </c>
      <c r="AI26" s="57">
        <v>3.3579681266494594</v>
      </c>
      <c r="AJ26" s="58" t="s">
        <v>30</v>
      </c>
      <c r="AL26" s="55"/>
      <c r="AM26" s="56" t="s">
        <v>27</v>
      </c>
      <c r="AN26" s="57">
        <v>0.49936197681079503</v>
      </c>
      <c r="AO26" s="58" t="s">
        <v>30</v>
      </c>
      <c r="AP26" s="22"/>
      <c r="AQ26" s="55"/>
      <c r="AR26" s="56" t="s">
        <v>27</v>
      </c>
      <c r="AS26" s="57">
        <v>3.3579681266494594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1.2770215796574495E-2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1.2770215796574495E-2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1.2770215796574495E-2</v>
      </c>
      <c r="W27" s="104">
        <v>42</v>
      </c>
      <c r="X27" s="105">
        <v>9.1</v>
      </c>
      <c r="Y27" s="106">
        <v>13.1</v>
      </c>
      <c r="Z27" s="107">
        <v>6</v>
      </c>
      <c r="AB27" s="71"/>
      <c r="AC27" s="56" t="s">
        <v>51</v>
      </c>
      <c r="AD27" s="62">
        <v>8.2139937604978702E-2</v>
      </c>
      <c r="AE27" s="58" t="s">
        <v>30</v>
      </c>
      <c r="AF27" s="22"/>
      <c r="AG27" s="55"/>
      <c r="AH27" s="56" t="s">
        <v>51</v>
      </c>
      <c r="AI27" s="57">
        <v>0.15344805364584821</v>
      </c>
      <c r="AJ27" s="58" t="s">
        <v>30</v>
      </c>
      <c r="AL27" s="71"/>
      <c r="AM27" s="56" t="s">
        <v>51</v>
      </c>
      <c r="AN27" s="62">
        <v>8.2139937604978702E-2</v>
      </c>
      <c r="AO27" s="58" t="s">
        <v>30</v>
      </c>
      <c r="AP27" s="22"/>
      <c r="AQ27" s="55"/>
      <c r="AR27" s="56" t="s">
        <v>51</v>
      </c>
      <c r="AS27" s="57">
        <v>0.15344805364584821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2.1995741328506794E-3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2.1995741328506794E-3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2.1995741328506794E-3</v>
      </c>
      <c r="W28" s="104">
        <v>42</v>
      </c>
      <c r="X28" s="105">
        <v>9.1</v>
      </c>
      <c r="Y28" s="106">
        <v>13.1</v>
      </c>
      <c r="Z28" s="107">
        <v>6</v>
      </c>
      <c r="AB28" s="55"/>
      <c r="AC28" s="56" t="s">
        <v>52</v>
      </c>
      <c r="AD28" s="62">
        <v>9.643680903523421E-3</v>
      </c>
      <c r="AE28" s="58" t="s">
        <v>30</v>
      </c>
      <c r="AF28" s="22"/>
      <c r="AG28" s="55"/>
      <c r="AH28" s="56" t="s">
        <v>52</v>
      </c>
      <c r="AI28" s="62">
        <v>1.2079455977093768E-2</v>
      </c>
      <c r="AJ28" s="58" t="s">
        <v>30</v>
      </c>
      <c r="AL28" s="55"/>
      <c r="AM28" s="56" t="s">
        <v>52</v>
      </c>
      <c r="AN28" s="62">
        <v>9.643680903523421E-3</v>
      </c>
      <c r="AO28" s="58" t="s">
        <v>30</v>
      </c>
      <c r="AP28" s="22"/>
      <c r="AQ28" s="55"/>
      <c r="AR28" s="56" t="s">
        <v>52</v>
      </c>
      <c r="AS28" s="62">
        <v>1.2079455977093768E-2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1.5848653652811757E-2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1.5848653652811757E-2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1.5848653652811757E-2</v>
      </c>
      <c r="W29" s="104">
        <v>42</v>
      </c>
      <c r="X29" s="105">
        <v>9.1</v>
      </c>
      <c r="Y29" s="106">
        <v>13.1</v>
      </c>
      <c r="Z29" s="107">
        <v>6</v>
      </c>
      <c r="AB29" s="67"/>
      <c r="AC29" s="68" t="s">
        <v>29</v>
      </c>
      <c r="AD29" s="69">
        <v>7.707767320292275</v>
      </c>
      <c r="AE29" s="70" t="s">
        <v>33</v>
      </c>
      <c r="AF29" s="22"/>
      <c r="AG29" s="67"/>
      <c r="AH29" s="68" t="s">
        <v>29</v>
      </c>
      <c r="AI29" s="69">
        <v>18.175298556282829</v>
      </c>
      <c r="AJ29" s="70" t="s">
        <v>33</v>
      </c>
      <c r="AL29" s="67"/>
      <c r="AM29" s="68" t="s">
        <v>29</v>
      </c>
      <c r="AN29" s="69">
        <v>7.707767320292275</v>
      </c>
      <c r="AO29" s="70" t="s">
        <v>33</v>
      </c>
      <c r="AP29" s="22"/>
      <c r="AQ29" s="67"/>
      <c r="AR29" s="68" t="s">
        <v>29</v>
      </c>
      <c r="AS29" s="69">
        <v>18.175298556282829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1.250773902968174E-2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1.250773902968174E-2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1.250773902968174E-2</v>
      </c>
      <c r="W30" s="104">
        <v>42</v>
      </c>
      <c r="X30" s="105">
        <v>9.1</v>
      </c>
      <c r="Y30" s="106">
        <v>13.1</v>
      </c>
      <c r="Z30" s="107">
        <v>6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2.6133789209315046E-3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2.6133789209315046E-3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2.6133789209315046E-3</v>
      </c>
      <c r="W31" s="104">
        <v>42</v>
      </c>
      <c r="X31" s="105">
        <v>9.1</v>
      </c>
      <c r="Y31" s="106">
        <v>13.1</v>
      </c>
      <c r="Z31" s="107">
        <v>6</v>
      </c>
      <c r="AB31" s="43"/>
      <c r="AC31" s="44" t="s">
        <v>37</v>
      </c>
      <c r="AD31" s="45">
        <v>8.841986386649447</v>
      </c>
      <c r="AE31" s="46" t="s">
        <v>30</v>
      </c>
      <c r="AF31" s="22"/>
      <c r="AG31" s="47"/>
      <c r="AH31" s="48" t="s">
        <v>37</v>
      </c>
      <c r="AI31" s="49">
        <v>1.026843450970724</v>
      </c>
      <c r="AJ31" s="50" t="s">
        <v>30</v>
      </c>
      <c r="AL31" s="43"/>
      <c r="AM31" s="44" t="s">
        <v>37</v>
      </c>
      <c r="AN31" s="45">
        <v>8.841986386649447</v>
      </c>
      <c r="AO31" s="46" t="s">
        <v>30</v>
      </c>
      <c r="AP31" s="22"/>
      <c r="AQ31" s="47"/>
      <c r="AR31" s="48" t="s">
        <v>37</v>
      </c>
      <c r="AS31" s="49">
        <v>1.026843450970724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1.8468688258149658E-2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1.8468688258149658E-2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1.8468688258149658E-2</v>
      </c>
      <c r="W32" s="104">
        <v>42</v>
      </c>
      <c r="X32" s="105">
        <v>9.1</v>
      </c>
      <c r="Y32" s="106">
        <v>13.1</v>
      </c>
      <c r="Z32" s="107">
        <v>6</v>
      </c>
      <c r="AB32" s="51"/>
      <c r="AC32" s="52" t="s">
        <v>25</v>
      </c>
      <c r="AD32" s="53">
        <v>234.56157620224357</v>
      </c>
      <c r="AE32" s="54" t="s">
        <v>30</v>
      </c>
      <c r="AF32" s="22"/>
      <c r="AG32" s="55"/>
      <c r="AH32" s="56" t="s">
        <v>25</v>
      </c>
      <c r="AI32" s="57">
        <v>519.83214204214028</v>
      </c>
      <c r="AJ32" s="58" t="s">
        <v>30</v>
      </c>
      <c r="AL32" s="51"/>
      <c r="AM32" s="52" t="s">
        <v>25</v>
      </c>
      <c r="AN32" s="53">
        <v>234.56157620224357</v>
      </c>
      <c r="AO32" s="54" t="s">
        <v>30</v>
      </c>
      <c r="AP32" s="22"/>
      <c r="AQ32" s="55"/>
      <c r="AR32" s="56" t="s">
        <v>25</v>
      </c>
      <c r="AS32" s="57">
        <v>519.83214204214028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2.0945653835551508E-2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2.0945653835551508E-2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2.0945653835551508E-2</v>
      </c>
      <c r="W33" s="104">
        <v>42</v>
      </c>
      <c r="X33" s="105">
        <v>9.1</v>
      </c>
      <c r="Y33" s="106">
        <v>13.1</v>
      </c>
      <c r="Z33" s="107">
        <v>6</v>
      </c>
      <c r="AB33" s="51"/>
      <c r="AC33" s="59" t="s">
        <v>26</v>
      </c>
      <c r="AD33" s="53">
        <v>0.44105290221850091</v>
      </c>
      <c r="AE33" s="54" t="s">
        <v>30</v>
      </c>
      <c r="AF33" s="22"/>
      <c r="AG33" s="55"/>
      <c r="AH33" s="60" t="s">
        <v>26</v>
      </c>
      <c r="AI33" s="57">
        <v>0.33674119158970772</v>
      </c>
      <c r="AJ33" s="58" t="s">
        <v>30</v>
      </c>
      <c r="AL33" s="51"/>
      <c r="AM33" s="59" t="s">
        <v>26</v>
      </c>
      <c r="AN33" s="53">
        <v>0.44105290221850091</v>
      </c>
      <c r="AO33" s="54" t="s">
        <v>30</v>
      </c>
      <c r="AP33" s="22"/>
      <c r="AQ33" s="55"/>
      <c r="AR33" s="60" t="s">
        <v>26</v>
      </c>
      <c r="AS33" s="57">
        <v>0.33674119158970772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2.0821579493130265E-3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1.1213589546263345E-2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D34+D37+D40</f>
        <v>1.1213589546263345E-2</v>
      </c>
      <c r="W34" s="104">
        <v>42</v>
      </c>
      <c r="X34" s="105">
        <v>9.1</v>
      </c>
      <c r="Y34" s="106">
        <v>13.1</v>
      </c>
      <c r="Z34" s="107">
        <v>6</v>
      </c>
      <c r="AB34" s="51"/>
      <c r="AC34" s="52" t="s">
        <v>27</v>
      </c>
      <c r="AD34" s="53">
        <v>0.36212386426330367</v>
      </c>
      <c r="AE34" s="54" t="s">
        <v>30</v>
      </c>
      <c r="AF34" s="22"/>
      <c r="AG34" s="55"/>
      <c r="AH34" s="56" t="s">
        <v>27</v>
      </c>
      <c r="AI34" s="57">
        <v>3.6271240782333329</v>
      </c>
      <c r="AJ34" s="58" t="s">
        <v>30</v>
      </c>
      <c r="AL34" s="51"/>
      <c r="AM34" s="52" t="s">
        <v>27</v>
      </c>
      <c r="AN34" s="53">
        <v>0.36212386426330367</v>
      </c>
      <c r="AO34" s="54" t="s">
        <v>30</v>
      </c>
      <c r="AP34" s="22"/>
      <c r="AQ34" s="55"/>
      <c r="AR34" s="56" t="s">
        <v>27</v>
      </c>
      <c r="AS34" s="57">
        <v>3.6271240782333329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1.7557882240885548E-2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7.2760067386065386E-2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36" si="3">D35+D38+D41</f>
        <v>7.2760067386065386E-2</v>
      </c>
      <c r="W35" s="104">
        <v>42</v>
      </c>
      <c r="X35" s="105">
        <v>9.1</v>
      </c>
      <c r="Y35" s="106">
        <v>13.1</v>
      </c>
      <c r="Z35" s="107">
        <v>6</v>
      </c>
      <c r="AB35" s="51"/>
      <c r="AC35" s="52" t="s">
        <v>51</v>
      </c>
      <c r="AD35" s="61">
        <v>2.3414602518488938E-3</v>
      </c>
      <c r="AE35" s="54" t="s">
        <v>30</v>
      </c>
      <c r="AF35" s="22"/>
      <c r="AG35" s="55"/>
      <c r="AH35" s="56" t="s">
        <v>51</v>
      </c>
      <c r="AI35" s="57">
        <v>0.17216089901053264</v>
      </c>
      <c r="AJ35" s="58" t="s">
        <v>30</v>
      </c>
      <c r="AL35" s="51"/>
      <c r="AM35" s="52" t="s">
        <v>51</v>
      </c>
      <c r="AN35" s="61">
        <v>2.3414602518488938E-3</v>
      </c>
      <c r="AO35" s="54" t="s">
        <v>30</v>
      </c>
      <c r="AP35" s="22"/>
      <c r="AQ35" s="55"/>
      <c r="AR35" s="56" t="s">
        <v>51</v>
      </c>
      <c r="AS35" s="57">
        <v>0.17216089901053264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1.702718164397472E-2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8.2394360669356445E-2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8.2394360669356445E-2</v>
      </c>
      <c r="W36" s="104">
        <v>42</v>
      </c>
      <c r="X36" s="105">
        <v>9.1</v>
      </c>
      <c r="Y36" s="106">
        <v>13.1</v>
      </c>
      <c r="Z36" s="107">
        <v>6</v>
      </c>
      <c r="AB36" s="51"/>
      <c r="AC36" s="52" t="s">
        <v>52</v>
      </c>
      <c r="AD36" s="61">
        <v>9.6436809035234192E-3</v>
      </c>
      <c r="AE36" s="54" t="s">
        <v>30</v>
      </c>
      <c r="AF36" s="22"/>
      <c r="AG36" s="55"/>
      <c r="AH36" s="56" t="s">
        <v>52</v>
      </c>
      <c r="AI36" s="62">
        <v>1.4515231050664119E-2</v>
      </c>
      <c r="AJ36" s="58" t="s">
        <v>30</v>
      </c>
      <c r="AL36" s="51"/>
      <c r="AM36" s="52" t="s">
        <v>52</v>
      </c>
      <c r="AN36" s="61">
        <v>9.6436809035234192E-3</v>
      </c>
      <c r="AO36" s="54" t="s">
        <v>30</v>
      </c>
      <c r="AP36" s="22"/>
      <c r="AQ36" s="55"/>
      <c r="AR36" s="56" t="s">
        <v>52</v>
      </c>
      <c r="AS36" s="62">
        <v>1.4515231050664119E-2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8.5042790028621099E-3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v>0</v>
      </c>
      <c r="W37" s="104">
        <v>42</v>
      </c>
      <c r="X37" s="105">
        <v>9.1</v>
      </c>
      <c r="Y37" s="106">
        <v>13.1</v>
      </c>
      <c r="Z37" s="107">
        <v>6</v>
      </c>
      <c r="AB37" s="63"/>
      <c r="AC37" s="64" t="s">
        <v>29</v>
      </c>
      <c r="AD37" s="65">
        <v>10.768756265712939</v>
      </c>
      <c r="AE37" s="66" t="s">
        <v>33</v>
      </c>
      <c r="AF37" s="22"/>
      <c r="AG37" s="67"/>
      <c r="AH37" s="68" t="s">
        <v>29</v>
      </c>
      <c r="AI37" s="69">
        <v>19.475344941546574</v>
      </c>
      <c r="AJ37" s="70" t="s">
        <v>33</v>
      </c>
      <c r="AL37" s="63"/>
      <c r="AM37" s="64" t="s">
        <v>29</v>
      </c>
      <c r="AN37" s="65">
        <v>10.768756265712939</v>
      </c>
      <c r="AO37" s="66" t="s">
        <v>33</v>
      </c>
      <c r="AP37" s="22"/>
      <c r="AQ37" s="67"/>
      <c r="AR37" s="68" t="s">
        <v>29</v>
      </c>
      <c r="AS37" s="69">
        <v>19.475344941546574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4.9917487088641965E-2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v>0</v>
      </c>
      <c r="W38" s="104">
        <v>42</v>
      </c>
      <c r="X38" s="105">
        <v>9.1</v>
      </c>
      <c r="Y38" s="106">
        <v>13.1</v>
      </c>
      <c r="Z38" s="107">
        <v>6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5.8766365184968798E-2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v>0</v>
      </c>
      <c r="W39" s="104">
        <v>42</v>
      </c>
      <c r="X39" s="105">
        <v>9.1</v>
      </c>
      <c r="Y39" s="106">
        <v>13.1</v>
      </c>
      <c r="Z39" s="107">
        <v>6</v>
      </c>
      <c r="AB39" s="47"/>
      <c r="AC39" s="48" t="s">
        <v>37</v>
      </c>
      <c r="AD39" s="49">
        <v>0.46703380164904956</v>
      </c>
      <c r="AE39" s="50" t="s">
        <v>30</v>
      </c>
      <c r="AF39" s="22"/>
      <c r="AG39" s="47"/>
      <c r="AH39" s="48" t="s">
        <v>37</v>
      </c>
      <c r="AI39" s="49">
        <v>0.96989448752309404</v>
      </c>
      <c r="AJ39" s="50" t="s">
        <v>30</v>
      </c>
      <c r="AL39" s="47"/>
      <c r="AM39" s="48" t="s">
        <v>37</v>
      </c>
      <c r="AN39" s="49">
        <v>0.46703380164904956</v>
      </c>
      <c r="AO39" s="50" t="s">
        <v>30</v>
      </c>
      <c r="AP39" s="22"/>
      <c r="AQ39" s="47"/>
      <c r="AR39" s="48" t="s">
        <v>37</v>
      </c>
      <c r="AS39" s="49">
        <v>0.96989448752309404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6.2715259408820806E-4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v>0</v>
      </c>
      <c r="W40" s="104">
        <v>42</v>
      </c>
      <c r="X40" s="105">
        <v>9.1</v>
      </c>
      <c r="Y40" s="106">
        <v>13.1</v>
      </c>
      <c r="Z40" s="107">
        <v>6</v>
      </c>
      <c r="AB40" s="55"/>
      <c r="AC40" s="56" t="s">
        <v>25</v>
      </c>
      <c r="AD40" s="57">
        <v>222.89020737329673</v>
      </c>
      <c r="AE40" s="58" t="s">
        <v>30</v>
      </c>
      <c r="AF40" s="22"/>
      <c r="AG40" s="55"/>
      <c r="AH40" s="56" t="s">
        <v>25</v>
      </c>
      <c r="AI40" s="57">
        <v>632.35303520627599</v>
      </c>
      <c r="AJ40" s="58" t="s">
        <v>30</v>
      </c>
      <c r="AL40" s="55"/>
      <c r="AM40" s="56" t="s">
        <v>25</v>
      </c>
      <c r="AN40" s="57">
        <v>222.89020737329673</v>
      </c>
      <c r="AO40" s="58" t="s">
        <v>30</v>
      </c>
      <c r="AP40" s="22"/>
      <c r="AQ40" s="55"/>
      <c r="AR40" s="56" t="s">
        <v>25</v>
      </c>
      <c r="AS40" s="57">
        <v>632.35303520627599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5.2846980565378777E-3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v>0</v>
      </c>
      <c r="W41" s="104">
        <v>42</v>
      </c>
      <c r="X41" s="105">
        <v>9.1</v>
      </c>
      <c r="Y41" s="106">
        <v>13.1</v>
      </c>
      <c r="Z41" s="107">
        <v>6</v>
      </c>
      <c r="AB41" s="55"/>
      <c r="AC41" s="60" t="s">
        <v>26</v>
      </c>
      <c r="AD41" s="57">
        <v>5.6176859077805202E-2</v>
      </c>
      <c r="AE41" s="58" t="s">
        <v>30</v>
      </c>
      <c r="AF41" s="22"/>
      <c r="AG41" s="55"/>
      <c r="AH41" s="60" t="s">
        <v>26</v>
      </c>
      <c r="AI41" s="57">
        <v>0.33863910601660141</v>
      </c>
      <c r="AJ41" s="58" t="s">
        <v>30</v>
      </c>
      <c r="AL41" s="55"/>
      <c r="AM41" s="60" t="s">
        <v>26</v>
      </c>
      <c r="AN41" s="57">
        <v>5.6176859077805202E-2</v>
      </c>
      <c r="AO41" s="58" t="s">
        <v>30</v>
      </c>
      <c r="AP41" s="22"/>
      <c r="AQ41" s="55"/>
      <c r="AR41" s="60" t="s">
        <v>26</v>
      </c>
      <c r="AS41" s="57">
        <v>0.33863910601660141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6.6008138404129342E-3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v>0</v>
      </c>
      <c r="W42" s="104">
        <v>42</v>
      </c>
      <c r="X42" s="105">
        <v>9.1</v>
      </c>
      <c r="Y42" s="106">
        <v>13.1</v>
      </c>
      <c r="Z42" s="107">
        <v>6</v>
      </c>
      <c r="AB42" s="55"/>
      <c r="AC42" s="56" t="s">
        <v>27</v>
      </c>
      <c r="AD42" s="57">
        <v>0.56815597487949132</v>
      </c>
      <c r="AE42" s="58" t="s">
        <v>30</v>
      </c>
      <c r="AF42" s="22"/>
      <c r="AG42" s="55"/>
      <c r="AH42" s="56" t="s">
        <v>27</v>
      </c>
      <c r="AI42" s="57">
        <v>3.7192286220858852</v>
      </c>
      <c r="AJ42" s="58" t="s">
        <v>30</v>
      </c>
      <c r="AL42" s="55"/>
      <c r="AM42" s="56" t="s">
        <v>27</v>
      </c>
      <c r="AN42" s="57">
        <v>0.56815597487949132</v>
      </c>
      <c r="AO42" s="58" t="s">
        <v>30</v>
      </c>
      <c r="AP42" s="22"/>
      <c r="AQ42" s="55"/>
      <c r="AR42" s="56" t="s">
        <v>27</v>
      </c>
      <c r="AS42" s="57">
        <v>3.7192286220858852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2.1246924871877312E-3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2.1246924871877312E-3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2.1246924871877312E-3</v>
      </c>
      <c r="W43" s="114">
        <v>42</v>
      </c>
      <c r="X43" s="115">
        <v>9.1</v>
      </c>
      <c r="Y43" s="116">
        <v>13.1</v>
      </c>
      <c r="Z43" s="117">
        <v>6</v>
      </c>
      <c r="AB43" s="55"/>
      <c r="AC43" s="56" t="s">
        <v>51</v>
      </c>
      <c r="AD43" s="62">
        <v>6.2269529950249577E-2</v>
      </c>
      <c r="AE43" s="58" t="s">
        <v>30</v>
      </c>
      <c r="AF43" s="22"/>
      <c r="AG43" s="55"/>
      <c r="AH43" s="56" t="s">
        <v>51</v>
      </c>
      <c r="AI43" s="57">
        <v>0.17205163754679606</v>
      </c>
      <c r="AJ43" s="58" t="s">
        <v>30</v>
      </c>
      <c r="AL43" s="55"/>
      <c r="AM43" s="56" t="s">
        <v>51</v>
      </c>
      <c r="AN43" s="62">
        <v>6.2269529950249577E-2</v>
      </c>
      <c r="AO43" s="58" t="s">
        <v>30</v>
      </c>
      <c r="AP43" s="22"/>
      <c r="AQ43" s="55"/>
      <c r="AR43" s="56" t="s">
        <v>51</v>
      </c>
      <c r="AS43" s="57">
        <v>0.17205163754679606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1.5121389560898877E-3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1.5121389560898877E-3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1.5121389560898877E-3</v>
      </c>
      <c r="W44" s="104">
        <v>42</v>
      </c>
      <c r="X44" s="105">
        <v>9.1</v>
      </c>
      <c r="Y44" s="106">
        <v>13.1</v>
      </c>
      <c r="Z44" s="107">
        <v>6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1.4515231050664119E-2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1.4515231050664119E-2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2.6544792213768148E-3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2.6544792213768148E-3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2.6544792213768148E-3</v>
      </c>
      <c r="W45" s="104">
        <v>42</v>
      </c>
      <c r="X45" s="105">
        <v>9.1</v>
      </c>
      <c r="Y45" s="106">
        <v>13.1</v>
      </c>
      <c r="Z45" s="107">
        <v>6</v>
      </c>
      <c r="AB45" s="67"/>
      <c r="AC45" s="68" t="s">
        <v>29</v>
      </c>
      <c r="AD45" s="69">
        <v>8.4635479479375011</v>
      </c>
      <c r="AE45" s="70" t="s">
        <v>33</v>
      </c>
      <c r="AF45" s="22"/>
      <c r="AG45" s="67"/>
      <c r="AH45" s="68" t="s">
        <v>29</v>
      </c>
      <c r="AI45" s="69">
        <v>23.665353475277662</v>
      </c>
      <c r="AJ45" s="70" t="s">
        <v>33</v>
      </c>
      <c r="AL45" s="67"/>
      <c r="AM45" s="68" t="s">
        <v>29</v>
      </c>
      <c r="AN45" s="69">
        <v>8.4635479479375011</v>
      </c>
      <c r="AO45" s="70" t="s">
        <v>33</v>
      </c>
      <c r="AP45" s="22"/>
      <c r="AQ45" s="67"/>
      <c r="AR45" s="68" t="s">
        <v>29</v>
      </c>
      <c r="AS45" s="69">
        <v>23.665353475277662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5.7711760277234394E-5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5.7711760277234394E-5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5.7711760277234394E-5</v>
      </c>
      <c r="W46" s="104">
        <v>42</v>
      </c>
      <c r="X46" s="105">
        <v>9.1</v>
      </c>
      <c r="Y46" s="106">
        <v>13.1</v>
      </c>
      <c r="Z46" s="107">
        <v>6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1.6763417172807244E-4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1.6763417172807244E-4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1.6763417172807244E-4</v>
      </c>
      <c r="W47" s="104">
        <v>42</v>
      </c>
      <c r="X47" s="105">
        <v>9.1</v>
      </c>
      <c r="Y47" s="106">
        <v>13.1</v>
      </c>
      <c r="Z47" s="107">
        <v>6</v>
      </c>
      <c r="AB47" s="72"/>
      <c r="AC47" s="73" t="s">
        <v>37</v>
      </c>
      <c r="AD47" s="74">
        <v>4.1123720619147451E-2</v>
      </c>
      <c r="AE47" s="75" t="s">
        <v>30</v>
      </c>
      <c r="AF47" s="22"/>
      <c r="AG47" s="47"/>
      <c r="AH47" s="48" t="s">
        <v>37</v>
      </c>
      <c r="AI47" s="49">
        <v>0.97786696369598214</v>
      </c>
      <c r="AJ47" s="50" t="s">
        <v>30</v>
      </c>
      <c r="AL47" s="72"/>
      <c r="AM47" s="73" t="s">
        <v>37</v>
      </c>
      <c r="AN47" s="74">
        <v>4.1123720619147451E-2</v>
      </c>
      <c r="AO47" s="75" t="s">
        <v>30</v>
      </c>
      <c r="AP47" s="22"/>
      <c r="AQ47" s="47"/>
      <c r="AR47" s="48" t="s">
        <v>37</v>
      </c>
      <c r="AS47" s="49">
        <v>0.97786696369598214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4.9444232775421588E-5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4.9444232775421588E-5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4.9444232775421588E-5</v>
      </c>
      <c r="W48" s="104">
        <v>42</v>
      </c>
      <c r="X48" s="105">
        <v>9.1</v>
      </c>
      <c r="Y48" s="106">
        <v>13.1</v>
      </c>
      <c r="Z48" s="107">
        <v>6</v>
      </c>
      <c r="AB48" s="76"/>
      <c r="AC48" s="77" t="s">
        <v>25</v>
      </c>
      <c r="AD48" s="78">
        <v>88.088202111858777</v>
      </c>
      <c r="AE48" s="79" t="s">
        <v>30</v>
      </c>
      <c r="AF48" s="22"/>
      <c r="AG48" s="55"/>
      <c r="AH48" s="56" t="s">
        <v>25</v>
      </c>
      <c r="AI48" s="57">
        <v>794.74827907955057</v>
      </c>
      <c r="AJ48" s="58" t="s">
        <v>30</v>
      </c>
      <c r="AL48" s="76"/>
      <c r="AM48" s="77" t="s">
        <v>25</v>
      </c>
      <c r="AN48" s="78">
        <v>88.088202111858777</v>
      </c>
      <c r="AO48" s="79" t="s">
        <v>30</v>
      </c>
      <c r="AP48" s="22"/>
      <c r="AQ48" s="55"/>
      <c r="AR48" s="56" t="s">
        <v>25</v>
      </c>
      <c r="AS48" s="57">
        <v>794.74827907955057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4.1613910799180518E-5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4.1613910799180518E-5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4.1613910799180518E-5</v>
      </c>
      <c r="W49" s="104">
        <v>42</v>
      </c>
      <c r="X49" s="105">
        <v>9.1</v>
      </c>
      <c r="Y49" s="106">
        <v>13.1</v>
      </c>
      <c r="Z49" s="107">
        <v>6</v>
      </c>
      <c r="AB49" s="76"/>
      <c r="AC49" s="80" t="s">
        <v>26</v>
      </c>
      <c r="AD49" s="81">
        <v>8.1826127624893749E-4</v>
      </c>
      <c r="AE49" s="79" t="s">
        <v>30</v>
      </c>
      <c r="AF49" s="22"/>
      <c r="AG49" s="55"/>
      <c r="AH49" s="60" t="s">
        <v>26</v>
      </c>
      <c r="AI49" s="57">
        <v>0.25169246939135381</v>
      </c>
      <c r="AJ49" s="58" t="s">
        <v>30</v>
      </c>
      <c r="AL49" s="76"/>
      <c r="AM49" s="80" t="s">
        <v>26</v>
      </c>
      <c r="AN49" s="81">
        <v>8.1826127624893749E-4</v>
      </c>
      <c r="AO49" s="79" t="s">
        <v>30</v>
      </c>
      <c r="AP49" s="22"/>
      <c r="AQ49" s="55"/>
      <c r="AR49" s="60" t="s">
        <v>26</v>
      </c>
      <c r="AS49" s="57">
        <v>0.25169246939135381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2.2035058331966193E-4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2.2035058331966193E-4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2.2035058331966193E-4</v>
      </c>
      <c r="W50" s="104">
        <v>42</v>
      </c>
      <c r="X50" s="105">
        <v>9.1</v>
      </c>
      <c r="Y50" s="106">
        <v>13.1</v>
      </c>
      <c r="Z50" s="107">
        <v>6</v>
      </c>
      <c r="AB50" s="76"/>
      <c r="AC50" s="77" t="s">
        <v>27</v>
      </c>
      <c r="AD50" s="81">
        <v>9.0813754836760741E-3</v>
      </c>
      <c r="AE50" s="79" t="s">
        <v>30</v>
      </c>
      <c r="AF50" s="22"/>
      <c r="AG50" s="55"/>
      <c r="AH50" s="56" t="s">
        <v>27</v>
      </c>
      <c r="AI50" s="57">
        <v>4.5729233619583809</v>
      </c>
      <c r="AJ50" s="58" t="s">
        <v>30</v>
      </c>
      <c r="AL50" s="76"/>
      <c r="AM50" s="77" t="s">
        <v>27</v>
      </c>
      <c r="AN50" s="81">
        <v>9.0813754836760741E-3</v>
      </c>
      <c r="AO50" s="79" t="s">
        <v>30</v>
      </c>
      <c r="AP50" s="22"/>
      <c r="AQ50" s="55"/>
      <c r="AR50" s="56" t="s">
        <v>27</v>
      </c>
      <c r="AS50" s="57">
        <v>4.5729233619583809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1.296200390610781E-4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1.296200390610781E-4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1.296200390610781E-4</v>
      </c>
      <c r="W51" s="104">
        <v>42</v>
      </c>
      <c r="X51" s="105">
        <v>9.1</v>
      </c>
      <c r="Y51" s="106">
        <v>13.1</v>
      </c>
      <c r="Z51" s="107">
        <v>6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0.19762142687816459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0.19762142687816459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4.8465526618017874E-6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4.8465526618017874E-6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4.8465526618017874E-6</v>
      </c>
      <c r="W52" s="104">
        <v>42</v>
      </c>
      <c r="X52" s="105">
        <v>9.1</v>
      </c>
      <c r="Y52" s="106">
        <v>13.1</v>
      </c>
      <c r="Z52" s="107">
        <v>6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1.4515231050664119E-2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1.4515231050664119E-2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4.1759061869398166E-5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4.1759061869398166E-5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4.1759061869398166E-5</v>
      </c>
      <c r="W53" s="104">
        <v>42</v>
      </c>
      <c r="X53" s="105">
        <v>9.1</v>
      </c>
      <c r="Y53" s="106">
        <v>13.1</v>
      </c>
      <c r="Z53" s="107">
        <v>6</v>
      </c>
      <c r="AB53" s="82"/>
      <c r="AC53" s="83" t="s">
        <v>29</v>
      </c>
      <c r="AD53" s="84">
        <v>3.8420920431452492</v>
      </c>
      <c r="AE53" s="85" t="s">
        <v>33</v>
      </c>
      <c r="AF53" s="22"/>
      <c r="AG53" s="67"/>
      <c r="AH53" s="68" t="s">
        <v>29</v>
      </c>
      <c r="AI53" s="69">
        <v>29.70749683431195</v>
      </c>
      <c r="AJ53" s="70" t="s">
        <v>33</v>
      </c>
      <c r="AL53" s="82"/>
      <c r="AM53" s="83" t="s">
        <v>29</v>
      </c>
      <c r="AN53" s="84">
        <v>3.8420920431452492</v>
      </c>
      <c r="AO53" s="85" t="s">
        <v>33</v>
      </c>
      <c r="AP53" s="22"/>
      <c r="AQ53" s="67"/>
      <c r="AR53" s="68" t="s">
        <v>29</v>
      </c>
      <c r="AS53" s="69">
        <v>29.70749683431195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4.0545741090099348E-5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4.0545741090099348E-5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4.0545741090099348E-5</v>
      </c>
      <c r="W54" s="104">
        <v>42</v>
      </c>
      <c r="X54" s="105">
        <v>9.1</v>
      </c>
      <c r="Y54" s="106">
        <v>13.1</v>
      </c>
      <c r="Z54" s="107">
        <v>6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6.4883876255473848E-6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6.4883876255473848E-6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6.4883876255473848E-6</v>
      </c>
      <c r="W55" s="104">
        <v>42</v>
      </c>
      <c r="X55" s="105">
        <v>9.1</v>
      </c>
      <c r="Y55" s="106">
        <v>13.1</v>
      </c>
      <c r="Z55" s="107">
        <v>6</v>
      </c>
      <c r="AB55" s="22"/>
      <c r="AC55" s="22"/>
      <c r="AD55" s="22"/>
      <c r="AE55" s="22"/>
      <c r="AF55" s="22"/>
      <c r="AG55" s="47"/>
      <c r="AH55" s="48" t="s">
        <v>37</v>
      </c>
      <c r="AI55" s="49">
        <v>0.82140162096909752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0.82140162096909752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4.9080303208085258E-5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4.9080303208085258E-5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4.9080303208085258E-5</v>
      </c>
      <c r="W56" s="104">
        <v>42</v>
      </c>
      <c r="X56" s="105">
        <v>9.1</v>
      </c>
      <c r="Y56" s="106">
        <v>13.1</v>
      </c>
      <c r="Z56" s="107">
        <v>6</v>
      </c>
      <c r="AB56" s="22"/>
      <c r="AC56" s="22"/>
      <c r="AD56" s="22"/>
      <c r="AE56" s="22"/>
      <c r="AF56" s="22"/>
      <c r="AG56" s="55"/>
      <c r="AH56" s="56" t="s">
        <v>25</v>
      </c>
      <c r="AI56" s="57">
        <v>835.45738527659387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835.45738527659387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5.4945229310596983E-5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5.4945229310596983E-5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5.4945229310596983E-5</v>
      </c>
      <c r="W57" s="104">
        <v>42</v>
      </c>
      <c r="X57" s="105">
        <v>9.1</v>
      </c>
      <c r="Y57" s="106">
        <v>13.1</v>
      </c>
      <c r="Z57" s="107">
        <v>6</v>
      </c>
      <c r="AB57" s="22"/>
      <c r="AC57" s="22"/>
      <c r="AD57" s="22"/>
      <c r="AE57" s="22"/>
      <c r="AF57" s="22"/>
      <c r="AG57" s="55"/>
      <c r="AH57" s="60" t="s">
        <v>26</v>
      </c>
      <c r="AI57" s="57">
        <v>0.2047565948881381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0.2047565948881381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0.28344993931980378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0.28344993931980378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0.28344993931980378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4.255093510719143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4.255093510719143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0.17908097297104675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0.17908097297104675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3.4549566561681809E-2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3.4549566561681809E-2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3.4549566561681809E-2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31.20939205296893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31.20939205296893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8.4919338963345033E-3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8.4919338963345033E-3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8.4919338963345033E-3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2.6371814109431518E-4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2.6371814109431518E-4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2.6371814109431518E-4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0.63917030319354984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0.63917030319354984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5.9527322709591619E-4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5.9527322709591619E-4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5.9527322709591619E-4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938.99531233212315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938.99531233212315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9.350925264524735E-3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9.350925264524735E-3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9.350925264524735E-3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0.13674211566686004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0.13674211566686004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4.1932392730091106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4.1932392730091106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0.14835094136347557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0.14835094136347557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1.2282544666836325E-3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1.2282544666836325E-3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1.2282544666836325E-3</v>
      </c>
      <c r="W68" s="104">
        <v>42</v>
      </c>
      <c r="X68" s="105">
        <v>9.1</v>
      </c>
      <c r="Y68" s="106">
        <v>13.1</v>
      </c>
      <c r="Z68" s="107">
        <v>6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1.451523105066412E-2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1.451523105066412E-2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1.2830485482390134E-3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1.2830485482390134E-3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1.2830485482390134E-3</v>
      </c>
      <c r="W69" s="104">
        <v>42</v>
      </c>
      <c r="X69" s="105">
        <v>9.1</v>
      </c>
      <c r="Y69" s="106">
        <v>13.1</v>
      </c>
      <c r="Z69" s="107">
        <v>6</v>
      </c>
      <c r="AB69" s="22"/>
      <c r="AC69" s="22"/>
      <c r="AD69" s="22"/>
      <c r="AE69" s="22"/>
      <c r="AF69" s="22"/>
      <c r="AG69" s="67"/>
      <c r="AH69" s="68" t="s">
        <v>29</v>
      </c>
      <c r="AI69" s="69">
        <v>35.047693303897141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35.047693303897141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1.5230364260064605E-3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1.5230364260064605E-3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1.5230364260064605E-3</v>
      </c>
      <c r="W70" s="104">
        <v>42</v>
      </c>
      <c r="X70" s="105">
        <v>9.1</v>
      </c>
      <c r="Y70" s="106">
        <v>13.1</v>
      </c>
      <c r="Z70" s="107">
        <v>6</v>
      </c>
    </row>
    <row r="71" spans="1:46" x14ac:dyDescent="0.25">
      <c r="A71" s="101" t="s">
        <v>87</v>
      </c>
      <c r="B71" s="99"/>
      <c r="C71" s="145" t="s">
        <v>115</v>
      </c>
      <c r="D71" s="103">
        <v>2.4990642398839279E-3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2.4990642398839279E-3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2.4990642398839279E-3</v>
      </c>
      <c r="W71" s="104">
        <v>42</v>
      </c>
      <c r="X71" s="105">
        <v>9.1</v>
      </c>
      <c r="Y71" s="106">
        <v>13.1</v>
      </c>
      <c r="Z71" s="107">
        <v>6</v>
      </c>
    </row>
    <row r="72" spans="1:46" x14ac:dyDescent="0.25">
      <c r="A72" s="101" t="s">
        <v>89</v>
      </c>
      <c r="B72" s="99"/>
      <c r="C72" s="131" t="s">
        <v>116</v>
      </c>
      <c r="D72" s="168">
        <v>1.9816655819790419E-3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7.1123737605879589E-3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D72+D73+D74</f>
        <v>7.1123737605879589E-3</v>
      </c>
      <c r="W72" s="104">
        <v>42</v>
      </c>
      <c r="X72" s="105">
        <v>9.1</v>
      </c>
      <c r="Y72" s="106">
        <v>13.1</v>
      </c>
      <c r="Z72" s="107">
        <v>6</v>
      </c>
    </row>
    <row r="73" spans="1:46" x14ac:dyDescent="0.25">
      <c r="A73" s="108" t="s">
        <v>91</v>
      </c>
      <c r="B73" s="99"/>
      <c r="C73" s="131" t="s">
        <v>117</v>
      </c>
      <c r="D73" s="168">
        <v>5.130708178608917E-3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v>0</v>
      </c>
      <c r="W73" s="104">
        <v>42</v>
      </c>
      <c r="X73" s="105">
        <v>9.1</v>
      </c>
      <c r="Y73" s="106">
        <v>13.1</v>
      </c>
      <c r="Z73" s="107">
        <v>6</v>
      </c>
    </row>
    <row r="74" spans="1:46" x14ac:dyDescent="0.25">
      <c r="A74" s="108" t="s">
        <v>93</v>
      </c>
      <c r="B74" s="99"/>
      <c r="C74" s="131" t="s">
        <v>94</v>
      </c>
      <c r="D74" s="168">
        <v>0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v>0</v>
      </c>
      <c r="W74" s="104">
        <v>42</v>
      </c>
      <c r="X74" s="105">
        <v>9.1</v>
      </c>
      <c r="Y74" s="106">
        <v>13.1</v>
      </c>
      <c r="Z74" s="107">
        <v>6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1.3645777441400993E-2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1.3645777441400993E-2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1.3645777441400993E-2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6.4187813381268929E-2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6.4187813381268929E-2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6.4187813381268929E-2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3.3779182148690398E-2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3.3779182148690398E-2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3.3779182148690398E-2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0.43896320411737066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0.43896320411737066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0.43896320411737066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1.8813088028414464E-6</v>
      </c>
      <c r="E87" s="154">
        <v>42</v>
      </c>
      <c r="F87" s="13">
        <v>9.1</v>
      </c>
      <c r="G87" s="155">
        <v>13.1</v>
      </c>
      <c r="H87" s="156">
        <v>6</v>
      </c>
      <c r="Q87" s="156">
        <v>6</v>
      </c>
      <c r="R87" s="200"/>
      <c r="S87" s="200"/>
      <c r="T87" s="200"/>
      <c r="U87" s="200"/>
      <c r="V87" s="200"/>
      <c r="W87" s="200"/>
      <c r="X87" s="200"/>
      <c r="Y87" s="200"/>
      <c r="Z87" s="156">
        <v>6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2.6271850425390871E-6</v>
      </c>
      <c r="E88" s="154">
        <v>42</v>
      </c>
      <c r="F88" s="13">
        <v>9.1</v>
      </c>
      <c r="G88" s="155">
        <v>13.1</v>
      </c>
      <c r="H88" s="156">
        <v>6</v>
      </c>
      <c r="Q88" s="156">
        <v>6</v>
      </c>
      <c r="R88" s="200"/>
      <c r="S88" s="200"/>
      <c r="T88" s="200"/>
      <c r="U88" s="200"/>
      <c r="V88" s="200"/>
      <c r="W88" s="200"/>
      <c r="X88" s="200"/>
      <c r="Y88" s="200"/>
      <c r="Z88" s="156">
        <v>6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1.1316179491078823E-5</v>
      </c>
      <c r="E89" s="154">
        <v>42</v>
      </c>
      <c r="F89" s="13">
        <v>9.1</v>
      </c>
      <c r="G89" s="155">
        <v>13.1</v>
      </c>
      <c r="H89" s="156">
        <v>6</v>
      </c>
      <c r="Q89" s="156">
        <v>6</v>
      </c>
      <c r="R89" s="200"/>
      <c r="S89" s="200"/>
      <c r="T89" s="200"/>
      <c r="U89" s="200"/>
      <c r="V89" s="200"/>
      <c r="W89" s="200"/>
      <c r="X89" s="200"/>
      <c r="Y89" s="200"/>
      <c r="Z89" s="156">
        <v>6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8.356177904151491E-7</v>
      </c>
      <c r="E90" s="154">
        <v>42</v>
      </c>
      <c r="F90" s="13">
        <v>9.1</v>
      </c>
      <c r="G90" s="155">
        <v>13.1</v>
      </c>
      <c r="H90" s="156">
        <v>6</v>
      </c>
      <c r="Q90" s="156">
        <v>6</v>
      </c>
      <c r="R90" s="200"/>
      <c r="S90" s="200"/>
      <c r="T90" s="200"/>
      <c r="U90" s="200"/>
      <c r="V90" s="200"/>
      <c r="W90" s="200"/>
      <c r="X90" s="200"/>
      <c r="Y90" s="200"/>
      <c r="Z90" s="156">
        <v>6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1.2215289574664985E-6</v>
      </c>
      <c r="E91" s="154">
        <v>42</v>
      </c>
      <c r="F91" s="13">
        <v>9.1</v>
      </c>
      <c r="G91" s="155">
        <v>13.1</v>
      </c>
      <c r="H91" s="156">
        <v>6</v>
      </c>
      <c r="Q91" s="156">
        <v>6</v>
      </c>
      <c r="R91" s="200"/>
      <c r="S91" s="200"/>
      <c r="T91" s="200"/>
      <c r="U91" s="200"/>
      <c r="V91" s="200"/>
      <c r="W91" s="200"/>
      <c r="X91" s="200"/>
      <c r="Y91" s="200"/>
      <c r="Z91" s="156">
        <v>6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5.0108255647096725E-6</v>
      </c>
      <c r="E92" s="154">
        <v>42</v>
      </c>
      <c r="F92" s="13">
        <v>9.1</v>
      </c>
      <c r="G92" s="155">
        <v>13.1</v>
      </c>
      <c r="H92" s="156">
        <v>6</v>
      </c>
      <c r="Q92" s="156">
        <v>6</v>
      </c>
      <c r="R92" s="200"/>
      <c r="S92" s="200"/>
      <c r="T92" s="200"/>
      <c r="U92" s="200"/>
      <c r="V92" s="200"/>
      <c r="W92" s="200"/>
      <c r="X92" s="200"/>
      <c r="Y92" s="200"/>
      <c r="Z92" s="156">
        <v>6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9.6502027994293643E-5</v>
      </c>
      <c r="E93" s="154">
        <v>42</v>
      </c>
      <c r="F93" s="13">
        <v>9.1</v>
      </c>
      <c r="G93" s="155">
        <v>13.1</v>
      </c>
      <c r="H93" s="156">
        <v>6</v>
      </c>
      <c r="Q93" s="156">
        <v>6</v>
      </c>
      <c r="R93" s="200"/>
      <c r="S93" s="200"/>
      <c r="T93" s="200"/>
      <c r="U93" s="200"/>
      <c r="V93" s="200"/>
      <c r="W93" s="200"/>
      <c r="X93" s="200"/>
      <c r="Y93" s="200"/>
      <c r="Z93" s="156">
        <v>6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2.6496697116886402E-4</v>
      </c>
      <c r="E94" s="154">
        <v>42</v>
      </c>
      <c r="F94" s="13">
        <v>9.1</v>
      </c>
      <c r="G94" s="155">
        <v>13.1</v>
      </c>
      <c r="H94" s="156">
        <v>6</v>
      </c>
      <c r="Q94" s="156">
        <v>6</v>
      </c>
      <c r="R94" s="200"/>
      <c r="S94" s="200"/>
      <c r="T94" s="200"/>
      <c r="U94" s="200"/>
      <c r="V94" s="200"/>
      <c r="W94" s="200"/>
      <c r="X94" s="200"/>
      <c r="Y94" s="200"/>
      <c r="Z94" s="156">
        <v>6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1.5887953839993288E-4</v>
      </c>
      <c r="E95" s="154">
        <v>42</v>
      </c>
      <c r="F95" s="13">
        <v>9.1</v>
      </c>
      <c r="G95" s="155">
        <v>13.1</v>
      </c>
      <c r="H95" s="156">
        <v>6</v>
      </c>
      <c r="Q95" s="156">
        <v>6</v>
      </c>
      <c r="R95" s="200"/>
      <c r="S95" s="200"/>
      <c r="T95" s="200"/>
      <c r="U95" s="200"/>
      <c r="V95" s="200"/>
      <c r="W95" s="200"/>
      <c r="X95" s="200"/>
      <c r="Y95" s="200"/>
      <c r="Z95" s="156">
        <v>6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1.6040585775697939E-2</v>
      </c>
      <c r="E96" s="154">
        <v>42</v>
      </c>
      <c r="F96" s="13">
        <v>9.1</v>
      </c>
      <c r="G96" s="155">
        <v>13.1</v>
      </c>
      <c r="H96" s="156">
        <v>6</v>
      </c>
      <c r="Q96" s="156">
        <v>6</v>
      </c>
      <c r="R96" s="200"/>
      <c r="S96" s="200"/>
      <c r="T96" s="200"/>
      <c r="U96" s="200"/>
      <c r="V96" s="200"/>
      <c r="W96" s="200"/>
      <c r="X96" s="200"/>
      <c r="Y96" s="200"/>
      <c r="Z96" s="156">
        <v>6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0.12778417485532928</v>
      </c>
      <c r="E97" s="154">
        <v>42</v>
      </c>
      <c r="F97" s="13">
        <v>9.1</v>
      </c>
      <c r="G97" s="155">
        <v>13.1</v>
      </c>
      <c r="H97" s="156">
        <v>6</v>
      </c>
      <c r="Q97" s="156">
        <v>6</v>
      </c>
      <c r="R97" s="200"/>
      <c r="S97" s="200"/>
      <c r="T97" s="200"/>
      <c r="U97" s="200"/>
      <c r="V97" s="200"/>
      <c r="W97" s="200"/>
      <c r="X97" s="200"/>
      <c r="Y97" s="200"/>
      <c r="Z97" s="156">
        <v>6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4.6420922867475081E-2</v>
      </c>
      <c r="E98" s="154">
        <v>42</v>
      </c>
      <c r="F98" s="13">
        <v>9.1</v>
      </c>
      <c r="G98" s="155">
        <v>13.1</v>
      </c>
      <c r="H98" s="156">
        <v>6</v>
      </c>
      <c r="Q98" s="156">
        <v>6</v>
      </c>
      <c r="R98" s="200"/>
      <c r="S98" s="200"/>
      <c r="T98" s="200"/>
      <c r="U98" s="200"/>
      <c r="V98" s="200"/>
      <c r="W98" s="200"/>
      <c r="X98" s="200"/>
      <c r="Y98" s="200"/>
      <c r="Z98" s="156">
        <v>6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8.128142226098414E-3</v>
      </c>
      <c r="E99" s="154">
        <v>42</v>
      </c>
      <c r="F99" s="13">
        <v>9.1</v>
      </c>
      <c r="G99" s="155">
        <v>13.1</v>
      </c>
      <c r="H99" s="156">
        <v>6</v>
      </c>
      <c r="Q99" s="156">
        <v>6</v>
      </c>
      <c r="R99" s="200"/>
      <c r="S99" s="200"/>
      <c r="T99" s="200"/>
      <c r="U99" s="200"/>
      <c r="V99" s="200"/>
      <c r="W99" s="200"/>
      <c r="X99" s="200"/>
      <c r="Y99" s="200"/>
      <c r="Z99" s="156">
        <v>6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5.2187150798439122E-2</v>
      </c>
      <c r="E100" s="154">
        <v>42</v>
      </c>
      <c r="F100" s="13">
        <v>9.1</v>
      </c>
      <c r="G100" s="155">
        <v>13.1</v>
      </c>
      <c r="H100" s="156">
        <v>6</v>
      </c>
      <c r="Q100" s="156">
        <v>6</v>
      </c>
      <c r="R100" s="200"/>
      <c r="S100" s="200"/>
      <c r="T100" s="200"/>
      <c r="U100" s="200"/>
      <c r="V100" s="200"/>
      <c r="W100" s="200"/>
      <c r="X100" s="200"/>
      <c r="Y100" s="200"/>
      <c r="Z100" s="156">
        <v>6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4.0004574879862566E-2</v>
      </c>
      <c r="E101" s="154">
        <v>42</v>
      </c>
      <c r="F101" s="13">
        <v>9.1</v>
      </c>
      <c r="G101" s="155">
        <v>13.1</v>
      </c>
      <c r="H101" s="156">
        <v>6</v>
      </c>
      <c r="Q101" s="156">
        <v>6</v>
      </c>
      <c r="R101" s="200"/>
      <c r="S101" s="200"/>
      <c r="T101" s="200"/>
      <c r="U101" s="200"/>
      <c r="V101" s="200"/>
      <c r="W101" s="200"/>
      <c r="X101" s="200"/>
      <c r="Y101" s="200"/>
      <c r="Z101" s="156">
        <v>6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7.4021313007783468E-3</v>
      </c>
      <c r="E102" s="154">
        <v>42</v>
      </c>
      <c r="F102" s="13">
        <v>9.1</v>
      </c>
      <c r="G102" s="155">
        <v>13.1</v>
      </c>
      <c r="H102" s="156">
        <v>6</v>
      </c>
      <c r="Q102" s="156">
        <v>6</v>
      </c>
      <c r="R102" s="200"/>
      <c r="S102" s="200"/>
      <c r="T102" s="200"/>
      <c r="U102" s="200"/>
      <c r="V102" s="200"/>
      <c r="W102" s="200"/>
      <c r="X102" s="200"/>
      <c r="Y102" s="200"/>
      <c r="Z102" s="156">
        <v>6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5.8986629750258826E-2</v>
      </c>
      <c r="E103" s="154">
        <v>42</v>
      </c>
      <c r="F103" s="13">
        <v>9.1</v>
      </c>
      <c r="G103" s="155">
        <v>13.1</v>
      </c>
      <c r="H103" s="156">
        <v>6</v>
      </c>
      <c r="Q103" s="156">
        <v>6</v>
      </c>
      <c r="R103" s="200"/>
      <c r="S103" s="200"/>
      <c r="T103" s="200"/>
      <c r="U103" s="200"/>
      <c r="V103" s="200"/>
      <c r="W103" s="200"/>
      <c r="X103" s="200"/>
      <c r="Y103" s="200"/>
      <c r="Z103" s="156">
        <v>6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4.6810187487019782E-2</v>
      </c>
      <c r="E104" s="154">
        <v>42</v>
      </c>
      <c r="F104" s="13">
        <v>9.1</v>
      </c>
      <c r="G104" s="155">
        <v>13.1</v>
      </c>
      <c r="H104" s="156">
        <v>6</v>
      </c>
      <c r="Q104" s="156">
        <v>6</v>
      </c>
      <c r="R104" s="200"/>
      <c r="S104" s="200"/>
      <c r="T104" s="200"/>
      <c r="U104" s="200"/>
      <c r="V104" s="200"/>
      <c r="W104" s="200"/>
      <c r="X104" s="200"/>
      <c r="Y104" s="200"/>
      <c r="Z104" s="156">
        <v>6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0.40430774112417145</v>
      </c>
      <c r="E105" s="124"/>
      <c r="F105" s="125"/>
      <c r="G105" s="125"/>
      <c r="H105" s="126"/>
      <c r="I105" s="170">
        <f>D105+D58</f>
        <v>0.68775768044397523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4.5094149842297142E-2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4.2062738358793545E-5</v>
      </c>
      <c r="E110" s="154">
        <v>42</v>
      </c>
      <c r="F110" s="13">
        <v>9.1</v>
      </c>
      <c r="G110" s="155">
        <v>13.1</v>
      </c>
      <c r="H110" s="156">
        <v>6</v>
      </c>
      <c r="Q110" s="156">
        <v>6</v>
      </c>
      <c r="R110" s="200"/>
      <c r="S110" s="200"/>
      <c r="T110" s="200"/>
      <c r="U110" s="200"/>
      <c r="V110" s="200"/>
      <c r="W110" s="200"/>
      <c r="X110" s="200"/>
      <c r="Y110" s="200"/>
      <c r="Z110" s="156">
        <v>6</v>
      </c>
    </row>
    <row r="111" spans="1:26" x14ac:dyDescent="0.25">
      <c r="A111" s="108" t="s">
        <v>138</v>
      </c>
      <c r="B111" s="99"/>
      <c r="C111" s="97" t="s">
        <v>139</v>
      </c>
      <c r="D111" s="153">
        <v>3.5444765190927366E-4</v>
      </c>
      <c r="E111" s="154">
        <v>42</v>
      </c>
      <c r="F111" s="13">
        <v>9.1</v>
      </c>
      <c r="G111" s="155">
        <v>13.1</v>
      </c>
      <c r="H111" s="156">
        <v>6</v>
      </c>
      <c r="Q111" s="156">
        <v>6</v>
      </c>
      <c r="R111" s="200"/>
      <c r="S111" s="200"/>
      <c r="T111" s="200"/>
      <c r="U111" s="200"/>
      <c r="V111" s="200"/>
      <c r="W111" s="200"/>
      <c r="X111" s="200"/>
      <c r="Y111" s="200"/>
      <c r="Z111" s="156">
        <v>6</v>
      </c>
    </row>
    <row r="112" spans="1:26" x14ac:dyDescent="0.25">
      <c r="A112" s="108" t="s">
        <v>140</v>
      </c>
      <c r="B112" s="99"/>
      <c r="C112" s="97" t="s">
        <v>141</v>
      </c>
      <c r="D112" s="153">
        <v>6.5748515210787908E-3</v>
      </c>
      <c r="E112" s="154">
        <v>42</v>
      </c>
      <c r="F112" s="13">
        <v>9.1</v>
      </c>
      <c r="G112" s="155">
        <v>13.1</v>
      </c>
      <c r="H112" s="156">
        <v>6</v>
      </c>
      <c r="Q112" s="156">
        <v>6</v>
      </c>
      <c r="R112" s="200"/>
      <c r="S112" s="200"/>
      <c r="T112" s="200"/>
      <c r="U112" s="200"/>
      <c r="V112" s="200"/>
      <c r="W112" s="200"/>
      <c r="X112" s="200"/>
      <c r="Y112" s="200"/>
      <c r="Z112" s="156">
        <v>6</v>
      </c>
    </row>
    <row r="113" spans="1:26" x14ac:dyDescent="0.25">
      <c r="A113" s="108" t="s">
        <v>142</v>
      </c>
      <c r="B113" s="99"/>
      <c r="C113" s="158" t="s">
        <v>88</v>
      </c>
      <c r="D113" s="153">
        <v>3.728874676512416E-3</v>
      </c>
      <c r="E113" s="154">
        <v>42</v>
      </c>
      <c r="F113" s="13">
        <v>9.1</v>
      </c>
      <c r="G113" s="155">
        <v>13.1</v>
      </c>
      <c r="H113" s="156">
        <v>6</v>
      </c>
      <c r="Q113" s="156">
        <v>6</v>
      </c>
      <c r="R113" s="200"/>
      <c r="S113" s="200"/>
      <c r="T113" s="200"/>
      <c r="U113" s="200"/>
      <c r="V113" s="200"/>
      <c r="W113" s="200"/>
      <c r="X113" s="200"/>
      <c r="Y113" s="200"/>
      <c r="Z113" s="156">
        <v>6</v>
      </c>
    </row>
    <row r="114" spans="1:26" x14ac:dyDescent="0.25">
      <c r="A114" s="108" t="s">
        <v>134</v>
      </c>
      <c r="B114" s="99"/>
      <c r="C114" s="97" t="s">
        <v>143</v>
      </c>
      <c r="D114" s="168">
        <v>4.7448630835754792E-3</v>
      </c>
      <c r="E114" s="154">
        <v>42</v>
      </c>
      <c r="F114" s="13">
        <v>9.1</v>
      </c>
      <c r="G114" s="155">
        <v>13.1</v>
      </c>
      <c r="H114" s="156">
        <v>6</v>
      </c>
      <c r="Q114" s="156">
        <v>6</v>
      </c>
      <c r="R114" s="200"/>
      <c r="S114" s="200"/>
      <c r="T114" s="200"/>
      <c r="U114" s="200"/>
      <c r="V114" s="200"/>
      <c r="W114" s="200"/>
      <c r="X114" s="200"/>
      <c r="Y114" s="200"/>
      <c r="Z114" s="156">
        <v>6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1.5445099671434752E-2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6.5311463945240567E-2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3.087834129948545E-2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0.56103679588262934</v>
      </c>
      <c r="E121" s="164"/>
      <c r="F121" s="165"/>
      <c r="G121" s="164"/>
      <c r="H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</v>
      </c>
    </row>
  </sheetData>
  <mergeCells count="38">
    <mergeCell ref="AG62:AJ62"/>
    <mergeCell ref="AQ62:AT62"/>
    <mergeCell ref="AB46:AE46"/>
    <mergeCell ref="AG46:AJ46"/>
    <mergeCell ref="AL46:AO46"/>
    <mergeCell ref="AQ46:AT46"/>
    <mergeCell ref="AG54:AJ54"/>
    <mergeCell ref="AQ54:AT54"/>
    <mergeCell ref="AB30:AE30"/>
    <mergeCell ref="AG30:AJ30"/>
    <mergeCell ref="AL30:AO30"/>
    <mergeCell ref="AQ30:AT30"/>
    <mergeCell ref="AB38:AE38"/>
    <mergeCell ref="AG38:AJ38"/>
    <mergeCell ref="AL38:AO38"/>
    <mergeCell ref="AQ38:AT38"/>
    <mergeCell ref="AB14:AE14"/>
    <mergeCell ref="AG14:AJ14"/>
    <mergeCell ref="AL14:AO14"/>
    <mergeCell ref="AQ14:AT14"/>
    <mergeCell ref="AB22:AE22"/>
    <mergeCell ref="AG22:AJ22"/>
    <mergeCell ref="AL22:AO22"/>
    <mergeCell ref="AQ22:AT22"/>
    <mergeCell ref="AB1:AJ1"/>
    <mergeCell ref="AL1:AT1"/>
    <mergeCell ref="AB5:AE5"/>
    <mergeCell ref="AG5:AJ12"/>
    <mergeCell ref="AL5:AO5"/>
    <mergeCell ref="AQ5:AT12"/>
    <mergeCell ref="A86:B86"/>
    <mergeCell ref="E83:G83"/>
    <mergeCell ref="W3:Y3"/>
    <mergeCell ref="S6:T6"/>
    <mergeCell ref="E3:G3"/>
    <mergeCell ref="A6:B6"/>
    <mergeCell ref="N3:P3"/>
    <mergeCell ref="J6:K6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P1" zoomScale="90" zoomScaleNormal="90" workbookViewId="0">
      <selection activeCell="AL2" sqref="AL2"/>
    </sheetView>
  </sheetViews>
  <sheetFormatPr defaultRowHeight="15" x14ac:dyDescent="0.25"/>
  <cols>
    <col min="8" max="8" width="11.28515625" customWidth="1"/>
    <col min="17" max="17" width="11.42578125" customWidth="1"/>
    <col min="26" max="26" width="11.42578125" customWidth="1"/>
  </cols>
  <sheetData>
    <row r="1" spans="1:46" ht="21" x14ac:dyDescent="0.35">
      <c r="A1" s="195" t="s">
        <v>154</v>
      </c>
      <c r="B1" s="196"/>
      <c r="J1" s="192" t="s">
        <v>158</v>
      </c>
      <c r="K1" s="193"/>
      <c r="L1" s="193"/>
      <c r="M1" s="193"/>
      <c r="S1" s="190" t="s">
        <v>156</v>
      </c>
      <c r="T1" s="191"/>
      <c r="U1" s="191"/>
      <c r="V1" s="191"/>
      <c r="W1" s="191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202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4" t="s">
        <v>203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3.2614089400615445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3.2142943865978841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1.1934813089847522E-4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1.1934813089847522E-4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1.1934813089847522E-4</v>
      </c>
      <c r="W7" s="104">
        <v>42</v>
      </c>
      <c r="X7" s="105">
        <v>9.1</v>
      </c>
      <c r="Y7" s="106">
        <v>13.1</v>
      </c>
      <c r="Z7" s="107">
        <v>6</v>
      </c>
      <c r="AB7" s="31"/>
      <c r="AC7" s="32" t="s">
        <v>25</v>
      </c>
      <c r="AD7" s="33">
        <v>239.03903498821469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238.03174561508092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8.4663979474062728E-5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8.4663979474062728E-5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8.4663979474062728E-5</v>
      </c>
      <c r="W8" s="104">
        <v>42</v>
      </c>
      <c r="X8" s="105">
        <v>9.1</v>
      </c>
      <c r="Y8" s="106">
        <v>13.1</v>
      </c>
      <c r="Z8" s="107">
        <v>6</v>
      </c>
      <c r="AB8" s="31"/>
      <c r="AC8" s="35" t="s">
        <v>26</v>
      </c>
      <c r="AD8" s="33">
        <v>0.21734442096931569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0.21367584946890733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6.2816448704245114E-4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6.2816448704245114E-4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6.2816448704245114E-4</v>
      </c>
      <c r="W9" s="104">
        <v>42</v>
      </c>
      <c r="X9" s="105">
        <v>9.1</v>
      </c>
      <c r="Y9" s="106">
        <v>13.1</v>
      </c>
      <c r="Z9" s="107">
        <v>6</v>
      </c>
      <c r="AB9" s="31"/>
      <c r="AC9" s="32" t="s">
        <v>27</v>
      </c>
      <c r="AD9" s="33">
        <v>0.55787384232441428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0.55276103277737632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1.0878602176724598E-5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1.0878602176724598E-5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1.0878602176724598E-5</v>
      </c>
      <c r="W10" s="104">
        <v>42</v>
      </c>
      <c r="X10" s="105">
        <v>9.1</v>
      </c>
      <c r="Y10" s="106">
        <v>13.1</v>
      </c>
      <c r="Z10" s="107">
        <v>6</v>
      </c>
      <c r="AB10" s="31"/>
      <c r="AC10" s="32" t="s">
        <v>51</v>
      </c>
      <c r="AD10" s="36">
        <v>2.5934604778677837E-2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2.5934604778677837E-2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2.0737283337367059E-5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2.0737283337367059E-5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2.0737283337367059E-5</v>
      </c>
      <c r="W11" s="104">
        <v>42</v>
      </c>
      <c r="X11" s="105">
        <v>9.1</v>
      </c>
      <c r="Y11" s="106">
        <v>13.1</v>
      </c>
      <c r="Z11" s="107">
        <v>6</v>
      </c>
      <c r="AB11" s="31"/>
      <c r="AC11" s="32" t="s">
        <v>52</v>
      </c>
      <c r="AD11" s="36">
        <v>9.9016267530492134E-3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9.9016267530492134E-3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9.1026966622898212E-5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9.1026966622898212E-5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9.1026966622898212E-5</v>
      </c>
      <c r="W12" s="104">
        <v>42</v>
      </c>
      <c r="X12" s="105">
        <v>9.1</v>
      </c>
      <c r="Y12" s="106">
        <v>13.1</v>
      </c>
      <c r="Z12" s="107">
        <v>6</v>
      </c>
      <c r="AB12" s="37"/>
      <c r="AC12" s="38" t="s">
        <v>29</v>
      </c>
      <c r="AD12" s="39">
        <v>10.098119957596456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10.053987681698084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3.9288482053271299E-6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3.9288482053271299E-6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3.9288482053271299E-6</v>
      </c>
      <c r="W13" s="104">
        <v>42</v>
      </c>
      <c r="X13" s="105">
        <v>9.1</v>
      </c>
      <c r="Y13" s="106">
        <v>13.1</v>
      </c>
      <c r="Z13" s="107">
        <v>6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8.3561408167473373E-6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8.3561408167473373E-6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8.3561408167473373E-6</v>
      </c>
      <c r="W14" s="104">
        <v>42</v>
      </c>
      <c r="X14" s="105">
        <v>9.1</v>
      </c>
      <c r="Y14" s="106">
        <v>13.1</v>
      </c>
      <c r="Z14" s="107">
        <v>6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3.8135019723222811E-5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3.8135019723222811E-5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3.8135019723222811E-5</v>
      </c>
      <c r="W15" s="104">
        <v>42</v>
      </c>
      <c r="X15" s="105">
        <v>9.1</v>
      </c>
      <c r="Y15" s="106">
        <v>13.1</v>
      </c>
      <c r="Z15" s="107">
        <v>6</v>
      </c>
      <c r="AB15" s="43"/>
      <c r="AC15" s="44" t="s">
        <v>37</v>
      </c>
      <c r="AD15" s="45">
        <v>4.265251022331273</v>
      </c>
      <c r="AE15" s="46" t="s">
        <v>30</v>
      </c>
      <c r="AF15" s="22"/>
      <c r="AG15" s="47"/>
      <c r="AH15" s="48" t="s">
        <v>37</v>
      </c>
      <c r="AI15" s="49">
        <v>0.44235013139225887</v>
      </c>
      <c r="AJ15" s="50" t="s">
        <v>30</v>
      </c>
      <c r="AL15" s="43"/>
      <c r="AM15" s="44" t="s">
        <v>37</v>
      </c>
      <c r="AN15" s="45">
        <v>4.2071350831602405</v>
      </c>
      <c r="AO15" s="46" t="s">
        <v>30</v>
      </c>
      <c r="AP15" s="22"/>
      <c r="AQ15" s="47"/>
      <c r="AR15" s="48" t="s">
        <v>37</v>
      </c>
      <c r="AS15" s="49">
        <v>0.44235013139225887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2.5087532971297974E-5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2.5087532971297974E-5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2.5087532971297974E-5</v>
      </c>
      <c r="W16" s="104">
        <v>42</v>
      </c>
      <c r="X16" s="105">
        <v>9.1</v>
      </c>
      <c r="Y16" s="106">
        <v>13.1</v>
      </c>
      <c r="Z16" s="107">
        <v>6</v>
      </c>
      <c r="AB16" s="51"/>
      <c r="AC16" s="52" t="s">
        <v>25</v>
      </c>
      <c r="AD16" s="53">
        <v>212.30106639201946</v>
      </c>
      <c r="AE16" s="54" t="s">
        <v>30</v>
      </c>
      <c r="AF16" s="22"/>
      <c r="AG16" s="55"/>
      <c r="AH16" s="56" t="s">
        <v>25</v>
      </c>
      <c r="AI16" s="57">
        <v>301.99854594140135</v>
      </c>
      <c r="AJ16" s="58" t="s">
        <v>30</v>
      </c>
      <c r="AL16" s="51"/>
      <c r="AM16" s="52" t="s">
        <v>25</v>
      </c>
      <c r="AN16" s="53">
        <v>210.88650143300268</v>
      </c>
      <c r="AO16" s="54" t="s">
        <v>30</v>
      </c>
      <c r="AP16" s="22"/>
      <c r="AQ16" s="55"/>
      <c r="AR16" s="56" t="s">
        <v>25</v>
      </c>
      <c r="AS16" s="57">
        <v>301.99854594140135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2.9586248712264936E-5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2.9586248712264936E-5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2.9586248712264936E-5</v>
      </c>
      <c r="W17" s="104">
        <v>42</v>
      </c>
      <c r="X17" s="105">
        <v>9.1</v>
      </c>
      <c r="Y17" s="106">
        <v>13.1</v>
      </c>
      <c r="Z17" s="107">
        <v>6</v>
      </c>
      <c r="AB17" s="51"/>
      <c r="AC17" s="59" t="s">
        <v>26</v>
      </c>
      <c r="AD17" s="53">
        <v>0.26829024176847421</v>
      </c>
      <c r="AE17" s="54" t="s">
        <v>30</v>
      </c>
      <c r="AF17" s="22"/>
      <c r="AG17" s="55"/>
      <c r="AH17" s="60" t="s">
        <v>26</v>
      </c>
      <c r="AI17" s="57">
        <v>0.11858457335192016</v>
      </c>
      <c r="AJ17" s="58" t="s">
        <v>30</v>
      </c>
      <c r="AL17" s="51"/>
      <c r="AM17" s="59" t="s">
        <v>26</v>
      </c>
      <c r="AN17" s="53">
        <v>0.26313369044953527</v>
      </c>
      <c r="AO17" s="54" t="s">
        <v>30</v>
      </c>
      <c r="AP17" s="22"/>
      <c r="AQ17" s="55"/>
      <c r="AR17" s="60" t="s">
        <v>26</v>
      </c>
      <c r="AS17" s="57">
        <v>0.11858457335192016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1.0866467818066405E-4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1.0866467818066405E-4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1.0866467818066405E-4</v>
      </c>
      <c r="W18" s="104">
        <v>42</v>
      </c>
      <c r="X18" s="105">
        <v>9.1</v>
      </c>
      <c r="Y18" s="106">
        <v>13.1</v>
      </c>
      <c r="Z18" s="107">
        <v>6</v>
      </c>
      <c r="AB18" s="51"/>
      <c r="AC18" s="52" t="s">
        <v>27</v>
      </c>
      <c r="AD18" s="53">
        <v>0.30930962554811453</v>
      </c>
      <c r="AE18" s="54" t="s">
        <v>30</v>
      </c>
      <c r="AF18" s="22"/>
      <c r="AG18" s="55"/>
      <c r="AH18" s="56" t="s">
        <v>27</v>
      </c>
      <c r="AI18" s="57">
        <v>2.2953779613184837</v>
      </c>
      <c r="AJ18" s="58" t="s">
        <v>30</v>
      </c>
      <c r="AL18" s="51"/>
      <c r="AM18" s="52" t="s">
        <v>27</v>
      </c>
      <c r="AN18" s="53">
        <v>0.30208591218849723</v>
      </c>
      <c r="AO18" s="54" t="s">
        <v>30</v>
      </c>
      <c r="AP18" s="22"/>
      <c r="AQ18" s="55"/>
      <c r="AR18" s="56" t="s">
        <v>27</v>
      </c>
      <c r="AS18" s="57">
        <v>2.2953779613184837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2.5090331768146821E-5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2.5090331768146821E-5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2.5090331768146821E-5</v>
      </c>
      <c r="W19" s="104">
        <v>42</v>
      </c>
      <c r="X19" s="105">
        <v>9.1</v>
      </c>
      <c r="Y19" s="106">
        <v>13.1</v>
      </c>
      <c r="Z19" s="107">
        <v>6</v>
      </c>
      <c r="AB19" s="51"/>
      <c r="AC19" s="52" t="s">
        <v>51</v>
      </c>
      <c r="AD19" s="61">
        <v>4.7178402146170213E-3</v>
      </c>
      <c r="AE19" s="54" t="s">
        <v>30</v>
      </c>
      <c r="AF19" s="22"/>
      <c r="AG19" s="55"/>
      <c r="AH19" s="56" t="s">
        <v>51</v>
      </c>
      <c r="AI19" s="57">
        <v>0.11324632852224725</v>
      </c>
      <c r="AJ19" s="58" t="s">
        <v>30</v>
      </c>
      <c r="AL19" s="51"/>
      <c r="AM19" s="52" t="s">
        <v>51</v>
      </c>
      <c r="AN19" s="61">
        <v>4.7178402146170213E-3</v>
      </c>
      <c r="AO19" s="54" t="s">
        <v>30</v>
      </c>
      <c r="AP19" s="22"/>
      <c r="AQ19" s="55"/>
      <c r="AR19" s="56" t="s">
        <v>51</v>
      </c>
      <c r="AS19" s="57">
        <v>0.11324632852224725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4.938440591534661E-5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4.938440591534661E-5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4.938440591534661E-5</v>
      </c>
      <c r="W20" s="104">
        <v>42</v>
      </c>
      <c r="X20" s="105">
        <v>9.1</v>
      </c>
      <c r="Y20" s="106">
        <v>13.1</v>
      </c>
      <c r="Z20" s="107">
        <v>6</v>
      </c>
      <c r="AB20" s="51"/>
      <c r="AC20" s="52" t="s">
        <v>52</v>
      </c>
      <c r="AD20" s="61">
        <v>9.6436809035234192E-3</v>
      </c>
      <c r="AE20" s="54" t="s">
        <v>30</v>
      </c>
      <c r="AF20" s="22"/>
      <c r="AG20" s="55"/>
      <c r="AH20" s="56" t="s">
        <v>52</v>
      </c>
      <c r="AI20" s="62">
        <v>1.207945597709377E-2</v>
      </c>
      <c r="AJ20" s="58" t="s">
        <v>30</v>
      </c>
      <c r="AL20" s="51"/>
      <c r="AM20" s="52" t="s">
        <v>52</v>
      </c>
      <c r="AN20" s="61">
        <v>9.6436809035234192E-3</v>
      </c>
      <c r="AO20" s="54" t="s">
        <v>30</v>
      </c>
      <c r="AP20" s="22"/>
      <c r="AQ20" s="55"/>
      <c r="AR20" s="56" t="s">
        <v>52</v>
      </c>
      <c r="AS20" s="62">
        <v>1.207945597709377E-2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4.954290385226666E-5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4.954290385226666E-5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4.954290385226666E-5</v>
      </c>
      <c r="W21" s="104">
        <v>42</v>
      </c>
      <c r="X21" s="105">
        <v>9.1</v>
      </c>
      <c r="Y21" s="106">
        <v>13.1</v>
      </c>
      <c r="Z21" s="107">
        <v>6</v>
      </c>
      <c r="AB21" s="63"/>
      <c r="AC21" s="64" t="s">
        <v>29</v>
      </c>
      <c r="AD21" s="65">
        <v>9.5164770370998841</v>
      </c>
      <c r="AE21" s="66" t="s">
        <v>33</v>
      </c>
      <c r="AF21" s="22"/>
      <c r="AG21" s="67"/>
      <c r="AH21" s="68" t="s">
        <v>29</v>
      </c>
      <c r="AI21" s="69">
        <v>11.298323647416044</v>
      </c>
      <c r="AJ21" s="70" t="s">
        <v>33</v>
      </c>
      <c r="AL21" s="63"/>
      <c r="AM21" s="64" t="s">
        <v>29</v>
      </c>
      <c r="AN21" s="65">
        <v>9.4545736416177597</v>
      </c>
      <c r="AO21" s="66" t="s">
        <v>33</v>
      </c>
      <c r="AP21" s="22"/>
      <c r="AQ21" s="67"/>
      <c r="AR21" s="68" t="s">
        <v>29</v>
      </c>
      <c r="AS21" s="69">
        <v>11.298323647416044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3.1726333429752995E-4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3.1726333429752995E-4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3.1726333429752995E-4</v>
      </c>
      <c r="W22" s="104">
        <v>42</v>
      </c>
      <c r="X22" s="105">
        <v>9.1</v>
      </c>
      <c r="Y22" s="106">
        <v>13.1</v>
      </c>
      <c r="Z22" s="107">
        <v>6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1.1446202100144018E-3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1.1446202100144018E-3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1.1446202100144018E-3</v>
      </c>
      <c r="W23" s="104">
        <v>42</v>
      </c>
      <c r="X23" s="105">
        <v>9.1</v>
      </c>
      <c r="Y23" s="106">
        <v>13.1</v>
      </c>
      <c r="Z23" s="107">
        <v>6</v>
      </c>
      <c r="AB23" s="47"/>
      <c r="AC23" s="48" t="s">
        <v>37</v>
      </c>
      <c r="AD23" s="49">
        <v>0.21893860675883986</v>
      </c>
      <c r="AE23" s="50" t="s">
        <v>30</v>
      </c>
      <c r="AF23" s="22"/>
      <c r="AG23" s="47"/>
      <c r="AH23" s="48" t="s">
        <v>37</v>
      </c>
      <c r="AI23" s="49">
        <v>1.0423825609380826</v>
      </c>
      <c r="AJ23" s="50" t="s">
        <v>30</v>
      </c>
      <c r="AL23" s="47"/>
      <c r="AM23" s="48" t="s">
        <v>37</v>
      </c>
      <c r="AN23" s="49">
        <v>0.21893860675883986</v>
      </c>
      <c r="AO23" s="50" t="s">
        <v>30</v>
      </c>
      <c r="AP23" s="22"/>
      <c r="AQ23" s="47"/>
      <c r="AR23" s="48" t="s">
        <v>37</v>
      </c>
      <c r="AS23" s="49">
        <v>1.0423825609380826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2.5914841247521691E-4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2.5914841247521691E-4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2.5914841247521691E-4</v>
      </c>
      <c r="W24" s="104">
        <v>42</v>
      </c>
      <c r="X24" s="105">
        <v>9.1</v>
      </c>
      <c r="Y24" s="106">
        <v>13.1</v>
      </c>
      <c r="Z24" s="107">
        <v>6</v>
      </c>
      <c r="AB24" s="55"/>
      <c r="AC24" s="56" t="s">
        <v>25</v>
      </c>
      <c r="AD24" s="57">
        <v>195.94905560138312</v>
      </c>
      <c r="AE24" s="58" t="s">
        <v>30</v>
      </c>
      <c r="AF24" s="22"/>
      <c r="AG24" s="55"/>
      <c r="AH24" s="56" t="s">
        <v>25</v>
      </c>
      <c r="AI24" s="57">
        <v>482.5456616374903</v>
      </c>
      <c r="AJ24" s="58" t="s">
        <v>30</v>
      </c>
      <c r="AL24" s="55"/>
      <c r="AM24" s="56" t="s">
        <v>25</v>
      </c>
      <c r="AN24" s="57">
        <v>195.94905560138312</v>
      </c>
      <c r="AO24" s="58" t="s">
        <v>30</v>
      </c>
      <c r="AP24" s="22"/>
      <c r="AQ24" s="55"/>
      <c r="AR24" s="56" t="s">
        <v>25</v>
      </c>
      <c r="AS24" s="57">
        <v>482.5456616374903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2.4549961856585745E-3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2.4549961856585745E-3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2.4549961856585745E-3</v>
      </c>
      <c r="W25" s="104">
        <v>42</v>
      </c>
      <c r="X25" s="105">
        <v>9.1</v>
      </c>
      <c r="Y25" s="106">
        <v>13.1</v>
      </c>
      <c r="Z25" s="107">
        <v>6</v>
      </c>
      <c r="AB25" s="55"/>
      <c r="AC25" s="60" t="s">
        <v>26</v>
      </c>
      <c r="AD25" s="57">
        <v>5.4082117976919732E-2</v>
      </c>
      <c r="AE25" s="58" t="s">
        <v>30</v>
      </c>
      <c r="AF25" s="22"/>
      <c r="AG25" s="55"/>
      <c r="AH25" s="60" t="s">
        <v>26</v>
      </c>
      <c r="AI25" s="57">
        <v>0.18725733749354934</v>
      </c>
      <c r="AJ25" s="58" t="s">
        <v>30</v>
      </c>
      <c r="AL25" s="55"/>
      <c r="AM25" s="60" t="s">
        <v>26</v>
      </c>
      <c r="AN25" s="57">
        <v>5.4082117976919732E-2</v>
      </c>
      <c r="AO25" s="58" t="s">
        <v>30</v>
      </c>
      <c r="AP25" s="22"/>
      <c r="AQ25" s="55"/>
      <c r="AR25" s="60" t="s">
        <v>26</v>
      </c>
      <c r="AS25" s="57">
        <v>0.18725733749354934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1.6903485441623296E-2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1.6903485441623296E-2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1.6903485441623296E-2</v>
      </c>
      <c r="W26" s="104">
        <v>42</v>
      </c>
      <c r="X26" s="105">
        <v>9.1</v>
      </c>
      <c r="Y26" s="106">
        <v>13.1</v>
      </c>
      <c r="Z26" s="107">
        <v>6</v>
      </c>
      <c r="AB26" s="55"/>
      <c r="AC26" s="56" t="s">
        <v>27</v>
      </c>
      <c r="AD26" s="57">
        <v>0.4585394521835619</v>
      </c>
      <c r="AE26" s="58" t="s">
        <v>30</v>
      </c>
      <c r="AF26" s="22"/>
      <c r="AG26" s="55"/>
      <c r="AH26" s="56" t="s">
        <v>27</v>
      </c>
      <c r="AI26" s="57">
        <v>3.2005684710026339</v>
      </c>
      <c r="AJ26" s="58" t="s">
        <v>30</v>
      </c>
      <c r="AL26" s="55"/>
      <c r="AM26" s="56" t="s">
        <v>27</v>
      </c>
      <c r="AN26" s="57">
        <v>0.4585394521835619</v>
      </c>
      <c r="AO26" s="58" t="s">
        <v>30</v>
      </c>
      <c r="AP26" s="22"/>
      <c r="AQ26" s="55"/>
      <c r="AR26" s="56" t="s">
        <v>27</v>
      </c>
      <c r="AS26" s="57">
        <v>3.2005684710026339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1.1438197874129483E-2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1.1438197874129483E-2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1.1438197874129483E-2</v>
      </c>
      <c r="W27" s="104">
        <v>42</v>
      </c>
      <c r="X27" s="105">
        <v>9.1</v>
      </c>
      <c r="Y27" s="106">
        <v>13.1</v>
      </c>
      <c r="Z27" s="107">
        <v>6</v>
      </c>
      <c r="AB27" s="71"/>
      <c r="AC27" s="56" t="s">
        <v>51</v>
      </c>
      <c r="AD27" s="62">
        <v>6.9122493939351506E-2</v>
      </c>
      <c r="AE27" s="58" t="s">
        <v>30</v>
      </c>
      <c r="AF27" s="22"/>
      <c r="AG27" s="55"/>
      <c r="AH27" s="56" t="s">
        <v>51</v>
      </c>
      <c r="AI27" s="57">
        <v>0.14635579779978292</v>
      </c>
      <c r="AJ27" s="58" t="s">
        <v>30</v>
      </c>
      <c r="AL27" s="71"/>
      <c r="AM27" s="56" t="s">
        <v>51</v>
      </c>
      <c r="AN27" s="62">
        <v>6.9122493939351506E-2</v>
      </c>
      <c r="AO27" s="58" t="s">
        <v>30</v>
      </c>
      <c r="AP27" s="22"/>
      <c r="AQ27" s="55"/>
      <c r="AR27" s="56" t="s">
        <v>51</v>
      </c>
      <c r="AS27" s="57">
        <v>0.14635579779978292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2.1120486109779801E-3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2.1120486109779801E-3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2.1120486109779801E-3</v>
      </c>
      <c r="W28" s="104">
        <v>42</v>
      </c>
      <c r="X28" s="105">
        <v>9.1</v>
      </c>
      <c r="Y28" s="106">
        <v>13.1</v>
      </c>
      <c r="Z28" s="107">
        <v>6</v>
      </c>
      <c r="AB28" s="55"/>
      <c r="AC28" s="56" t="s">
        <v>52</v>
      </c>
      <c r="AD28" s="62">
        <v>9.6436809035234227E-3</v>
      </c>
      <c r="AE28" s="58" t="s">
        <v>30</v>
      </c>
      <c r="AF28" s="22"/>
      <c r="AG28" s="55"/>
      <c r="AH28" s="56" t="s">
        <v>52</v>
      </c>
      <c r="AI28" s="62">
        <v>1.2079455977093766E-2</v>
      </c>
      <c r="AJ28" s="58" t="s">
        <v>30</v>
      </c>
      <c r="AL28" s="55"/>
      <c r="AM28" s="56" t="s">
        <v>52</v>
      </c>
      <c r="AN28" s="62">
        <v>9.6436809035234227E-3</v>
      </c>
      <c r="AO28" s="58" t="s">
        <v>30</v>
      </c>
      <c r="AP28" s="22"/>
      <c r="AQ28" s="55"/>
      <c r="AR28" s="56" t="s">
        <v>52</v>
      </c>
      <c r="AS28" s="62">
        <v>1.2079455977093766E-2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1.4747771187771663E-2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1.4747771187771663E-2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1.4747771187771663E-2</v>
      </c>
      <c r="W29" s="104">
        <v>42</v>
      </c>
      <c r="X29" s="105">
        <v>9.1</v>
      </c>
      <c r="Y29" s="106">
        <v>13.1</v>
      </c>
      <c r="Z29" s="107">
        <v>6</v>
      </c>
      <c r="AB29" s="67"/>
      <c r="AC29" s="68" t="s">
        <v>29</v>
      </c>
      <c r="AD29" s="69">
        <v>7.4376723771465789</v>
      </c>
      <c r="AE29" s="70" t="s">
        <v>33</v>
      </c>
      <c r="AF29" s="22"/>
      <c r="AG29" s="67"/>
      <c r="AH29" s="68" t="s">
        <v>29</v>
      </c>
      <c r="AI29" s="69">
        <v>18.065561165365487</v>
      </c>
      <c r="AJ29" s="70" t="s">
        <v>33</v>
      </c>
      <c r="AL29" s="67"/>
      <c r="AM29" s="68" t="s">
        <v>29</v>
      </c>
      <c r="AN29" s="69">
        <v>7.4376723771465789</v>
      </c>
      <c r="AO29" s="70" t="s">
        <v>33</v>
      </c>
      <c r="AP29" s="22"/>
      <c r="AQ29" s="67"/>
      <c r="AR29" s="68" t="s">
        <v>29</v>
      </c>
      <c r="AS29" s="69">
        <v>18.065561165365487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1.150364575476566E-2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1.150364575476566E-2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1.150364575476566E-2</v>
      </c>
      <c r="W30" s="104">
        <v>42</v>
      </c>
      <c r="X30" s="105">
        <v>9.1</v>
      </c>
      <c r="Y30" s="106">
        <v>13.1</v>
      </c>
      <c r="Z30" s="107">
        <v>6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2.5657742511965244E-3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2.5657742511965244E-3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2.5657742511965244E-3</v>
      </c>
      <c r="W31" s="104">
        <v>42</v>
      </c>
      <c r="X31" s="105">
        <v>9.1</v>
      </c>
      <c r="Y31" s="106">
        <v>13.1</v>
      </c>
      <c r="Z31" s="107">
        <v>6</v>
      </c>
      <c r="AB31" s="43"/>
      <c r="AC31" s="44" t="s">
        <v>37</v>
      </c>
      <c r="AD31" s="45">
        <v>8.5700104309940652</v>
      </c>
      <c r="AE31" s="46" t="s">
        <v>30</v>
      </c>
      <c r="AF31" s="22"/>
      <c r="AG31" s="47"/>
      <c r="AH31" s="48" t="s">
        <v>37</v>
      </c>
      <c r="AI31" s="49">
        <v>0.97814589203859592</v>
      </c>
      <c r="AJ31" s="50" t="s">
        <v>30</v>
      </c>
      <c r="AL31" s="43"/>
      <c r="AM31" s="44" t="s">
        <v>37</v>
      </c>
      <c r="AN31" s="45">
        <v>8.2939555312623074</v>
      </c>
      <c r="AO31" s="46" t="s">
        <v>30</v>
      </c>
      <c r="AP31" s="22"/>
      <c r="AQ31" s="47"/>
      <c r="AR31" s="48" t="s">
        <v>37</v>
      </c>
      <c r="AS31" s="49">
        <v>0.97814589203859592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1.7888217669134537E-2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1.7888217669134537E-2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1.7888217669134537E-2</v>
      </c>
      <c r="W32" s="104">
        <v>42</v>
      </c>
      <c r="X32" s="105">
        <v>9.1</v>
      </c>
      <c r="Y32" s="106">
        <v>13.1</v>
      </c>
      <c r="Z32" s="107">
        <v>6</v>
      </c>
      <c r="AB32" s="51"/>
      <c r="AC32" s="52" t="s">
        <v>25</v>
      </c>
      <c r="AD32" s="53">
        <v>234.63368266946119</v>
      </c>
      <c r="AE32" s="54" t="s">
        <v>30</v>
      </c>
      <c r="AF32" s="22"/>
      <c r="AG32" s="55"/>
      <c r="AH32" s="56" t="s">
        <v>25</v>
      </c>
      <c r="AI32" s="57">
        <v>518.12850442710362</v>
      </c>
      <c r="AJ32" s="58" t="s">
        <v>30</v>
      </c>
      <c r="AL32" s="51"/>
      <c r="AM32" s="52" t="s">
        <v>25</v>
      </c>
      <c r="AN32" s="53">
        <v>233.0094703577285</v>
      </c>
      <c r="AO32" s="54" t="s">
        <v>30</v>
      </c>
      <c r="AP32" s="22"/>
      <c r="AQ32" s="55"/>
      <c r="AR32" s="56" t="s">
        <v>25</v>
      </c>
      <c r="AS32" s="57">
        <v>518.12850442710362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1.9889941838738649E-2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1.9889941838738649E-2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1.9889941838738649E-2</v>
      </c>
      <c r="W33" s="104">
        <v>42</v>
      </c>
      <c r="X33" s="105">
        <v>9.1</v>
      </c>
      <c r="Y33" s="106">
        <v>13.1</v>
      </c>
      <c r="Z33" s="107">
        <v>6</v>
      </c>
      <c r="AB33" s="51"/>
      <c r="AC33" s="59" t="s">
        <v>26</v>
      </c>
      <c r="AD33" s="53">
        <v>0.40314915774239057</v>
      </c>
      <c r="AE33" s="54" t="s">
        <v>30</v>
      </c>
      <c r="AF33" s="22"/>
      <c r="AG33" s="55"/>
      <c r="AH33" s="60" t="s">
        <v>26</v>
      </c>
      <c r="AI33" s="57">
        <v>0.31722277347339667</v>
      </c>
      <c r="AJ33" s="58" t="s">
        <v>30</v>
      </c>
      <c r="AL33" s="51"/>
      <c r="AM33" s="59" t="s">
        <v>26</v>
      </c>
      <c r="AN33" s="53">
        <v>0.39734990044499235</v>
      </c>
      <c r="AO33" s="54" t="s">
        <v>30</v>
      </c>
      <c r="AP33" s="22"/>
      <c r="AQ33" s="55"/>
      <c r="AR33" s="60" t="s">
        <v>26</v>
      </c>
      <c r="AS33" s="57">
        <v>0.31722277347339667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2.1354620539073724E-3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1.2467311267248996E-2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D34+D37+D40</f>
        <v>1.2467311267248996E-2</v>
      </c>
      <c r="W34" s="104">
        <v>42</v>
      </c>
      <c r="X34" s="105">
        <v>9.1</v>
      </c>
      <c r="Y34" s="106">
        <v>13.1</v>
      </c>
      <c r="Z34" s="107">
        <v>6</v>
      </c>
      <c r="AB34" s="51"/>
      <c r="AC34" s="52" t="s">
        <v>27</v>
      </c>
      <c r="AD34" s="53">
        <v>0.33920647082470329</v>
      </c>
      <c r="AE34" s="54" t="s">
        <v>30</v>
      </c>
      <c r="AF34" s="22"/>
      <c r="AG34" s="55"/>
      <c r="AH34" s="56" t="s">
        <v>27</v>
      </c>
      <c r="AI34" s="57">
        <v>3.5319217809580401</v>
      </c>
      <c r="AJ34" s="58" t="s">
        <v>30</v>
      </c>
      <c r="AL34" s="51"/>
      <c r="AM34" s="52" t="s">
        <v>27</v>
      </c>
      <c r="AN34" s="53">
        <v>0.33204743677939536</v>
      </c>
      <c r="AO34" s="54" t="s">
        <v>30</v>
      </c>
      <c r="AP34" s="22"/>
      <c r="AQ34" s="55"/>
      <c r="AR34" s="56" t="s">
        <v>27</v>
      </c>
      <c r="AS34" s="57">
        <v>3.5319217809580401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1.8200166367460975E-2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8.4614281980779235E-2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36" si="3">D35+D38+D41</f>
        <v>8.4614281980779235E-2</v>
      </c>
      <c r="W35" s="104">
        <v>42</v>
      </c>
      <c r="X35" s="105">
        <v>9.1</v>
      </c>
      <c r="Y35" s="106">
        <v>13.1</v>
      </c>
      <c r="Z35" s="107">
        <v>6</v>
      </c>
      <c r="AB35" s="51"/>
      <c r="AC35" s="52" t="s">
        <v>51</v>
      </c>
      <c r="AD35" s="61">
        <v>2.1945125386676556E-3</v>
      </c>
      <c r="AE35" s="54" t="s">
        <v>30</v>
      </c>
      <c r="AF35" s="22"/>
      <c r="AG35" s="55"/>
      <c r="AH35" s="56" t="s">
        <v>51</v>
      </c>
      <c r="AI35" s="57">
        <v>0.16561765362172892</v>
      </c>
      <c r="AJ35" s="58" t="s">
        <v>30</v>
      </c>
      <c r="AL35" s="51"/>
      <c r="AM35" s="52" t="s">
        <v>51</v>
      </c>
      <c r="AN35" s="61">
        <v>2.1945125386676556E-3</v>
      </c>
      <c r="AO35" s="54" t="s">
        <v>30</v>
      </c>
      <c r="AP35" s="22"/>
      <c r="AQ35" s="55"/>
      <c r="AR35" s="56" t="s">
        <v>51</v>
      </c>
      <c r="AS35" s="57">
        <v>0.16561765362172892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1.6825153553301941E-2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9.3052882041100113E-2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9.3052882041100113E-2</v>
      </c>
      <c r="W36" s="104">
        <v>42</v>
      </c>
      <c r="X36" s="105">
        <v>9.1</v>
      </c>
      <c r="Y36" s="106">
        <v>13.1</v>
      </c>
      <c r="Z36" s="107">
        <v>6</v>
      </c>
      <c r="AB36" s="51"/>
      <c r="AC36" s="52" t="s">
        <v>52</v>
      </c>
      <c r="AD36" s="61">
        <v>9.643680903523421E-3</v>
      </c>
      <c r="AE36" s="54" t="s">
        <v>30</v>
      </c>
      <c r="AF36" s="22"/>
      <c r="AG36" s="55"/>
      <c r="AH36" s="56" t="s">
        <v>52</v>
      </c>
      <c r="AI36" s="62">
        <v>1.4515231050664122E-2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1.4515231050664122E-2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8.7174179451954721E-3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v>0</v>
      </c>
      <c r="W37" s="104">
        <v>42</v>
      </c>
      <c r="X37" s="105">
        <v>9.1</v>
      </c>
      <c r="Y37" s="106">
        <v>13.1</v>
      </c>
      <c r="Z37" s="107">
        <v>6</v>
      </c>
      <c r="AB37" s="63"/>
      <c r="AC37" s="64" t="s">
        <v>29</v>
      </c>
      <c r="AD37" s="65">
        <v>10.753486605252206</v>
      </c>
      <c r="AE37" s="66" t="s">
        <v>33</v>
      </c>
      <c r="AF37" s="22"/>
      <c r="AG37" s="67"/>
      <c r="AH37" s="68" t="s">
        <v>29</v>
      </c>
      <c r="AI37" s="69">
        <v>19.40679925381496</v>
      </c>
      <c r="AJ37" s="70" t="s">
        <v>33</v>
      </c>
      <c r="AL37" s="63"/>
      <c r="AM37" s="64" t="s">
        <v>29</v>
      </c>
      <c r="AN37" s="65">
        <v>10.680515116049037</v>
      </c>
      <c r="AO37" s="66" t="s">
        <v>33</v>
      </c>
      <c r="AP37" s="22"/>
      <c r="AQ37" s="67"/>
      <c r="AR37" s="68" t="s">
        <v>29</v>
      </c>
      <c r="AS37" s="69">
        <v>19.40679925381496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5.1076100740070553E-2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v>0</v>
      </c>
      <c r="W38" s="104">
        <v>42</v>
      </c>
      <c r="X38" s="105">
        <v>9.1</v>
      </c>
      <c r="Y38" s="106">
        <v>13.1</v>
      </c>
      <c r="Z38" s="107">
        <v>6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5.6249740982086106E-2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v>0</v>
      </c>
      <c r="W39" s="104">
        <v>42</v>
      </c>
      <c r="X39" s="105">
        <v>9.1</v>
      </c>
      <c r="Y39" s="106">
        <v>13.1</v>
      </c>
      <c r="Z39" s="107">
        <v>6</v>
      </c>
      <c r="AB39" s="47"/>
      <c r="AC39" s="48" t="s">
        <v>37</v>
      </c>
      <c r="AD39" s="49">
        <v>0.43581238939438977</v>
      </c>
      <c r="AE39" s="50" t="s">
        <v>30</v>
      </c>
      <c r="AF39" s="22"/>
      <c r="AG39" s="47"/>
      <c r="AH39" s="48" t="s">
        <v>37</v>
      </c>
      <c r="AI39" s="49">
        <v>0.88374775766140912</v>
      </c>
      <c r="AJ39" s="50" t="s">
        <v>30</v>
      </c>
      <c r="AL39" s="47"/>
      <c r="AM39" s="48" t="s">
        <v>37</v>
      </c>
      <c r="AN39" s="49">
        <v>0.43581238939438977</v>
      </c>
      <c r="AO39" s="50" t="s">
        <v>30</v>
      </c>
      <c r="AP39" s="22"/>
      <c r="AQ39" s="47"/>
      <c r="AR39" s="48" t="s">
        <v>37</v>
      </c>
      <c r="AS39" s="49">
        <v>0.88374775766140912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1.6144312681461498E-3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v>0</v>
      </c>
      <c r="W40" s="104">
        <v>42</v>
      </c>
      <c r="X40" s="105">
        <v>9.1</v>
      </c>
      <c r="Y40" s="106">
        <v>13.1</v>
      </c>
      <c r="Z40" s="107">
        <v>6</v>
      </c>
      <c r="AB40" s="55"/>
      <c r="AC40" s="56" t="s">
        <v>25</v>
      </c>
      <c r="AD40" s="57">
        <v>221.17804866880729</v>
      </c>
      <c r="AE40" s="58" t="s">
        <v>30</v>
      </c>
      <c r="AF40" s="22"/>
      <c r="AG40" s="55"/>
      <c r="AH40" s="56" t="s">
        <v>25</v>
      </c>
      <c r="AI40" s="57">
        <v>629.29384042749166</v>
      </c>
      <c r="AJ40" s="58" t="s">
        <v>30</v>
      </c>
      <c r="AL40" s="55"/>
      <c r="AM40" s="56" t="s">
        <v>25</v>
      </c>
      <c r="AN40" s="57">
        <v>221.17804866880729</v>
      </c>
      <c r="AO40" s="58" t="s">
        <v>30</v>
      </c>
      <c r="AP40" s="22"/>
      <c r="AQ40" s="55"/>
      <c r="AR40" s="56" t="s">
        <v>25</v>
      </c>
      <c r="AS40" s="57">
        <v>629.29384042749166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1.5338014873247706E-2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v>0</v>
      </c>
      <c r="W41" s="104">
        <v>42</v>
      </c>
      <c r="X41" s="105">
        <v>9.1</v>
      </c>
      <c r="Y41" s="106">
        <v>13.1</v>
      </c>
      <c r="Z41" s="107">
        <v>6</v>
      </c>
      <c r="AB41" s="55"/>
      <c r="AC41" s="60" t="s">
        <v>26</v>
      </c>
      <c r="AD41" s="57">
        <v>5.6241883015128655E-2</v>
      </c>
      <c r="AE41" s="58" t="s">
        <v>30</v>
      </c>
      <c r="AF41" s="22"/>
      <c r="AG41" s="55"/>
      <c r="AH41" s="60" t="s">
        <v>26</v>
      </c>
      <c r="AI41" s="57">
        <v>0.30498953918520222</v>
      </c>
      <c r="AJ41" s="58" t="s">
        <v>30</v>
      </c>
      <c r="AL41" s="55"/>
      <c r="AM41" s="60" t="s">
        <v>26</v>
      </c>
      <c r="AN41" s="57">
        <v>5.6241883015128655E-2</v>
      </c>
      <c r="AO41" s="58" t="s">
        <v>30</v>
      </c>
      <c r="AP41" s="22"/>
      <c r="AQ41" s="55"/>
      <c r="AR41" s="60" t="s">
        <v>26</v>
      </c>
      <c r="AS41" s="57">
        <v>0.30498953918520222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1.9977987505712072E-2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v>0</v>
      </c>
      <c r="W42" s="104">
        <v>42</v>
      </c>
      <c r="X42" s="105">
        <v>9.1</v>
      </c>
      <c r="Y42" s="106">
        <v>13.1</v>
      </c>
      <c r="Z42" s="107">
        <v>6</v>
      </c>
      <c r="AB42" s="55"/>
      <c r="AC42" s="56" t="s">
        <v>27</v>
      </c>
      <c r="AD42" s="57">
        <v>0.54511997394308853</v>
      </c>
      <c r="AE42" s="58" t="s">
        <v>30</v>
      </c>
      <c r="AF42" s="22"/>
      <c r="AG42" s="55"/>
      <c r="AH42" s="56" t="s">
        <v>27</v>
      </c>
      <c r="AI42" s="57">
        <v>3.543016977844192</v>
      </c>
      <c r="AJ42" s="58" t="s">
        <v>30</v>
      </c>
      <c r="AL42" s="55"/>
      <c r="AM42" s="56" t="s">
        <v>27</v>
      </c>
      <c r="AN42" s="57">
        <v>0.54511997394308853</v>
      </c>
      <c r="AO42" s="58" t="s">
        <v>30</v>
      </c>
      <c r="AP42" s="22"/>
      <c r="AQ42" s="55"/>
      <c r="AR42" s="56" t="s">
        <v>27</v>
      </c>
      <c r="AS42" s="57">
        <v>3.543016977844192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1.9344326879628807E-3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1.9344326879628807E-3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1.9344326879628807E-3</v>
      </c>
      <c r="W43" s="114">
        <v>42</v>
      </c>
      <c r="X43" s="115">
        <v>9.1</v>
      </c>
      <c r="Y43" s="116">
        <v>13.1</v>
      </c>
      <c r="Z43" s="117">
        <v>6</v>
      </c>
      <c r="AB43" s="55"/>
      <c r="AC43" s="56" t="s">
        <v>51</v>
      </c>
      <c r="AD43" s="62">
        <v>5.4847843128480858E-2</v>
      </c>
      <c r="AE43" s="58" t="s">
        <v>30</v>
      </c>
      <c r="AF43" s="22"/>
      <c r="AG43" s="55"/>
      <c r="AH43" s="56" t="s">
        <v>51</v>
      </c>
      <c r="AI43" s="57">
        <v>0.16302965559315674</v>
      </c>
      <c r="AJ43" s="58" t="s">
        <v>30</v>
      </c>
      <c r="AL43" s="55"/>
      <c r="AM43" s="56" t="s">
        <v>51</v>
      </c>
      <c r="AN43" s="62">
        <v>5.4847843128480858E-2</v>
      </c>
      <c r="AO43" s="58" t="s">
        <v>30</v>
      </c>
      <c r="AP43" s="22"/>
      <c r="AQ43" s="55"/>
      <c r="AR43" s="56" t="s">
        <v>51</v>
      </c>
      <c r="AS43" s="57">
        <v>0.16302965559315674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1.3002816075134238E-3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1.3002816075134238E-3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1.3002816075134238E-3</v>
      </c>
      <c r="W44" s="104">
        <v>42</v>
      </c>
      <c r="X44" s="105">
        <v>9.1</v>
      </c>
      <c r="Y44" s="106">
        <v>13.1</v>
      </c>
      <c r="Z44" s="107">
        <v>6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1.451523105066412E-2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1.451523105066412E-2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2.5242646284962269E-3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2.5242646284962269E-3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2.5242646284962269E-3</v>
      </c>
      <c r="W45" s="104">
        <v>42</v>
      </c>
      <c r="X45" s="105">
        <v>9.1</v>
      </c>
      <c r="Y45" s="106">
        <v>13.1</v>
      </c>
      <c r="Z45" s="107">
        <v>6</v>
      </c>
      <c r="AB45" s="67"/>
      <c r="AC45" s="68" t="s">
        <v>29</v>
      </c>
      <c r="AD45" s="69">
        <v>8.3968372585398789</v>
      </c>
      <c r="AE45" s="70" t="s">
        <v>33</v>
      </c>
      <c r="AF45" s="22"/>
      <c r="AG45" s="67"/>
      <c r="AH45" s="68" t="s">
        <v>29</v>
      </c>
      <c r="AI45" s="69">
        <v>23.542488722684375</v>
      </c>
      <c r="AJ45" s="70" t="s">
        <v>33</v>
      </c>
      <c r="AL45" s="67"/>
      <c r="AM45" s="68" t="s">
        <v>29</v>
      </c>
      <c r="AN45" s="69">
        <v>8.3968372585398789</v>
      </c>
      <c r="AO45" s="70" t="s">
        <v>33</v>
      </c>
      <c r="AP45" s="22"/>
      <c r="AQ45" s="67"/>
      <c r="AR45" s="68" t="s">
        <v>29</v>
      </c>
      <c r="AS45" s="69">
        <v>23.542488722684375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5.1717578833480197E-5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5.1717578833480197E-5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5.1717578833480197E-5</v>
      </c>
      <c r="W46" s="104">
        <v>42</v>
      </c>
      <c r="X46" s="105">
        <v>9.1</v>
      </c>
      <c r="Y46" s="106">
        <v>13.1</v>
      </c>
      <c r="Z46" s="107">
        <v>6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1.5020248770182938E-4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1.5020248770182938E-4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1.5020248770182938E-4</v>
      </c>
      <c r="W47" s="104">
        <v>42</v>
      </c>
      <c r="X47" s="105">
        <v>9.1</v>
      </c>
      <c r="Y47" s="106">
        <v>13.1</v>
      </c>
      <c r="Z47" s="107">
        <v>6</v>
      </c>
      <c r="AB47" s="72"/>
      <c r="AC47" s="73" t="s">
        <v>37</v>
      </c>
      <c r="AD47" s="74">
        <v>4.0693672848727928E-2</v>
      </c>
      <c r="AE47" s="75" t="s">
        <v>30</v>
      </c>
      <c r="AF47" s="22"/>
      <c r="AG47" s="47"/>
      <c r="AH47" s="48" t="s">
        <v>37</v>
      </c>
      <c r="AI47" s="49">
        <v>0.89518578926200187</v>
      </c>
      <c r="AJ47" s="50" t="s">
        <v>30</v>
      </c>
      <c r="AL47" s="72"/>
      <c r="AM47" s="73" t="s">
        <v>37</v>
      </c>
      <c r="AN47" s="74">
        <v>4.0693672848727928E-2</v>
      </c>
      <c r="AO47" s="75" t="s">
        <v>30</v>
      </c>
      <c r="AP47" s="22"/>
      <c r="AQ47" s="47"/>
      <c r="AR47" s="48" t="s">
        <v>37</v>
      </c>
      <c r="AS47" s="49">
        <v>0.89518578926200187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4.426821105214154E-5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4.426821105214154E-5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4.426821105214154E-5</v>
      </c>
      <c r="W48" s="104">
        <v>42</v>
      </c>
      <c r="X48" s="105">
        <v>9.1</v>
      </c>
      <c r="Y48" s="106">
        <v>13.1</v>
      </c>
      <c r="Z48" s="107">
        <v>6</v>
      </c>
      <c r="AB48" s="76"/>
      <c r="AC48" s="77" t="s">
        <v>25</v>
      </c>
      <c r="AD48" s="78">
        <v>87.167027316676695</v>
      </c>
      <c r="AE48" s="79" t="s">
        <v>30</v>
      </c>
      <c r="AF48" s="22"/>
      <c r="AG48" s="55"/>
      <c r="AH48" s="56" t="s">
        <v>25</v>
      </c>
      <c r="AI48" s="57">
        <v>791.29069218950565</v>
      </c>
      <c r="AJ48" s="58" t="s">
        <v>30</v>
      </c>
      <c r="AL48" s="76"/>
      <c r="AM48" s="77" t="s">
        <v>25</v>
      </c>
      <c r="AN48" s="78">
        <v>87.167027316676695</v>
      </c>
      <c r="AO48" s="79" t="s">
        <v>30</v>
      </c>
      <c r="AP48" s="22"/>
      <c r="AQ48" s="55"/>
      <c r="AR48" s="56" t="s">
        <v>25</v>
      </c>
      <c r="AS48" s="57">
        <v>791.29069218950565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3.7339082643689746E-5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3.7339082643689746E-5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3.7339082643689746E-5</v>
      </c>
      <c r="W49" s="104">
        <v>42</v>
      </c>
      <c r="X49" s="105">
        <v>9.1</v>
      </c>
      <c r="Y49" s="106">
        <v>13.1</v>
      </c>
      <c r="Z49" s="107">
        <v>6</v>
      </c>
      <c r="AB49" s="76"/>
      <c r="AC49" s="80" t="s">
        <v>26</v>
      </c>
      <c r="AD49" s="81">
        <v>8.0970437934920413E-4</v>
      </c>
      <c r="AE49" s="79" t="s">
        <v>30</v>
      </c>
      <c r="AF49" s="22"/>
      <c r="AG49" s="55"/>
      <c r="AH49" s="60" t="s">
        <v>26</v>
      </c>
      <c r="AI49" s="57">
        <v>0.22859948199174757</v>
      </c>
      <c r="AJ49" s="58" t="s">
        <v>30</v>
      </c>
      <c r="AL49" s="76"/>
      <c r="AM49" s="80" t="s">
        <v>26</v>
      </c>
      <c r="AN49" s="81">
        <v>8.0970437934920413E-4</v>
      </c>
      <c r="AO49" s="79" t="s">
        <v>30</v>
      </c>
      <c r="AP49" s="22"/>
      <c r="AQ49" s="55"/>
      <c r="AR49" s="60" t="s">
        <v>26</v>
      </c>
      <c r="AS49" s="57">
        <v>0.22859948199174757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1.9209179801660806E-4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1.9209179801660806E-4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1.9209179801660806E-4</v>
      </c>
      <c r="W50" s="104">
        <v>42</v>
      </c>
      <c r="X50" s="105">
        <v>9.1</v>
      </c>
      <c r="Y50" s="106">
        <v>13.1</v>
      </c>
      <c r="Z50" s="107">
        <v>6</v>
      </c>
      <c r="AB50" s="76"/>
      <c r="AC50" s="77" t="s">
        <v>27</v>
      </c>
      <c r="AD50" s="81">
        <v>8.9864077808442695E-3</v>
      </c>
      <c r="AE50" s="79" t="s">
        <v>30</v>
      </c>
      <c r="AF50" s="22"/>
      <c r="AG50" s="55"/>
      <c r="AH50" s="56" t="s">
        <v>27</v>
      </c>
      <c r="AI50" s="57">
        <v>4.3728908113730061</v>
      </c>
      <c r="AJ50" s="58" t="s">
        <v>30</v>
      </c>
      <c r="AL50" s="76"/>
      <c r="AM50" s="77" t="s">
        <v>27</v>
      </c>
      <c r="AN50" s="81">
        <v>8.9864077808442695E-3</v>
      </c>
      <c r="AO50" s="79" t="s">
        <v>30</v>
      </c>
      <c r="AP50" s="22"/>
      <c r="AQ50" s="55"/>
      <c r="AR50" s="56" t="s">
        <v>27</v>
      </c>
      <c r="AS50" s="57">
        <v>4.3728908113730061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1.1165220829554572E-4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1.1165220829554572E-4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1.1165220829554572E-4</v>
      </c>
      <c r="W51" s="104">
        <v>42</v>
      </c>
      <c r="X51" s="105">
        <v>9.1</v>
      </c>
      <c r="Y51" s="106">
        <v>13.1</v>
      </c>
      <c r="Z51" s="107">
        <v>6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0.18550791462043192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0.18550791462043192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4.6006148109609248E-6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4.6006148109609248E-6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4.6006148109609248E-6</v>
      </c>
      <c r="W52" s="104">
        <v>42</v>
      </c>
      <c r="X52" s="105">
        <v>9.1</v>
      </c>
      <c r="Y52" s="106">
        <v>13.1</v>
      </c>
      <c r="Z52" s="107">
        <v>6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1.451523105066412E-2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1.451523105066412E-2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3.8686811005778073E-5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3.8686811005778073E-5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3.8686811005778073E-5</v>
      </c>
      <c r="W53" s="104">
        <v>42</v>
      </c>
      <c r="X53" s="105">
        <v>9.1</v>
      </c>
      <c r="Y53" s="106">
        <v>13.1</v>
      </c>
      <c r="Z53" s="107">
        <v>6</v>
      </c>
      <c r="AB53" s="82"/>
      <c r="AC53" s="83" t="s">
        <v>29</v>
      </c>
      <c r="AD53" s="84">
        <v>3.8019136961468529</v>
      </c>
      <c r="AE53" s="85" t="s">
        <v>33</v>
      </c>
      <c r="AF53" s="22"/>
      <c r="AG53" s="67"/>
      <c r="AH53" s="68" t="s">
        <v>29</v>
      </c>
      <c r="AI53" s="69">
        <v>29.571170255650159</v>
      </c>
      <c r="AJ53" s="70" t="s">
        <v>33</v>
      </c>
      <c r="AL53" s="82"/>
      <c r="AM53" s="83" t="s">
        <v>29</v>
      </c>
      <c r="AN53" s="84">
        <v>3.8019136961468529</v>
      </c>
      <c r="AO53" s="85" t="s">
        <v>33</v>
      </c>
      <c r="AP53" s="22"/>
      <c r="AQ53" s="67"/>
      <c r="AR53" s="68" t="s">
        <v>29</v>
      </c>
      <c r="AS53" s="69">
        <v>29.571170255650159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3.6947612799400827E-5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3.6947612799400827E-5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3.6947612799400827E-5</v>
      </c>
      <c r="W54" s="104">
        <v>42</v>
      </c>
      <c r="X54" s="105">
        <v>9.1</v>
      </c>
      <c r="Y54" s="106">
        <v>13.1</v>
      </c>
      <c r="Z54" s="107">
        <v>6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6.5441172238424175E-6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6.5441172238424175E-6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6.5441172238424175E-6</v>
      </c>
      <c r="W55" s="104">
        <v>42</v>
      </c>
      <c r="X55" s="105">
        <v>9.1</v>
      </c>
      <c r="Y55" s="106">
        <v>13.1</v>
      </c>
      <c r="Z55" s="107">
        <v>6</v>
      </c>
      <c r="AB55" s="22"/>
      <c r="AC55" s="22"/>
      <c r="AD55" s="22"/>
      <c r="AE55" s="22"/>
      <c r="AF55" s="22"/>
      <c r="AG55" s="47"/>
      <c r="AH55" s="48" t="s">
        <v>37</v>
      </c>
      <c r="AI55" s="49">
        <v>0.75281188168623803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0.75281188168623803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4.9704695211714738E-5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4.9704695211714738E-5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4.9704695211714738E-5</v>
      </c>
      <c r="W56" s="104">
        <v>42</v>
      </c>
      <c r="X56" s="105">
        <v>9.1</v>
      </c>
      <c r="Y56" s="106">
        <v>13.1</v>
      </c>
      <c r="Z56" s="107">
        <v>6</v>
      </c>
      <c r="AB56" s="22"/>
      <c r="AC56" s="22"/>
      <c r="AD56" s="22"/>
      <c r="AE56" s="22"/>
      <c r="AF56" s="22"/>
      <c r="AG56" s="55"/>
      <c r="AH56" s="56" t="s">
        <v>25</v>
      </c>
      <c r="AI56" s="57">
        <v>833.05346957110544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833.05346957110544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5.3391831313510107E-5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5.3391831313510107E-5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5.3391831313510107E-5</v>
      </c>
      <c r="W57" s="104">
        <v>42</v>
      </c>
      <c r="X57" s="105">
        <v>9.1</v>
      </c>
      <c r="Y57" s="106">
        <v>13.1</v>
      </c>
      <c r="Z57" s="107">
        <v>6</v>
      </c>
      <c r="AB57" s="22"/>
      <c r="AC57" s="22"/>
      <c r="AD57" s="22"/>
      <c r="AE57" s="22"/>
      <c r="AF57" s="22"/>
      <c r="AG57" s="55"/>
      <c r="AH57" s="60" t="s">
        <v>26</v>
      </c>
      <c r="AI57" s="57">
        <v>0.1860345615009088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0.1860345615009088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0.29918830759249021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0.29918830759249021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0.29918830759249021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4.0839412221544018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4.0839412221544018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0.16873083834525668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0.16873083834525668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4.1448154649619338E-2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4.1448154649619338E-2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4.1448154649619338E-2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31.113760211281487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31.113760211281487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1.0827625145868314E-2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1.0827625145868314E-2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1.0827625145868314E-2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3.7916715020564786E-4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3.7916715020564786E-4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3.7916715020564786E-4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0.57996179333262743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0.57996179333262743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8.4208839265169757E-4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8.4208839265169757E-4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8.4208839265169757E-4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937.62456392425543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937.62456392425543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1.2048880688725659E-2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1.2048880688725659E-2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1.2048880688725659E-2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0.12292471588918032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0.12292471588918032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4.0757168328007092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4.0757168328007092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0.13989869691772358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0.13989869691772358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1.0890451986290558E-3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1.0890451986290558E-3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1.0890451986290558E-3</v>
      </c>
      <c r="W68" s="104">
        <v>42</v>
      </c>
      <c r="X68" s="105">
        <v>9.1</v>
      </c>
      <c r="Y68" s="106">
        <v>13.1</v>
      </c>
      <c r="Z68" s="107">
        <v>6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1.4515231050664122E-2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1.4515231050664122E-2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1.1006662685334302E-3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1.1006662685334302E-3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1.1006662685334302E-3</v>
      </c>
      <c r="W69" s="104">
        <v>42</v>
      </c>
      <c r="X69" s="105">
        <v>9.1</v>
      </c>
      <c r="Y69" s="106">
        <v>13.1</v>
      </c>
      <c r="Z69" s="107">
        <v>6</v>
      </c>
      <c r="AB69" s="22"/>
      <c r="AC69" s="22"/>
      <c r="AD69" s="22"/>
      <c r="AE69" s="22"/>
      <c r="AF69" s="22"/>
      <c r="AG69" s="67"/>
      <c r="AH69" s="68" t="s">
        <v>29</v>
      </c>
      <c r="AI69" s="69">
        <v>34.99184007734042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34.99184007734042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1.3976338462479252E-3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1.3976338462479252E-3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1.3976338462479252E-3</v>
      </c>
      <c r="W70" s="104">
        <v>42</v>
      </c>
      <c r="X70" s="105">
        <v>9.1</v>
      </c>
      <c r="Y70" s="106">
        <v>13.1</v>
      </c>
      <c r="Z70" s="107">
        <v>6</v>
      </c>
    </row>
    <row r="71" spans="1:46" x14ac:dyDescent="0.25">
      <c r="A71" s="101" t="s">
        <v>87</v>
      </c>
      <c r="B71" s="99"/>
      <c r="C71" s="145" t="s">
        <v>115</v>
      </c>
      <c r="D71" s="103">
        <v>2.2823765485818501E-3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2.2823765485818501E-3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2.2823765485818501E-3</v>
      </c>
      <c r="W71" s="104">
        <v>42</v>
      </c>
      <c r="X71" s="105">
        <v>9.1</v>
      </c>
      <c r="Y71" s="106">
        <v>13.1</v>
      </c>
      <c r="Z71" s="107">
        <v>6</v>
      </c>
    </row>
    <row r="72" spans="1:46" x14ac:dyDescent="0.25">
      <c r="A72" s="101" t="s">
        <v>89</v>
      </c>
      <c r="B72" s="99"/>
      <c r="C72" s="131" t="s">
        <v>116</v>
      </c>
      <c r="D72" s="168">
        <v>1.9559015825564609E-3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8.0160453702272823E-3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D72+D73+D74</f>
        <v>8.0160453702272823E-3</v>
      </c>
      <c r="W72" s="104">
        <v>42</v>
      </c>
      <c r="X72" s="105">
        <v>9.1</v>
      </c>
      <c r="Y72" s="106">
        <v>13.1</v>
      </c>
      <c r="Z72" s="107">
        <v>6</v>
      </c>
    </row>
    <row r="73" spans="1:46" x14ac:dyDescent="0.25">
      <c r="A73" s="108" t="s">
        <v>91</v>
      </c>
      <c r="B73" s="99"/>
      <c r="C73" s="131" t="s">
        <v>117</v>
      </c>
      <c r="D73" s="168">
        <v>5.4771986928565724E-3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v>0</v>
      </c>
      <c r="W73" s="104">
        <v>42</v>
      </c>
      <c r="X73" s="105">
        <v>9.1</v>
      </c>
      <c r="Y73" s="106">
        <v>13.1</v>
      </c>
      <c r="Z73" s="107">
        <v>6</v>
      </c>
    </row>
    <row r="74" spans="1:46" x14ac:dyDescent="0.25">
      <c r="A74" s="108" t="s">
        <v>93</v>
      </c>
      <c r="B74" s="99"/>
      <c r="C74" s="131" t="s">
        <v>94</v>
      </c>
      <c r="D74" s="168">
        <v>5.8294509481424919E-4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v>0</v>
      </c>
      <c r="W74" s="104">
        <v>42</v>
      </c>
      <c r="X74" s="105">
        <v>9.1</v>
      </c>
      <c r="Y74" s="106">
        <v>13.1</v>
      </c>
      <c r="Z74" s="107">
        <v>6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1.3885767232219544E-2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1.3885767232219544E-2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1.3885767232219544E-2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7.2836505725772008E-2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7.2836505725772008E-2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7.2836505725772008E-2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3.6503480669899911E-2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3.6503480669899911E-2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3.6503480669899911E-2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0.47591109655872665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0.47591109655872665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0.47591109655872665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1.7626201863033149E-6</v>
      </c>
      <c r="E87" s="154">
        <v>42</v>
      </c>
      <c r="F87" s="13">
        <v>9.1</v>
      </c>
      <c r="G87" s="155">
        <v>13.1</v>
      </c>
      <c r="H87" s="156">
        <v>6</v>
      </c>
      <c r="Q87" s="156">
        <v>6</v>
      </c>
      <c r="R87" s="200"/>
      <c r="S87" s="200"/>
      <c r="T87" s="200"/>
      <c r="U87" s="200"/>
      <c r="V87" s="200"/>
      <c r="W87" s="200"/>
      <c r="X87" s="200"/>
      <c r="Y87" s="200"/>
      <c r="Z87" s="156">
        <v>6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2.4480432722316436E-6</v>
      </c>
      <c r="E88" s="154">
        <v>42</v>
      </c>
      <c r="F88" s="13">
        <v>9.1</v>
      </c>
      <c r="G88" s="155">
        <v>13.1</v>
      </c>
      <c r="H88" s="156">
        <v>6</v>
      </c>
      <c r="Q88" s="156">
        <v>6</v>
      </c>
      <c r="R88" s="200"/>
      <c r="S88" s="200"/>
      <c r="T88" s="200"/>
      <c r="U88" s="200"/>
      <c r="V88" s="200"/>
      <c r="W88" s="200"/>
      <c r="X88" s="200"/>
      <c r="Y88" s="200"/>
      <c r="Z88" s="156">
        <v>6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1.0630945611336499E-5</v>
      </c>
      <c r="E89" s="154">
        <v>42</v>
      </c>
      <c r="F89" s="13">
        <v>9.1</v>
      </c>
      <c r="G89" s="155">
        <v>13.1</v>
      </c>
      <c r="H89" s="156">
        <v>6</v>
      </c>
      <c r="Q89" s="156">
        <v>6</v>
      </c>
      <c r="R89" s="200"/>
      <c r="S89" s="200"/>
      <c r="T89" s="200"/>
      <c r="U89" s="200"/>
      <c r="V89" s="200"/>
      <c r="W89" s="200"/>
      <c r="X89" s="200"/>
      <c r="Y89" s="200"/>
      <c r="Z89" s="156">
        <v>6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7.6774024807285983E-7</v>
      </c>
      <c r="E90" s="154">
        <v>42</v>
      </c>
      <c r="F90" s="13">
        <v>9.1</v>
      </c>
      <c r="G90" s="155">
        <v>13.1</v>
      </c>
      <c r="H90" s="156">
        <v>6</v>
      </c>
      <c r="Q90" s="156">
        <v>6</v>
      </c>
      <c r="R90" s="200"/>
      <c r="S90" s="200"/>
      <c r="T90" s="200"/>
      <c r="U90" s="200"/>
      <c r="V90" s="200"/>
      <c r="W90" s="200"/>
      <c r="X90" s="200"/>
      <c r="Y90" s="200"/>
      <c r="Z90" s="156">
        <v>6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1.1356149028165932E-6</v>
      </c>
      <c r="E91" s="154">
        <v>42</v>
      </c>
      <c r="F91" s="13">
        <v>9.1</v>
      </c>
      <c r="G91" s="155">
        <v>13.1</v>
      </c>
      <c r="H91" s="156">
        <v>6</v>
      </c>
      <c r="Q91" s="156">
        <v>6</v>
      </c>
      <c r="R91" s="200"/>
      <c r="S91" s="200"/>
      <c r="T91" s="200"/>
      <c r="U91" s="200"/>
      <c r="V91" s="200"/>
      <c r="W91" s="200"/>
      <c r="X91" s="200"/>
      <c r="Y91" s="200"/>
      <c r="Z91" s="156">
        <v>6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4.676131898717516E-6</v>
      </c>
      <c r="E92" s="154">
        <v>42</v>
      </c>
      <c r="F92" s="13">
        <v>9.1</v>
      </c>
      <c r="G92" s="155">
        <v>13.1</v>
      </c>
      <c r="H92" s="156">
        <v>6</v>
      </c>
      <c r="Q92" s="156">
        <v>6</v>
      </c>
      <c r="R92" s="200"/>
      <c r="S92" s="200"/>
      <c r="T92" s="200"/>
      <c r="U92" s="200"/>
      <c r="V92" s="200"/>
      <c r="W92" s="200"/>
      <c r="X92" s="200"/>
      <c r="Y92" s="200"/>
      <c r="Z92" s="156">
        <v>6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9.4755810399780807E-5</v>
      </c>
      <c r="E93" s="154">
        <v>42</v>
      </c>
      <c r="F93" s="13">
        <v>9.1</v>
      </c>
      <c r="G93" s="155">
        <v>13.1</v>
      </c>
      <c r="H93" s="156">
        <v>6</v>
      </c>
      <c r="Q93" s="156">
        <v>6</v>
      </c>
      <c r="R93" s="200"/>
      <c r="S93" s="200"/>
      <c r="T93" s="200"/>
      <c r="U93" s="200"/>
      <c r="V93" s="200"/>
      <c r="W93" s="200"/>
      <c r="X93" s="200"/>
      <c r="Y93" s="200"/>
      <c r="Z93" s="156">
        <v>6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2.6306412720165625E-4</v>
      </c>
      <c r="E94" s="154">
        <v>42</v>
      </c>
      <c r="F94" s="13">
        <v>9.1</v>
      </c>
      <c r="G94" s="155">
        <v>13.1</v>
      </c>
      <c r="H94" s="156">
        <v>6</v>
      </c>
      <c r="Q94" s="156">
        <v>6</v>
      </c>
      <c r="R94" s="200"/>
      <c r="S94" s="200"/>
      <c r="T94" s="200"/>
      <c r="U94" s="200"/>
      <c r="V94" s="200"/>
      <c r="W94" s="200"/>
      <c r="X94" s="200"/>
      <c r="Y94" s="200"/>
      <c r="Z94" s="156">
        <v>6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1.6377537844391283E-4</v>
      </c>
      <c r="E95" s="154">
        <v>42</v>
      </c>
      <c r="F95" s="13">
        <v>9.1</v>
      </c>
      <c r="G95" s="155">
        <v>13.1</v>
      </c>
      <c r="H95" s="156">
        <v>6</v>
      </c>
      <c r="Q95" s="156">
        <v>6</v>
      </c>
      <c r="R95" s="200"/>
      <c r="S95" s="200"/>
      <c r="T95" s="200"/>
      <c r="U95" s="200"/>
      <c r="V95" s="200"/>
      <c r="W95" s="200"/>
      <c r="X95" s="200"/>
      <c r="Y95" s="200"/>
      <c r="Z95" s="156">
        <v>6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1.478614638526627E-2</v>
      </c>
      <c r="E96" s="154">
        <v>42</v>
      </c>
      <c r="F96" s="13">
        <v>9.1</v>
      </c>
      <c r="G96" s="155">
        <v>13.1</v>
      </c>
      <c r="H96" s="156">
        <v>6</v>
      </c>
      <c r="Q96" s="156">
        <v>6</v>
      </c>
      <c r="R96" s="200"/>
      <c r="S96" s="200"/>
      <c r="T96" s="200"/>
      <c r="U96" s="200"/>
      <c r="V96" s="200"/>
      <c r="W96" s="200"/>
      <c r="X96" s="200"/>
      <c r="Y96" s="200"/>
      <c r="Z96" s="156">
        <v>6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0.11393580913202467</v>
      </c>
      <c r="E97" s="154">
        <v>42</v>
      </c>
      <c r="F97" s="13">
        <v>9.1</v>
      </c>
      <c r="G97" s="155">
        <v>13.1</v>
      </c>
      <c r="H97" s="156">
        <v>6</v>
      </c>
      <c r="Q97" s="156">
        <v>6</v>
      </c>
      <c r="R97" s="200"/>
      <c r="S97" s="200"/>
      <c r="T97" s="200"/>
      <c r="U97" s="200"/>
      <c r="V97" s="200"/>
      <c r="W97" s="200"/>
      <c r="X97" s="200"/>
      <c r="Y97" s="200"/>
      <c r="Z97" s="156">
        <v>6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4.0778395615666992E-2</v>
      </c>
      <c r="E98" s="154">
        <v>42</v>
      </c>
      <c r="F98" s="13">
        <v>9.1</v>
      </c>
      <c r="G98" s="155">
        <v>13.1</v>
      </c>
      <c r="H98" s="156">
        <v>6</v>
      </c>
      <c r="Q98" s="156">
        <v>6</v>
      </c>
      <c r="R98" s="200"/>
      <c r="S98" s="200"/>
      <c r="T98" s="200"/>
      <c r="U98" s="200"/>
      <c r="V98" s="200"/>
      <c r="W98" s="200"/>
      <c r="X98" s="200"/>
      <c r="Y98" s="200"/>
      <c r="Z98" s="156">
        <v>6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7.8342421661121344E-3</v>
      </c>
      <c r="E99" s="154">
        <v>42</v>
      </c>
      <c r="F99" s="13">
        <v>9.1</v>
      </c>
      <c r="G99" s="155">
        <v>13.1</v>
      </c>
      <c r="H99" s="156">
        <v>6</v>
      </c>
      <c r="Q99" s="156">
        <v>6</v>
      </c>
      <c r="R99" s="200"/>
      <c r="S99" s="200"/>
      <c r="T99" s="200"/>
      <c r="U99" s="200"/>
      <c r="V99" s="200"/>
      <c r="W99" s="200"/>
      <c r="X99" s="200"/>
      <c r="Y99" s="200"/>
      <c r="Z99" s="156">
        <v>6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4.9256530104420382E-2</v>
      </c>
      <c r="E100" s="154">
        <v>42</v>
      </c>
      <c r="F100" s="13">
        <v>9.1</v>
      </c>
      <c r="G100" s="155">
        <v>13.1</v>
      </c>
      <c r="H100" s="156">
        <v>6</v>
      </c>
      <c r="Q100" s="156">
        <v>6</v>
      </c>
      <c r="R100" s="200"/>
      <c r="S100" s="200"/>
      <c r="T100" s="200"/>
      <c r="U100" s="200"/>
      <c r="V100" s="200"/>
      <c r="W100" s="200"/>
      <c r="X100" s="200"/>
      <c r="Y100" s="200"/>
      <c r="Z100" s="156">
        <v>6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3.7181430882905833E-2</v>
      </c>
      <c r="E101" s="154">
        <v>42</v>
      </c>
      <c r="F101" s="13">
        <v>9.1</v>
      </c>
      <c r="G101" s="155">
        <v>13.1</v>
      </c>
      <c r="H101" s="156">
        <v>6</v>
      </c>
      <c r="Q101" s="156">
        <v>6</v>
      </c>
      <c r="R101" s="200"/>
      <c r="S101" s="200"/>
      <c r="T101" s="200"/>
      <c r="U101" s="200"/>
      <c r="V101" s="200"/>
      <c r="W101" s="200"/>
      <c r="X101" s="200"/>
      <c r="Y101" s="200"/>
      <c r="Z101" s="156">
        <v>6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7.7201023334364715E-3</v>
      </c>
      <c r="E102" s="154">
        <v>42</v>
      </c>
      <c r="F102" s="13">
        <v>9.1</v>
      </c>
      <c r="G102" s="155">
        <v>13.1</v>
      </c>
      <c r="H102" s="156">
        <v>6</v>
      </c>
      <c r="Q102" s="156">
        <v>6</v>
      </c>
      <c r="R102" s="200"/>
      <c r="S102" s="200"/>
      <c r="T102" s="200"/>
      <c r="U102" s="200"/>
      <c r="V102" s="200"/>
      <c r="W102" s="200"/>
      <c r="X102" s="200"/>
      <c r="Y102" s="200"/>
      <c r="Z102" s="156">
        <v>6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6.2302362960807101E-2</v>
      </c>
      <c r="E103" s="154">
        <v>42</v>
      </c>
      <c r="F103" s="13">
        <v>9.1</v>
      </c>
      <c r="G103" s="155">
        <v>13.1</v>
      </c>
      <c r="H103" s="156">
        <v>6</v>
      </c>
      <c r="Q103" s="156">
        <v>6</v>
      </c>
      <c r="R103" s="200"/>
      <c r="S103" s="200"/>
      <c r="T103" s="200"/>
      <c r="U103" s="200"/>
      <c r="V103" s="200"/>
      <c r="W103" s="200"/>
      <c r="X103" s="200"/>
      <c r="Y103" s="200"/>
      <c r="Z103" s="156">
        <v>6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4.7121242900286631E-2</v>
      </c>
      <c r="E104" s="154">
        <v>42</v>
      </c>
      <c r="F104" s="13">
        <v>9.1</v>
      </c>
      <c r="G104" s="155">
        <v>13.1</v>
      </c>
      <c r="H104" s="156">
        <v>6</v>
      </c>
      <c r="Q104" s="156">
        <v>6</v>
      </c>
      <c r="R104" s="200"/>
      <c r="S104" s="200"/>
      <c r="T104" s="200"/>
      <c r="U104" s="200"/>
      <c r="V104" s="200"/>
      <c r="W104" s="200"/>
      <c r="X104" s="200"/>
      <c r="Y104" s="200"/>
      <c r="Z104" s="156">
        <v>6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0.38145927889309128</v>
      </c>
      <c r="E105" s="124"/>
      <c r="F105" s="125"/>
      <c r="G105" s="125"/>
      <c r="H105" s="126"/>
      <c r="I105" s="170">
        <f>D105+D58</f>
        <v>0.68064758648558144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4.1828476776396915E-2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4.1408332160832829E-5</v>
      </c>
      <c r="E110" s="154">
        <v>42</v>
      </c>
      <c r="F110" s="13">
        <v>9.1</v>
      </c>
      <c r="G110" s="155">
        <v>13.1</v>
      </c>
      <c r="H110" s="156">
        <v>6</v>
      </c>
      <c r="Q110" s="156">
        <v>6</v>
      </c>
      <c r="R110" s="200"/>
      <c r="S110" s="200"/>
      <c r="T110" s="200"/>
      <c r="U110" s="200"/>
      <c r="V110" s="200"/>
      <c r="W110" s="200"/>
      <c r="X110" s="200"/>
      <c r="Y110" s="200"/>
      <c r="Z110" s="156">
        <v>6</v>
      </c>
    </row>
    <row r="111" spans="1:26" x14ac:dyDescent="0.25">
      <c r="A111" s="108" t="s">
        <v>138</v>
      </c>
      <c r="B111" s="99"/>
      <c r="C111" s="97" t="s">
        <v>139</v>
      </c>
      <c r="D111" s="153">
        <v>2.7003904173742121E-4</v>
      </c>
      <c r="E111" s="154">
        <v>42</v>
      </c>
      <c r="F111" s="13">
        <v>9.1</v>
      </c>
      <c r="G111" s="155">
        <v>13.1</v>
      </c>
      <c r="H111" s="156">
        <v>6</v>
      </c>
      <c r="Q111" s="156">
        <v>6</v>
      </c>
      <c r="R111" s="200"/>
      <c r="S111" s="200"/>
      <c r="T111" s="200"/>
      <c r="U111" s="200"/>
      <c r="V111" s="200"/>
      <c r="W111" s="200"/>
      <c r="X111" s="200"/>
      <c r="Y111" s="200"/>
      <c r="Z111" s="156">
        <v>6</v>
      </c>
    </row>
    <row r="112" spans="1:26" x14ac:dyDescent="0.25">
      <c r="A112" s="108" t="s">
        <v>140</v>
      </c>
      <c r="B112" s="99"/>
      <c r="C112" s="97" t="s">
        <v>141</v>
      </c>
      <c r="D112" s="153">
        <v>5.2952906260546415E-3</v>
      </c>
      <c r="E112" s="154">
        <v>42</v>
      </c>
      <c r="F112" s="13">
        <v>9.1</v>
      </c>
      <c r="G112" s="155">
        <v>13.1</v>
      </c>
      <c r="H112" s="156">
        <v>6</v>
      </c>
      <c r="Q112" s="156">
        <v>6</v>
      </c>
      <c r="R112" s="200"/>
      <c r="S112" s="200"/>
      <c r="T112" s="200"/>
      <c r="U112" s="200"/>
      <c r="V112" s="200"/>
      <c r="W112" s="200"/>
      <c r="X112" s="200"/>
      <c r="Y112" s="200"/>
      <c r="Z112" s="156">
        <v>6</v>
      </c>
    </row>
    <row r="113" spans="1:26" x14ac:dyDescent="0.25">
      <c r="A113" s="108" t="s">
        <v>142</v>
      </c>
      <c r="B113" s="99"/>
      <c r="C113" s="158" t="s">
        <v>88</v>
      </c>
      <c r="D113" s="153">
        <v>3.4196101160460183E-3</v>
      </c>
      <c r="E113" s="154">
        <v>42</v>
      </c>
      <c r="F113" s="13">
        <v>9.1</v>
      </c>
      <c r="G113" s="155">
        <v>13.1</v>
      </c>
      <c r="H113" s="156">
        <v>6</v>
      </c>
      <c r="Q113" s="156">
        <v>6</v>
      </c>
      <c r="R113" s="200"/>
      <c r="S113" s="200"/>
      <c r="T113" s="200"/>
      <c r="U113" s="200"/>
      <c r="V113" s="200"/>
      <c r="W113" s="200"/>
      <c r="X113" s="200"/>
      <c r="Y113" s="200"/>
      <c r="Z113" s="156">
        <v>6</v>
      </c>
    </row>
    <row r="114" spans="1:26" x14ac:dyDescent="0.25">
      <c r="A114" s="108" t="s">
        <v>134</v>
      </c>
      <c r="B114" s="99"/>
      <c r="C114" s="97" t="s">
        <v>143</v>
      </c>
      <c r="D114" s="168">
        <v>4.4667855077254598E-3</v>
      </c>
      <c r="E114" s="154">
        <v>42</v>
      </c>
      <c r="F114" s="13">
        <v>9.1</v>
      </c>
      <c r="G114" s="155">
        <v>13.1</v>
      </c>
      <c r="H114" s="156">
        <v>6</v>
      </c>
      <c r="Q114" s="156">
        <v>6</v>
      </c>
      <c r="R114" s="200"/>
      <c r="S114" s="200"/>
      <c r="T114" s="200"/>
      <c r="U114" s="200"/>
      <c r="V114" s="200"/>
      <c r="W114" s="200"/>
      <c r="X114" s="200"/>
      <c r="Y114" s="200"/>
      <c r="Z114" s="156">
        <v>6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1.3493133623724373E-2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5.9544564366063715E-2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2.776344978199707E-2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0.52408890344127335</v>
      </c>
      <c r="E121" s="164"/>
      <c r="F121" s="165"/>
      <c r="G121" s="164"/>
      <c r="H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</v>
      </c>
    </row>
  </sheetData>
  <mergeCells count="38">
    <mergeCell ref="AB38:AE38"/>
    <mergeCell ref="AG38:AJ38"/>
    <mergeCell ref="AG62:AJ62"/>
    <mergeCell ref="AB46:AE46"/>
    <mergeCell ref="AG46:AJ46"/>
    <mergeCell ref="AG54:AJ54"/>
    <mergeCell ref="AB14:AE14"/>
    <mergeCell ref="AG14:AJ14"/>
    <mergeCell ref="AB22:AE22"/>
    <mergeCell ref="AG22:AJ22"/>
    <mergeCell ref="AB30:AE30"/>
    <mergeCell ref="AG30:AJ30"/>
    <mergeCell ref="AB1:AJ1"/>
    <mergeCell ref="AL1:AT1"/>
    <mergeCell ref="AB5:AE5"/>
    <mergeCell ref="AG5:AJ12"/>
    <mergeCell ref="AL5:AO5"/>
    <mergeCell ref="AQ5:AT12"/>
    <mergeCell ref="E83:G83"/>
    <mergeCell ref="A86:B86"/>
    <mergeCell ref="E3:G3"/>
    <mergeCell ref="N3:P3"/>
    <mergeCell ref="W3:Y3"/>
    <mergeCell ref="A6:B6"/>
    <mergeCell ref="J6:K6"/>
    <mergeCell ref="S6:T6"/>
    <mergeCell ref="AL14:AO14"/>
    <mergeCell ref="AQ14:AT14"/>
    <mergeCell ref="AL22:AO22"/>
    <mergeCell ref="AQ22:AT22"/>
    <mergeCell ref="AL30:AO30"/>
    <mergeCell ref="AQ30:AT30"/>
    <mergeCell ref="AQ62:AT62"/>
    <mergeCell ref="AL38:AO38"/>
    <mergeCell ref="AQ38:AT38"/>
    <mergeCell ref="AL46:AO46"/>
    <mergeCell ref="AQ46:AT46"/>
    <mergeCell ref="AQ54:AT54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P1" zoomScale="90" zoomScaleNormal="90" workbookViewId="0">
      <selection activeCell="AK5" sqref="AK5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155</v>
      </c>
      <c r="B1" s="196"/>
      <c r="J1" s="192" t="s">
        <v>160</v>
      </c>
      <c r="K1" s="193"/>
      <c r="L1" s="193"/>
      <c r="M1" s="193"/>
      <c r="S1" s="190" t="s">
        <v>159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204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205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15" t="s">
        <v>36</v>
      </c>
      <c r="AM5" s="216"/>
      <c r="AN5" s="216"/>
      <c r="AO5" s="217"/>
      <c r="AP5" s="22"/>
      <c r="AQ5" s="218" t="s">
        <v>50</v>
      </c>
      <c r="AR5" s="218"/>
      <c r="AS5" s="218"/>
      <c r="AT5" s="218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3.0342892443116063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2.8335822742811221</v>
      </c>
      <c r="AO6" s="30" t="s">
        <v>30</v>
      </c>
      <c r="AP6" s="22"/>
      <c r="AQ6" s="218"/>
      <c r="AR6" s="218"/>
      <c r="AS6" s="218"/>
      <c r="AT6" s="218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1.1916093623666239E-4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1.1916093623666239E-4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1.1916093623666239E-4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237.18307575675425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230.46305886978598</v>
      </c>
      <c r="AO7" s="34" t="s">
        <v>30</v>
      </c>
      <c r="AP7" s="22"/>
      <c r="AQ7" s="218"/>
      <c r="AR7" s="218"/>
      <c r="AS7" s="218"/>
      <c r="AT7" s="218"/>
    </row>
    <row r="8" spans="1:46" ht="15" customHeight="1" x14ac:dyDescent="0.25">
      <c r="A8" s="101"/>
      <c r="B8" s="102" t="s">
        <v>72</v>
      </c>
      <c r="C8" s="102" t="s">
        <v>71</v>
      </c>
      <c r="D8" s="103">
        <v>8.3522783087826684E-5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8.3522783087826684E-5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8.3522783087826684E-5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0.20829605374085289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0.18918298297604486</v>
      </c>
      <c r="AO8" s="34" t="s">
        <v>30</v>
      </c>
      <c r="AP8" s="22"/>
      <c r="AQ8" s="218"/>
      <c r="AR8" s="218"/>
      <c r="AS8" s="218"/>
      <c r="AT8" s="218"/>
    </row>
    <row r="9" spans="1:46" ht="15" customHeight="1" x14ac:dyDescent="0.25">
      <c r="A9" s="101"/>
      <c r="B9" s="102" t="s">
        <v>73</v>
      </c>
      <c r="C9" s="102" t="s">
        <v>71</v>
      </c>
      <c r="D9" s="103">
        <v>6.148771685067976E-4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6.148771685067976E-4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6.148771685067976E-4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0.53485699860964986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0.50684608490924243</v>
      </c>
      <c r="AO9" s="34" t="s">
        <v>30</v>
      </c>
      <c r="AP9" s="22"/>
      <c r="AQ9" s="218"/>
      <c r="AR9" s="218"/>
      <c r="AS9" s="218"/>
      <c r="AT9" s="218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9.891933335931098E-6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9.891933335931098E-6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9.891933335931098E-6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2.4014540637255381E-2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2.3767371040330686E-2</v>
      </c>
      <c r="AO10" s="34" t="s">
        <v>30</v>
      </c>
      <c r="AP10" s="22"/>
      <c r="AQ10" s="218"/>
      <c r="AR10" s="218"/>
      <c r="AS10" s="218"/>
      <c r="AT10" s="218"/>
    </row>
    <row r="11" spans="1:46" ht="15" customHeight="1" x14ac:dyDescent="0.25">
      <c r="A11" s="101"/>
      <c r="B11" s="102" t="s">
        <v>72</v>
      </c>
      <c r="C11" s="102" t="s">
        <v>75</v>
      </c>
      <c r="D11" s="103">
        <v>1.8902246256938259E-5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1.8902246256938259E-5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1.8902246256938259E-5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9.9012159450273252E-3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9.9012159450273252E-3</v>
      </c>
      <c r="AO11" s="34" t="s">
        <v>30</v>
      </c>
      <c r="AP11" s="22"/>
      <c r="AQ11" s="218"/>
      <c r="AR11" s="218"/>
      <c r="AS11" s="218"/>
      <c r="AT11" s="218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8.3029865148029951E-5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8.3029865148029951E-5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8.3029865148029951E-5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9.9974055455445097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9.7013307433804865</v>
      </c>
      <c r="AO12" s="40" t="s">
        <v>33</v>
      </c>
      <c r="AP12" s="22"/>
      <c r="AQ12" s="218"/>
      <c r="AR12" s="218"/>
      <c r="AS12" s="218"/>
      <c r="AT12" s="218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3.5725039905984262E-6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3.5725039905984262E-6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3.5725039905984262E-6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7.6244293218428386E-6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7.6244293218428386E-6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7.6244293218428386E-6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19" t="s">
        <v>38</v>
      </c>
      <c r="AM14" s="220"/>
      <c r="AN14" s="220"/>
      <c r="AO14" s="221"/>
      <c r="AP14" s="22"/>
      <c r="AQ14" s="222" t="s">
        <v>39</v>
      </c>
      <c r="AR14" s="223"/>
      <c r="AS14" s="223"/>
      <c r="AT14" s="224"/>
    </row>
    <row r="15" spans="1:46" x14ac:dyDescent="0.25">
      <c r="A15" s="101"/>
      <c r="B15" s="102" t="s">
        <v>73</v>
      </c>
      <c r="C15" s="102" t="s">
        <v>75</v>
      </c>
      <c r="D15" s="103">
        <v>3.481924995837963E-5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3.481924995837963E-5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3.481924995837963E-5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4.0256023453473571</v>
      </c>
      <c r="AE15" s="46" t="s">
        <v>30</v>
      </c>
      <c r="AF15" s="22"/>
      <c r="AG15" s="47"/>
      <c r="AH15" s="48" t="s">
        <v>37</v>
      </c>
      <c r="AI15" s="49">
        <v>0.41607011602838401</v>
      </c>
      <c r="AJ15" s="50" t="s">
        <v>30</v>
      </c>
      <c r="AL15" s="43"/>
      <c r="AM15" s="44" t="s">
        <v>37</v>
      </c>
      <c r="AN15" s="45">
        <v>3.7599727794477533</v>
      </c>
      <c r="AO15" s="46" t="s">
        <v>30</v>
      </c>
      <c r="AP15" s="22"/>
      <c r="AQ15" s="47"/>
      <c r="AR15" s="48" t="s">
        <v>37</v>
      </c>
      <c r="AS15" s="49">
        <v>0.41607011602838401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2.528121004319629E-5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2.528121004319629E-5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2.528121004319629E-5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211.76180471045373</v>
      </c>
      <c r="AE16" s="54" t="s">
        <v>30</v>
      </c>
      <c r="AF16" s="22"/>
      <c r="AG16" s="55"/>
      <c r="AH16" s="56" t="s">
        <v>25</v>
      </c>
      <c r="AI16" s="57">
        <v>301.61048394914218</v>
      </c>
      <c r="AJ16" s="58" t="s">
        <v>30</v>
      </c>
      <c r="AL16" s="51"/>
      <c r="AM16" s="52" t="s">
        <v>25</v>
      </c>
      <c r="AN16" s="53">
        <v>201.80684806311305</v>
      </c>
      <c r="AO16" s="54" t="s">
        <v>30</v>
      </c>
      <c r="AP16" s="22"/>
      <c r="AQ16" s="55"/>
      <c r="AR16" s="56" t="s">
        <v>25</v>
      </c>
      <c r="AS16" s="57">
        <v>301.61048394914218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3.0577874502180403E-5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3.0577874502180403E-5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3.0577874502180403E-5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0.26233784335906751</v>
      </c>
      <c r="AE17" s="54" t="s">
        <v>30</v>
      </c>
      <c r="AF17" s="22"/>
      <c r="AG17" s="55"/>
      <c r="AH17" s="60" t="s">
        <v>26</v>
      </c>
      <c r="AI17" s="57">
        <v>0.11301421187845974</v>
      </c>
      <c r="AJ17" s="58" t="s">
        <v>30</v>
      </c>
      <c r="AL17" s="51"/>
      <c r="AM17" s="59" t="s">
        <v>26</v>
      </c>
      <c r="AN17" s="53">
        <v>0.23441313875551018</v>
      </c>
      <c r="AO17" s="54" t="s">
        <v>30</v>
      </c>
      <c r="AP17" s="22"/>
      <c r="AQ17" s="55"/>
      <c r="AR17" s="60" t="s">
        <v>26</v>
      </c>
      <c r="AS17" s="57">
        <v>0.11301421187845974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1.1094953144611181E-4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1.1094953144611181E-4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1.1094953144611181E-4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0.30104353172869752</v>
      </c>
      <c r="AE18" s="54" t="s">
        <v>30</v>
      </c>
      <c r="AF18" s="22"/>
      <c r="AG18" s="55"/>
      <c r="AH18" s="56" t="s">
        <v>27</v>
      </c>
      <c r="AI18" s="57">
        <v>2.1767054147992364</v>
      </c>
      <c r="AJ18" s="58" t="s">
        <v>30</v>
      </c>
      <c r="AL18" s="51"/>
      <c r="AM18" s="52" t="s">
        <v>27</v>
      </c>
      <c r="AN18" s="53">
        <v>0.26041273059384767</v>
      </c>
      <c r="AO18" s="54" t="s">
        <v>30</v>
      </c>
      <c r="AP18" s="22"/>
      <c r="AQ18" s="55"/>
      <c r="AR18" s="56" t="s">
        <v>27</v>
      </c>
      <c r="AS18" s="57">
        <v>2.1767054147992364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2.3803382780267405E-5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2.3803382780267405E-5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2.3803382780267405E-5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4.8794139436024991E-3</v>
      </c>
      <c r="AE19" s="54" t="s">
        <v>30</v>
      </c>
      <c r="AF19" s="22"/>
      <c r="AG19" s="55"/>
      <c r="AH19" s="56" t="s">
        <v>51</v>
      </c>
      <c r="AI19" s="57">
        <v>0.10817998028327708</v>
      </c>
      <c r="AJ19" s="58" t="s">
        <v>30</v>
      </c>
      <c r="AL19" s="51"/>
      <c r="AM19" s="52" t="s">
        <v>51</v>
      </c>
      <c r="AN19" s="61">
        <v>4.5113950771447347E-3</v>
      </c>
      <c r="AO19" s="54" t="s">
        <v>30</v>
      </c>
      <c r="AP19" s="22"/>
      <c r="AQ19" s="55"/>
      <c r="AR19" s="56" t="s">
        <v>51</v>
      </c>
      <c r="AS19" s="57">
        <v>0.10817998028327708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5.1673310152732996E-5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5.1673310152732996E-5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5.1673310152732996E-5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9.6436809035234192E-3</v>
      </c>
      <c r="AE20" s="54" t="s">
        <v>30</v>
      </c>
      <c r="AF20" s="22"/>
      <c r="AG20" s="55"/>
      <c r="AH20" s="56" t="s">
        <v>52</v>
      </c>
      <c r="AI20" s="62">
        <v>1.2079455977093766E-2</v>
      </c>
      <c r="AJ20" s="58" t="s">
        <v>30</v>
      </c>
      <c r="AL20" s="51"/>
      <c r="AM20" s="52" t="s">
        <v>52</v>
      </c>
      <c r="AN20" s="61">
        <v>9.6436809035234192E-3</v>
      </c>
      <c r="AO20" s="54" t="s">
        <v>30</v>
      </c>
      <c r="AP20" s="22"/>
      <c r="AQ20" s="55"/>
      <c r="AR20" s="56" t="s">
        <v>52</v>
      </c>
      <c r="AS20" s="62">
        <v>1.2079455977093766E-2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5.1424471435472421E-5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5.1424471435472421E-5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5.1424471435472421E-5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9.4741862338761305</v>
      </c>
      <c r="AE21" s="66" t="s">
        <v>33</v>
      </c>
      <c r="AF21" s="22"/>
      <c r="AG21" s="67"/>
      <c r="AH21" s="68" t="s">
        <v>29</v>
      </c>
      <c r="AI21" s="69">
        <v>11.281472350192903</v>
      </c>
      <c r="AJ21" s="70" t="s">
        <v>33</v>
      </c>
      <c r="AL21" s="63"/>
      <c r="AM21" s="64" t="s">
        <v>29</v>
      </c>
      <c r="AN21" s="65">
        <v>9.0362393984167344</v>
      </c>
      <c r="AO21" s="66" t="s">
        <v>33</v>
      </c>
      <c r="AP21" s="22"/>
      <c r="AQ21" s="67"/>
      <c r="AR21" s="68" t="s">
        <v>29</v>
      </c>
      <c r="AS21" s="69">
        <v>11.281472350192903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2.841546769427987E-4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2.841546769427987E-4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2.841546769427987E-4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22" t="s">
        <v>40</v>
      </c>
      <c r="AM22" s="223"/>
      <c r="AN22" s="223"/>
      <c r="AO22" s="224"/>
      <c r="AP22" s="22"/>
      <c r="AQ22" s="222" t="s">
        <v>41</v>
      </c>
      <c r="AR22" s="223"/>
      <c r="AS22" s="223"/>
      <c r="AT22" s="224"/>
    </row>
    <row r="23" spans="1:46" x14ac:dyDescent="0.25">
      <c r="A23" s="101"/>
      <c r="B23" s="102" t="s">
        <v>72</v>
      </c>
      <c r="C23" s="102" t="s">
        <v>82</v>
      </c>
      <c r="D23" s="103">
        <v>1.0473213671741339E-3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1.0473213671741339E-3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1.0473213671741339E-3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0.19201929375215218</v>
      </c>
      <c r="AE23" s="50" t="s">
        <v>30</v>
      </c>
      <c r="AF23" s="22"/>
      <c r="AG23" s="47"/>
      <c r="AH23" s="48" t="s">
        <v>37</v>
      </c>
      <c r="AI23" s="49">
        <v>0.95096397155643686</v>
      </c>
      <c r="AJ23" s="50" t="s">
        <v>30</v>
      </c>
      <c r="AL23" s="47"/>
      <c r="AM23" s="48" t="s">
        <v>37</v>
      </c>
      <c r="AN23" s="49">
        <v>0.19201929375215218</v>
      </c>
      <c r="AO23" s="50" t="s">
        <v>30</v>
      </c>
      <c r="AP23" s="22"/>
      <c r="AQ23" s="47"/>
      <c r="AR23" s="48" t="s">
        <v>37</v>
      </c>
      <c r="AS23" s="49">
        <v>0.95096397155643686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2.3487926660938185E-4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2.3487926660938185E-4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2.3487926660938185E-4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188.81263273211584</v>
      </c>
      <c r="AE24" s="58" t="s">
        <v>30</v>
      </c>
      <c r="AF24" s="22"/>
      <c r="AG24" s="55"/>
      <c r="AH24" s="56" t="s">
        <v>25</v>
      </c>
      <c r="AI24" s="57">
        <v>479.63575264163791</v>
      </c>
      <c r="AJ24" s="58" t="s">
        <v>30</v>
      </c>
      <c r="AL24" s="55"/>
      <c r="AM24" s="56" t="s">
        <v>25</v>
      </c>
      <c r="AN24" s="57">
        <v>188.81263273211584</v>
      </c>
      <c r="AO24" s="58" t="s">
        <v>30</v>
      </c>
      <c r="AP24" s="22"/>
      <c r="AQ24" s="55"/>
      <c r="AR24" s="56" t="s">
        <v>25</v>
      </c>
      <c r="AS24" s="57">
        <v>479.63575264163791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2.2458126178925447E-3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2.2458126178925447E-3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2.2458126178925447E-3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4.9051498912203367E-2</v>
      </c>
      <c r="AE25" s="58" t="s">
        <v>30</v>
      </c>
      <c r="AF25" s="22"/>
      <c r="AG25" s="55"/>
      <c r="AH25" s="60" t="s">
        <v>26</v>
      </c>
      <c r="AI25" s="57">
        <v>0.17130157510264216</v>
      </c>
      <c r="AJ25" s="58" t="s">
        <v>30</v>
      </c>
      <c r="AL25" s="55"/>
      <c r="AM25" s="60" t="s">
        <v>26</v>
      </c>
      <c r="AN25" s="57">
        <v>4.9051498912203367E-2</v>
      </c>
      <c r="AO25" s="58" t="s">
        <v>30</v>
      </c>
      <c r="AP25" s="22"/>
      <c r="AQ25" s="55"/>
      <c r="AR25" s="60" t="s">
        <v>26</v>
      </c>
      <c r="AS25" s="57">
        <v>0.17130157510264216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1.5175592062912491E-2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1.5175592062912491E-2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1.5175592062912491E-2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0.41975215836482754</v>
      </c>
      <c r="AE26" s="58" t="s">
        <v>30</v>
      </c>
      <c r="AF26" s="22"/>
      <c r="AG26" s="55"/>
      <c r="AH26" s="56" t="s">
        <v>27</v>
      </c>
      <c r="AI26" s="57">
        <v>3.0373871382878375</v>
      </c>
      <c r="AJ26" s="58" t="s">
        <v>30</v>
      </c>
      <c r="AL26" s="55"/>
      <c r="AM26" s="56" t="s">
        <v>27</v>
      </c>
      <c r="AN26" s="57">
        <v>0.41975215836482754</v>
      </c>
      <c r="AO26" s="58" t="s">
        <v>30</v>
      </c>
      <c r="AP26" s="22"/>
      <c r="AQ26" s="55"/>
      <c r="AR26" s="56" t="s">
        <v>27</v>
      </c>
      <c r="AS26" s="57">
        <v>3.0373871382878375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1.0036438395958955E-2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1.0036438395958955E-2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1.0036438395958955E-2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5.7390148249520802E-2</v>
      </c>
      <c r="AE27" s="58" t="s">
        <v>30</v>
      </c>
      <c r="AF27" s="22"/>
      <c r="AG27" s="55"/>
      <c r="AH27" s="56" t="s">
        <v>51</v>
      </c>
      <c r="AI27" s="57">
        <v>0.13719496152551708</v>
      </c>
      <c r="AJ27" s="58" t="s">
        <v>30</v>
      </c>
      <c r="AL27" s="71"/>
      <c r="AM27" s="56" t="s">
        <v>51</v>
      </c>
      <c r="AN27" s="62">
        <v>5.7390148249520802E-2</v>
      </c>
      <c r="AO27" s="58" t="s">
        <v>30</v>
      </c>
      <c r="AP27" s="22"/>
      <c r="AQ27" s="55"/>
      <c r="AR27" s="56" t="s">
        <v>51</v>
      </c>
      <c r="AS27" s="57">
        <v>0.13719496152551708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2.0076205172527284E-3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2.0076205172527284E-3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2.0076205172527284E-3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9.643680903523421E-3</v>
      </c>
      <c r="AE28" s="58" t="s">
        <v>30</v>
      </c>
      <c r="AF28" s="22"/>
      <c r="AG28" s="55"/>
      <c r="AH28" s="56" t="s">
        <v>52</v>
      </c>
      <c r="AI28" s="62">
        <v>1.2079455977093772E-2</v>
      </c>
      <c r="AJ28" s="58" t="s">
        <v>30</v>
      </c>
      <c r="AL28" s="55"/>
      <c r="AM28" s="56" t="s">
        <v>52</v>
      </c>
      <c r="AN28" s="62">
        <v>9.643680903523421E-3</v>
      </c>
      <c r="AO28" s="58" t="s">
        <v>30</v>
      </c>
      <c r="AP28" s="22"/>
      <c r="AQ28" s="55"/>
      <c r="AR28" s="56" t="s">
        <v>52</v>
      </c>
      <c r="AS28" s="62">
        <v>1.2079455977093772E-2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1.3469588561171536E-2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1.3469588561171536E-2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1.3469588561171536E-2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7.1647918740742673</v>
      </c>
      <c r="AE29" s="70" t="s">
        <v>33</v>
      </c>
      <c r="AF29" s="22"/>
      <c r="AG29" s="67"/>
      <c r="AH29" s="68" t="s">
        <v>29</v>
      </c>
      <c r="AI29" s="69">
        <v>17.950200800947645</v>
      </c>
      <c r="AJ29" s="70" t="s">
        <v>33</v>
      </c>
      <c r="AL29" s="67"/>
      <c r="AM29" s="68" t="s">
        <v>29</v>
      </c>
      <c r="AN29" s="69">
        <v>7.1647918740742673</v>
      </c>
      <c r="AO29" s="70" t="s">
        <v>33</v>
      </c>
      <c r="AP29" s="22"/>
      <c r="AQ29" s="67"/>
      <c r="AR29" s="68" t="s">
        <v>29</v>
      </c>
      <c r="AS29" s="69">
        <v>17.950200800947645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1.0582355360574044E-2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1.0582355360574044E-2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1.0582355360574044E-2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19" t="s">
        <v>42</v>
      </c>
      <c r="AM30" s="220"/>
      <c r="AN30" s="220"/>
      <c r="AO30" s="221"/>
      <c r="AP30" s="22"/>
      <c r="AQ30" s="222" t="s">
        <v>43</v>
      </c>
      <c r="AR30" s="223"/>
      <c r="AS30" s="223"/>
      <c r="AT30" s="224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2.4980661792833193E-3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2.4980661792833193E-3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2.4980661792833193E-3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8.3326833058596375</v>
      </c>
      <c r="AE31" s="46" t="s">
        <v>30</v>
      </c>
      <c r="AF31" s="22"/>
      <c r="AG31" s="47"/>
      <c r="AH31" s="48" t="s">
        <v>37</v>
      </c>
      <c r="AI31" s="49">
        <v>0.92300234317287388</v>
      </c>
      <c r="AJ31" s="50" t="s">
        <v>30</v>
      </c>
      <c r="AL31" s="43"/>
      <c r="AM31" s="44" t="s">
        <v>37</v>
      </c>
      <c r="AN31" s="45">
        <v>7.4699984175860594</v>
      </c>
      <c r="AO31" s="46" t="s">
        <v>30</v>
      </c>
      <c r="AP31" s="22"/>
      <c r="AQ31" s="47"/>
      <c r="AR31" s="48" t="s">
        <v>37</v>
      </c>
      <c r="AS31" s="49">
        <v>0.92300234317287388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1.7129563774047934E-2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1.7129563774047934E-2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1.7129563774047934E-2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234.64880555567487</v>
      </c>
      <c r="AE32" s="54" t="s">
        <v>30</v>
      </c>
      <c r="AF32" s="22"/>
      <c r="AG32" s="55"/>
      <c r="AH32" s="56" t="s">
        <v>25</v>
      </c>
      <c r="AI32" s="57">
        <v>516.31459303024894</v>
      </c>
      <c r="AJ32" s="58" t="s">
        <v>30</v>
      </c>
      <c r="AL32" s="51"/>
      <c r="AM32" s="52" t="s">
        <v>25</v>
      </c>
      <c r="AN32" s="53">
        <v>233.33189032380508</v>
      </c>
      <c r="AO32" s="54" t="s">
        <v>30</v>
      </c>
      <c r="AP32" s="22"/>
      <c r="AQ32" s="55"/>
      <c r="AR32" s="56" t="s">
        <v>25</v>
      </c>
      <c r="AS32" s="57">
        <v>516.31459303024894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1.8706692052110504E-2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1.8706692052110504E-2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1.8706692052110504E-2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0.36834934275009873</v>
      </c>
      <c r="AE33" s="54" t="s">
        <v>30</v>
      </c>
      <c r="AF33" s="22"/>
      <c r="AG33" s="55"/>
      <c r="AH33" s="60" t="s">
        <v>26</v>
      </c>
      <c r="AI33" s="57">
        <v>0.29776427667691996</v>
      </c>
      <c r="AJ33" s="58" t="s">
        <v>30</v>
      </c>
      <c r="AL33" s="51"/>
      <c r="AM33" s="59" t="s">
        <v>26</v>
      </c>
      <c r="AN33" s="53">
        <v>0.35449401697744204</v>
      </c>
      <c r="AO33" s="54" t="s">
        <v>30</v>
      </c>
      <c r="AP33" s="22"/>
      <c r="AQ33" s="55"/>
      <c r="AR33" s="60" t="s">
        <v>26</v>
      </c>
      <c r="AS33" s="57">
        <v>0.29776427667691996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2.1601659213648446E-3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1.3522085626234363E-2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2.1601659213648446E-3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0.31820973954957055</v>
      </c>
      <c r="AE34" s="54" t="s">
        <v>30</v>
      </c>
      <c r="AF34" s="22"/>
      <c r="AG34" s="55"/>
      <c r="AH34" s="56" t="s">
        <v>27</v>
      </c>
      <c r="AI34" s="57">
        <v>3.4270234924782028</v>
      </c>
      <c r="AJ34" s="58" t="s">
        <v>30</v>
      </c>
      <c r="AL34" s="51"/>
      <c r="AM34" s="52" t="s">
        <v>27</v>
      </c>
      <c r="AN34" s="53">
        <v>0.29026990572636435</v>
      </c>
      <c r="AO34" s="54" t="s">
        <v>30</v>
      </c>
      <c r="AP34" s="22"/>
      <c r="AQ34" s="55"/>
      <c r="AR34" s="56" t="s">
        <v>27</v>
      </c>
      <c r="AS34" s="57">
        <v>3.4270234924782028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1.853925431884473E-2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9.7196802691727507E-2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1.853925431884473E-2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2.0482246429949585E-3</v>
      </c>
      <c r="AE35" s="54" t="s">
        <v>30</v>
      </c>
      <c r="AF35" s="22"/>
      <c r="AG35" s="55"/>
      <c r="AH35" s="56" t="s">
        <v>51</v>
      </c>
      <c r="AI35" s="57">
        <v>0.15849245678845872</v>
      </c>
      <c r="AJ35" s="58" t="s">
        <v>30</v>
      </c>
      <c r="AL35" s="51"/>
      <c r="AM35" s="52" t="s">
        <v>51</v>
      </c>
      <c r="AN35" s="61">
        <v>2.0482246429949585E-3</v>
      </c>
      <c r="AO35" s="54" t="s">
        <v>30</v>
      </c>
      <c r="AP35" s="22"/>
      <c r="AQ35" s="55"/>
      <c r="AR35" s="56" t="s">
        <v>51</v>
      </c>
      <c r="AS35" s="57">
        <v>0.15849245678845872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1.6427363573772134E-2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0.10440905605075471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1.6427363573772134E-2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9.643680903523421E-3</v>
      </c>
      <c r="AE36" s="54" t="s">
        <v>30</v>
      </c>
      <c r="AF36" s="22"/>
      <c r="AG36" s="55"/>
      <c r="AH36" s="56" t="s">
        <v>52</v>
      </c>
      <c r="AI36" s="62">
        <v>1.4515231050664119E-2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1.4515231050664119E-2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8.8179631029367371E-3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8.8179631029367371E-3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10.738443381083162</v>
      </c>
      <c r="AE37" s="66" t="s">
        <v>33</v>
      </c>
      <c r="AF37" s="22"/>
      <c r="AG37" s="67"/>
      <c r="AH37" s="68" t="s">
        <v>29</v>
      </c>
      <c r="AI37" s="69">
        <v>19.333670259770603</v>
      </c>
      <c r="AJ37" s="70" t="s">
        <v>33</v>
      </c>
      <c r="AL37" s="63"/>
      <c r="AM37" s="64" t="s">
        <v>29</v>
      </c>
      <c r="AN37" s="65">
        <v>10.663406655300847</v>
      </c>
      <c r="AO37" s="66" t="s">
        <v>33</v>
      </c>
      <c r="AP37" s="22"/>
      <c r="AQ37" s="67"/>
      <c r="AR37" s="68" t="s">
        <v>29</v>
      </c>
      <c r="AS37" s="69">
        <v>19.333670259770603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5.4696955387984574E-2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5.4696955387984574E-2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22" t="s">
        <v>44</v>
      </c>
      <c r="AM38" s="223"/>
      <c r="AN38" s="223"/>
      <c r="AO38" s="224"/>
      <c r="AP38" s="22"/>
      <c r="AQ38" s="222" t="s">
        <v>45</v>
      </c>
      <c r="AR38" s="223"/>
      <c r="AS38" s="223"/>
      <c r="AT38" s="224"/>
    </row>
    <row r="39" spans="1:46" x14ac:dyDescent="0.25">
      <c r="A39" s="108"/>
      <c r="B39" s="109" t="s">
        <v>73</v>
      </c>
      <c r="C39" s="109" t="s">
        <v>92</v>
      </c>
      <c r="D39" s="168">
        <v>5.642818941217808E-2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5.642818941217808E-2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0.40242972670035582</v>
      </c>
      <c r="AE39" s="50" t="s">
        <v>30</v>
      </c>
      <c r="AF39" s="22"/>
      <c r="AG39" s="47"/>
      <c r="AH39" s="48" t="s">
        <v>37</v>
      </c>
      <c r="AI39" s="49">
        <v>0.79766674134181259</v>
      </c>
      <c r="AJ39" s="50" t="s">
        <v>30</v>
      </c>
      <c r="AL39" s="47"/>
      <c r="AM39" s="48" t="s">
        <v>37</v>
      </c>
      <c r="AN39" s="49">
        <v>0.40242972670035582</v>
      </c>
      <c r="AO39" s="50" t="s">
        <v>30</v>
      </c>
      <c r="AP39" s="22"/>
      <c r="AQ39" s="47"/>
      <c r="AR39" s="48" t="s">
        <v>37</v>
      </c>
      <c r="AS39" s="49">
        <v>0.79766674134181259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2.5439566019327823E-3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2.5439566019327823E-3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219.67850498797756</v>
      </c>
      <c r="AE40" s="58" t="s">
        <v>30</v>
      </c>
      <c r="AF40" s="22"/>
      <c r="AG40" s="55"/>
      <c r="AH40" s="56" t="s">
        <v>25</v>
      </c>
      <c r="AI40" s="57">
        <v>626.35731632370073</v>
      </c>
      <c r="AJ40" s="58" t="s">
        <v>30</v>
      </c>
      <c r="AL40" s="55"/>
      <c r="AM40" s="56" t="s">
        <v>25</v>
      </c>
      <c r="AN40" s="57">
        <v>219.67850498797756</v>
      </c>
      <c r="AO40" s="58" t="s">
        <v>30</v>
      </c>
      <c r="AP40" s="22"/>
      <c r="AQ40" s="55"/>
      <c r="AR40" s="56" t="s">
        <v>25</v>
      </c>
      <c r="AS40" s="57">
        <v>626.35731632370073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2.3960592984898207E-2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2.3960592984898207E-2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5.5631659863357066E-2</v>
      </c>
      <c r="AE41" s="58" t="s">
        <v>30</v>
      </c>
      <c r="AF41" s="22"/>
      <c r="AG41" s="55"/>
      <c r="AH41" s="60" t="s">
        <v>26</v>
      </c>
      <c r="AI41" s="57">
        <v>0.27386603690157363</v>
      </c>
      <c r="AJ41" s="58" t="s">
        <v>30</v>
      </c>
      <c r="AL41" s="55"/>
      <c r="AM41" s="60" t="s">
        <v>26</v>
      </c>
      <c r="AN41" s="57">
        <v>5.5631659863357066E-2</v>
      </c>
      <c r="AO41" s="58" t="s">
        <v>30</v>
      </c>
      <c r="AP41" s="22"/>
      <c r="AQ41" s="55"/>
      <c r="AR41" s="60" t="s">
        <v>26</v>
      </c>
      <c r="AS41" s="57">
        <v>0.27386603690157363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3.1553503064804499E-2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3.1553503064804499E-2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0.50993704231482095</v>
      </c>
      <c r="AE42" s="58" t="s">
        <v>30</v>
      </c>
      <c r="AF42" s="22"/>
      <c r="AG42" s="55"/>
      <c r="AH42" s="56" t="s">
        <v>27</v>
      </c>
      <c r="AI42" s="57">
        <v>3.3989246576393377</v>
      </c>
      <c r="AJ42" s="58" t="s">
        <v>30</v>
      </c>
      <c r="AL42" s="55"/>
      <c r="AM42" s="56" t="s">
        <v>27</v>
      </c>
      <c r="AN42" s="57">
        <v>0.50993704231482095</v>
      </c>
      <c r="AO42" s="58" t="s">
        <v>30</v>
      </c>
      <c r="AP42" s="22"/>
      <c r="AQ42" s="55"/>
      <c r="AR42" s="56" t="s">
        <v>27</v>
      </c>
      <c r="AS42" s="57">
        <v>3.3989246576393377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1.8266914038275778E-3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1.8266914038275778E-3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1.8266914038275778E-3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4.8199208556379804E-2</v>
      </c>
      <c r="AE43" s="58" t="s">
        <v>30</v>
      </c>
      <c r="AF43" s="22"/>
      <c r="AG43" s="55"/>
      <c r="AH43" s="56" t="s">
        <v>51</v>
      </c>
      <c r="AI43" s="57">
        <v>0.152556806905214</v>
      </c>
      <c r="AJ43" s="58" t="s">
        <v>30</v>
      </c>
      <c r="AL43" s="55"/>
      <c r="AM43" s="56" t="s">
        <v>51</v>
      </c>
      <c r="AN43" s="62">
        <v>4.8199208556379804E-2</v>
      </c>
      <c r="AO43" s="58" t="s">
        <v>30</v>
      </c>
      <c r="AP43" s="22"/>
      <c r="AQ43" s="55"/>
      <c r="AR43" s="56" t="s">
        <v>51</v>
      </c>
      <c r="AS43" s="57">
        <v>0.152556806905214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1.2561671162858868E-3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1.2561671162858868E-3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1.2561671162858868E-3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9.6436809035234227E-3</v>
      </c>
      <c r="AE44" s="58" t="s">
        <v>30</v>
      </c>
      <c r="AF44" s="22"/>
      <c r="AG44" s="55"/>
      <c r="AH44" s="56" t="s">
        <v>52</v>
      </c>
      <c r="AI44" s="62">
        <v>1.451523105066412E-2</v>
      </c>
      <c r="AJ44" s="58" t="s">
        <v>30</v>
      </c>
      <c r="AL44" s="55"/>
      <c r="AM44" s="56" t="s">
        <v>52</v>
      </c>
      <c r="AN44" s="62">
        <v>9.6436809035234227E-3</v>
      </c>
      <c r="AO44" s="58" t="s">
        <v>30</v>
      </c>
      <c r="AP44" s="22"/>
      <c r="AQ44" s="55"/>
      <c r="AR44" s="56" t="s">
        <v>52</v>
      </c>
      <c r="AS44" s="62">
        <v>1.451523105066412E-2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2.4280822226210993E-3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2.4280822226210993E-3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2.4280822226210993E-3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8.3383601973773533</v>
      </c>
      <c r="AE45" s="70" t="s">
        <v>33</v>
      </c>
      <c r="AF45" s="22"/>
      <c r="AG45" s="67"/>
      <c r="AH45" s="68" t="s">
        <v>29</v>
      </c>
      <c r="AI45" s="69">
        <v>23.424446946184975</v>
      </c>
      <c r="AJ45" s="70" t="s">
        <v>33</v>
      </c>
      <c r="AL45" s="67"/>
      <c r="AM45" s="68" t="s">
        <v>29</v>
      </c>
      <c r="AN45" s="69">
        <v>8.3383601973773533</v>
      </c>
      <c r="AO45" s="70" t="s">
        <v>33</v>
      </c>
      <c r="AP45" s="22"/>
      <c r="AQ45" s="67"/>
      <c r="AR45" s="68" t="s">
        <v>29</v>
      </c>
      <c r="AS45" s="69">
        <v>23.424446946184975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4.7249151634175561E-5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4.7249151634175561E-5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4.7249151634175561E-5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25" t="s">
        <v>46</v>
      </c>
      <c r="AM46" s="226"/>
      <c r="AN46" s="226"/>
      <c r="AO46" s="227"/>
      <c r="AP46" s="22"/>
      <c r="AQ46" s="222" t="s">
        <v>47</v>
      </c>
      <c r="AR46" s="223"/>
      <c r="AS46" s="223"/>
      <c r="AT46" s="224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1.3760718516268633E-4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1.3760718516268633E-4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1.3760718516268633E-4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3.9722632559258668E-2</v>
      </c>
      <c r="AE47" s="75" t="s">
        <v>30</v>
      </c>
      <c r="AF47" s="22"/>
      <c r="AG47" s="47"/>
      <c r="AH47" s="48" t="s">
        <v>37</v>
      </c>
      <c r="AI47" s="49">
        <v>0.81813156042206558</v>
      </c>
      <c r="AJ47" s="50" t="s">
        <v>30</v>
      </c>
      <c r="AL47" s="72"/>
      <c r="AM47" s="73" t="s">
        <v>37</v>
      </c>
      <c r="AN47" s="74">
        <v>3.9722632559258668E-2</v>
      </c>
      <c r="AO47" s="75" t="s">
        <v>30</v>
      </c>
      <c r="AP47" s="22"/>
      <c r="AQ47" s="47"/>
      <c r="AR47" s="48" t="s">
        <v>37</v>
      </c>
      <c r="AS47" s="49">
        <v>0.81813156042206558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4.0591331148038967E-5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4.0591331148038967E-5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4.0591331148038967E-5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85.08703085746285</v>
      </c>
      <c r="AE48" s="79" t="s">
        <v>30</v>
      </c>
      <c r="AF48" s="22"/>
      <c r="AG48" s="55"/>
      <c r="AH48" s="56" t="s">
        <v>25</v>
      </c>
      <c r="AI48" s="57">
        <v>787.93433365149178</v>
      </c>
      <c r="AJ48" s="58" t="s">
        <v>30</v>
      </c>
      <c r="AL48" s="76"/>
      <c r="AM48" s="77" t="s">
        <v>25</v>
      </c>
      <c r="AN48" s="78">
        <v>85.08703085746285</v>
      </c>
      <c r="AO48" s="79" t="s">
        <v>30</v>
      </c>
      <c r="AP48" s="22"/>
      <c r="AQ48" s="55"/>
      <c r="AR48" s="56" t="s">
        <v>25</v>
      </c>
      <c r="AS48" s="57">
        <v>787.93433365149178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3.3860847002751374E-5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3.3860847002751374E-5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3.3860847002751374E-5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7.9038305689618901E-4</v>
      </c>
      <c r="AE49" s="79" t="s">
        <v>30</v>
      </c>
      <c r="AF49" s="22"/>
      <c r="AG49" s="55"/>
      <c r="AH49" s="60" t="s">
        <v>26</v>
      </c>
      <c r="AI49" s="57">
        <v>0.20684961371535845</v>
      </c>
      <c r="AJ49" s="58" t="s">
        <v>30</v>
      </c>
      <c r="AL49" s="76"/>
      <c r="AM49" s="80" t="s">
        <v>26</v>
      </c>
      <c r="AN49" s="81">
        <v>7.9038305689618901E-4</v>
      </c>
      <c r="AO49" s="79" t="s">
        <v>30</v>
      </c>
      <c r="AP49" s="22"/>
      <c r="AQ49" s="55"/>
      <c r="AR49" s="60" t="s">
        <v>26</v>
      </c>
      <c r="AS49" s="57">
        <v>0.20684961371535845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1.6826638347149623E-4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1.6826638347149623E-4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1.6826638347149623E-4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8.7719723808930804E-3</v>
      </c>
      <c r="AE50" s="79" t="s">
        <v>30</v>
      </c>
      <c r="AF50" s="22"/>
      <c r="AG50" s="55"/>
      <c r="AH50" s="56" t="s">
        <v>27</v>
      </c>
      <c r="AI50" s="57">
        <v>4.189875835050386</v>
      </c>
      <c r="AJ50" s="58" t="s">
        <v>30</v>
      </c>
      <c r="AL50" s="76"/>
      <c r="AM50" s="77" t="s">
        <v>27</v>
      </c>
      <c r="AN50" s="81">
        <v>8.7719723808930804E-3</v>
      </c>
      <c r="AO50" s="79" t="s">
        <v>30</v>
      </c>
      <c r="AP50" s="22"/>
      <c r="AQ50" s="55"/>
      <c r="AR50" s="56" t="s">
        <v>27</v>
      </c>
      <c r="AS50" s="57">
        <v>4.189875835050386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9.1841660334033239E-5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9.1841660334033239E-5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9.1841660334033239E-5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0.17450688228369821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0.17450688228369821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4.310701049142847E-6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4.310701049142847E-6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4.310701049142847E-6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1.451523105066412E-2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1.451523105066412E-2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3.5733398318295033E-5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3.5733398318295033E-5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3.5733398318295033E-5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3.7111916964451481</v>
      </c>
      <c r="AE53" s="85" t="s">
        <v>33</v>
      </c>
      <c r="AF53" s="22"/>
      <c r="AG53" s="67"/>
      <c r="AH53" s="68" t="s">
        <v>29</v>
      </c>
      <c r="AI53" s="69">
        <v>29.439175960070767</v>
      </c>
      <c r="AJ53" s="70" t="s">
        <v>33</v>
      </c>
      <c r="AL53" s="82"/>
      <c r="AM53" s="83" t="s">
        <v>29</v>
      </c>
      <c r="AN53" s="84">
        <v>3.7111916964451481</v>
      </c>
      <c r="AO53" s="85" t="s">
        <v>33</v>
      </c>
      <c r="AP53" s="22"/>
      <c r="AQ53" s="67"/>
      <c r="AR53" s="68" t="s">
        <v>29</v>
      </c>
      <c r="AS53" s="69">
        <v>29.439175960070767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3.3019012504685781E-5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3.3019012504685781E-5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3.3019012504685781E-5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22" t="s">
        <v>48</v>
      </c>
      <c r="AR54" s="223"/>
      <c r="AS54" s="223"/>
      <c r="AT54" s="224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6.5455296166338061E-6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6.5455296166338061E-6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6.5455296166338061E-6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0.69235284914331396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0.69235284914331396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4.9448235851760246E-5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4.9448235851760246E-5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4.9448235851760246E-5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830.73048264784791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830.73048264784791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5.1545258085800054E-5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5.1545258085800054E-5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5.1545258085800054E-5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0.16893674758347357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0.16893674758347357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0.31602609953376409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0.31602609953376409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0.31602609953376409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3.9412816833762805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3.9412816833762805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0.16009004594262069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0.16009004594262069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5.0001324451510655E-2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5.0001324451510655E-2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5.0001324451510655E-2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31.021962466733239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31.021962466733239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1.3328590991585704E-2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1.3328590991585704E-2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1.3328590991585704E-2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22" t="s">
        <v>49</v>
      </c>
      <c r="AR62" s="223"/>
      <c r="AS62" s="223"/>
      <c r="AT62" s="224"/>
    </row>
    <row r="63" spans="1:46" x14ac:dyDescent="0.25">
      <c r="A63" s="132" t="s">
        <v>106</v>
      </c>
      <c r="B63" s="133"/>
      <c r="C63" s="134" t="s">
        <v>105</v>
      </c>
      <c r="D63" s="135">
        <v>6.0529900468663509E-4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6.0529900468663509E-4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6.0529900468663509E-4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0.5277529721678017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0.5277529721678017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1.2606165070461121E-3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1.2606165070461121E-3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1.2606165070461121E-3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936.22276719461627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936.22276719461627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1.5194506503318451E-2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1.5194506503318451E-2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1.5194506503318451E-2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0.11035773859592643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0.11035773859592643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3.9701717199274427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3.9701717199274427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0.13276248233410504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0.13276248233410504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1.0303204799944029E-3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1.0303204799944029E-3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1.0303204799944029E-3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1.4515231050664119E-2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1.4515231050664119E-2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9.1421778431344681E-4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9.1421778431344681E-4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9.1421778431344681E-4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34.935436628836065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34.935436628836065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1.2948069371128211E-3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1.2948069371128211E-3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1.2948069371128211E-3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2.0495435290074069E-3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2.0495435290074069E-3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2.0495435290074069E-3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1.9375732889231681E-3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8.8968520675036661E-3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1.9375732889231681E-3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5.3563037188520983E-3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5.3563037188520983E-3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1.6029750597283997E-3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1.6029750597283997E-3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1.4185740797931744E-2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1.4185740797931744E-2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1.4185740797931744E-2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8.1606724111981416E-2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8.1606724111981416E-2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8.1606724111981416E-2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3.9117788060509751E-2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3.9117788060509751E-2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3.9117788060509751E-2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0.51613218345901613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0.51613218345901613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0.51613218345901613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1.6420256576523497E-6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2.2522306981733216E-6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9.8522872231072924E-6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6.9712072026797947E-7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1.0349260306106138E-6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4.2664869150230408E-6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9.2553369457588227E-5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2.632486796424216E-4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1.6772999325921945E-4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1.3421154115980698E-2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0.10058811776697764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3.5379715131899796E-2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7.4952918945701413E-3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4.616940932262991E-2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3.4298720237624418E-2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7.8570193525446304E-3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6.3502106989844195E-2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4.6341169499416648E-2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0.35559598143109217</v>
      </c>
      <c r="E105" s="124"/>
      <c r="F105" s="125"/>
      <c r="G105" s="125"/>
      <c r="H105" s="126"/>
      <c r="I105" s="170">
        <f>D105+D58</f>
        <v>0.67162208096485632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3.8313531259990673E-2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3.9254836961800166E-5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1.6534170045012759E-4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4.2386579664175379E-3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3.1023641547133058E-3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4.1231425968028925E-3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1.1668761255345664E-2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5.3262256540444128E-2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2.5027286054111128E-2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0.48386781654098376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0.99999999999999989</v>
      </c>
    </row>
  </sheetData>
  <mergeCells count="24">
    <mergeCell ref="AG62:AJ62"/>
    <mergeCell ref="AB46:AE46"/>
    <mergeCell ref="AG46:AJ46"/>
    <mergeCell ref="AG54:AJ54"/>
    <mergeCell ref="AB22:AE22"/>
    <mergeCell ref="AG22:AJ22"/>
    <mergeCell ref="AB30:AE30"/>
    <mergeCell ref="AG30:AJ30"/>
    <mergeCell ref="AB38:AE38"/>
    <mergeCell ref="AG38:AJ38"/>
    <mergeCell ref="AB1:AJ1"/>
    <mergeCell ref="AL1:AT1"/>
    <mergeCell ref="AB5:AE5"/>
    <mergeCell ref="AG5:AJ12"/>
    <mergeCell ref="AB14:AE14"/>
    <mergeCell ref="AG14:AJ14"/>
    <mergeCell ref="E83:G83"/>
    <mergeCell ref="A86:B86"/>
    <mergeCell ref="E3:G3"/>
    <mergeCell ref="N3:P3"/>
    <mergeCell ref="W3:Y3"/>
    <mergeCell ref="A6:B6"/>
    <mergeCell ref="J6:K6"/>
    <mergeCell ref="S6:T6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Q1" zoomScale="90" zoomScaleNormal="90" workbookViewId="0">
      <selection activeCell="AL5" sqref="AL5:AT69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161</v>
      </c>
      <c r="B1" s="196"/>
      <c r="J1" s="192" t="s">
        <v>162</v>
      </c>
      <c r="K1" s="193"/>
      <c r="L1" s="193"/>
      <c r="M1" s="193"/>
      <c r="S1" s="190" t="s">
        <v>163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206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209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2.8300684001050036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2.5802276109008324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1.1883352785711913E-4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1.1883352785711913E-4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1.1883352785711913E-4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235.34022616900549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227.58416096940155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8.2168360376256563E-5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8.2168360376256563E-5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8.2168360376256563E-5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0.20183669882395325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0.17475870155333589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5.9835200394375897E-4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5.9835200394375897E-4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5.9835200394375897E-4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0.51373549935435225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0.47856667577934237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8.7866571597900761E-6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8.7866571597900761E-6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8.7866571597900761E-6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2.2283771435870636E-2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2.1856070262581361E-2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1.6699957808985472E-5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1.6699957808985472E-5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1.6699957808985472E-5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9.9014730025732967E-3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9.9014730025732967E-3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7.3242383008245631E-5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7.3242383008245631E-5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7.3242383008245631E-5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9.8974037484056794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9.5548432651736199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3.1733398291883455E-6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3.1733398291883455E-6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3.1733398291883455E-6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6.7209333495875394E-6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6.7209333495875394E-6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6.7209333495875394E-6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3.0646914549107849E-5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3.0646914549107849E-5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3.0646914549107849E-5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3.8190620776261675</v>
      </c>
      <c r="AE15" s="46" t="s">
        <v>30</v>
      </c>
      <c r="AF15" s="22"/>
      <c r="AG15" s="47"/>
      <c r="AH15" s="48" t="s">
        <v>37</v>
      </c>
      <c r="AI15" s="49">
        <v>0.39431954407398973</v>
      </c>
      <c r="AJ15" s="50" t="s">
        <v>30</v>
      </c>
      <c r="AL15" s="43"/>
      <c r="AM15" s="44" t="s">
        <v>37</v>
      </c>
      <c r="AN15" s="45">
        <v>3.4740879490735259</v>
      </c>
      <c r="AO15" s="46" t="s">
        <v>30</v>
      </c>
      <c r="AP15" s="22"/>
      <c r="AQ15" s="47"/>
      <c r="AR15" s="48" t="s">
        <v>37</v>
      </c>
      <c r="AS15" s="49">
        <v>0.39431954407398973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2.2272673941222896E-5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2.2272673941222896E-5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2.2272673941222896E-5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211.28886014403707</v>
      </c>
      <c r="AE16" s="54" t="s">
        <v>30</v>
      </c>
      <c r="AF16" s="22"/>
      <c r="AG16" s="55"/>
      <c r="AH16" s="56" t="s">
        <v>25</v>
      </c>
      <c r="AI16" s="57">
        <v>301.32388101075389</v>
      </c>
      <c r="AJ16" s="58" t="s">
        <v>30</v>
      </c>
      <c r="AL16" s="51"/>
      <c r="AM16" s="52" t="s">
        <v>25</v>
      </c>
      <c r="AN16" s="53">
        <v>199.60636334628697</v>
      </c>
      <c r="AO16" s="54" t="s">
        <v>30</v>
      </c>
      <c r="AP16" s="22"/>
      <c r="AQ16" s="55"/>
      <c r="AR16" s="56" t="s">
        <v>25</v>
      </c>
      <c r="AS16" s="57">
        <v>301.32388101075389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2.6901518796342568E-5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2.6901518796342568E-5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2.6901518796342568E-5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0.25979444577616956</v>
      </c>
      <c r="AE17" s="54" t="s">
        <v>30</v>
      </c>
      <c r="AF17" s="22"/>
      <c r="AG17" s="55"/>
      <c r="AH17" s="60" t="s">
        <v>26</v>
      </c>
      <c r="AI17" s="57">
        <v>0.10902077251464276</v>
      </c>
      <c r="AJ17" s="58" t="s">
        <v>30</v>
      </c>
      <c r="AL17" s="51"/>
      <c r="AM17" s="59" t="s">
        <v>26</v>
      </c>
      <c r="AN17" s="53">
        <v>0.21934483226993415</v>
      </c>
      <c r="AO17" s="54" t="s">
        <v>30</v>
      </c>
      <c r="AP17" s="22"/>
      <c r="AQ17" s="55"/>
      <c r="AR17" s="60" t="s">
        <v>26</v>
      </c>
      <c r="AS17" s="57">
        <v>0.10902077251464276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9.7555441944222412E-5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9.7555441944222412E-5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9.7555441944222412E-5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0.29494971604455877</v>
      </c>
      <c r="AE18" s="54" t="s">
        <v>30</v>
      </c>
      <c r="AF18" s="22"/>
      <c r="AG18" s="55"/>
      <c r="AH18" s="56" t="s">
        <v>27</v>
      </c>
      <c r="AI18" s="57">
        <v>2.0801930744018415</v>
      </c>
      <c r="AJ18" s="58" t="s">
        <v>30</v>
      </c>
      <c r="AL18" s="51"/>
      <c r="AM18" s="52" t="s">
        <v>27</v>
      </c>
      <c r="AN18" s="53">
        <v>0.24322578018557028</v>
      </c>
      <c r="AO18" s="54" t="s">
        <v>30</v>
      </c>
      <c r="AP18" s="22"/>
      <c r="AQ18" s="55"/>
      <c r="AR18" s="56" t="s">
        <v>27</v>
      </c>
      <c r="AS18" s="57">
        <v>2.0801930744018415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2.2814112832786675E-5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2.2814112832786675E-5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2.2814112832786675E-5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5.1004679756596581E-3</v>
      </c>
      <c r="AE19" s="54" t="s">
        <v>30</v>
      </c>
      <c r="AF19" s="22"/>
      <c r="AG19" s="55"/>
      <c r="AH19" s="56" t="s">
        <v>51</v>
      </c>
      <c r="AI19" s="57">
        <v>0.10477206807131519</v>
      </c>
      <c r="AJ19" s="58" t="s">
        <v>30</v>
      </c>
      <c r="AL19" s="51"/>
      <c r="AM19" s="52" t="s">
        <v>51</v>
      </c>
      <c r="AN19" s="61">
        <v>4.4567223882112138E-3</v>
      </c>
      <c r="AO19" s="54" t="s">
        <v>30</v>
      </c>
      <c r="AP19" s="22"/>
      <c r="AQ19" s="55"/>
      <c r="AR19" s="56" t="s">
        <v>51</v>
      </c>
      <c r="AS19" s="57">
        <v>0.10477206807131519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5.780383457886955E-5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5.780383457886955E-5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5.780383457886955E-5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9.6436809035234227E-3</v>
      </c>
      <c r="AE20" s="54" t="s">
        <v>30</v>
      </c>
      <c r="AF20" s="22"/>
      <c r="AG20" s="55"/>
      <c r="AH20" s="56" t="s">
        <v>52</v>
      </c>
      <c r="AI20" s="62">
        <v>1.207945597709377E-2</v>
      </c>
      <c r="AJ20" s="58" t="s">
        <v>30</v>
      </c>
      <c r="AL20" s="51"/>
      <c r="AM20" s="52" t="s">
        <v>52</v>
      </c>
      <c r="AN20" s="61">
        <v>9.643680903523421E-3</v>
      </c>
      <c r="AO20" s="54" t="s">
        <v>30</v>
      </c>
      <c r="AP20" s="22"/>
      <c r="AQ20" s="55"/>
      <c r="AR20" s="56" t="s">
        <v>52</v>
      </c>
      <c r="AS20" s="62">
        <v>1.207945597709377E-2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5.8315807001438195E-5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5.8315807001438195E-5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5.8315807001438195E-5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9.4365950904134888</v>
      </c>
      <c r="AE21" s="66" t="s">
        <v>33</v>
      </c>
      <c r="AF21" s="22"/>
      <c r="AG21" s="67"/>
      <c r="AH21" s="68" t="s">
        <v>29</v>
      </c>
      <c r="AI21" s="69">
        <v>11.268902888280287</v>
      </c>
      <c r="AJ21" s="70" t="s">
        <v>33</v>
      </c>
      <c r="AL21" s="63"/>
      <c r="AM21" s="64" t="s">
        <v>29</v>
      </c>
      <c r="AN21" s="65">
        <v>8.9213520612470969</v>
      </c>
      <c r="AO21" s="66" t="s">
        <v>33</v>
      </c>
      <c r="AP21" s="22"/>
      <c r="AQ21" s="67"/>
      <c r="AR21" s="68" t="s">
        <v>29</v>
      </c>
      <c r="AS21" s="69">
        <v>11.268902888280287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2.5266668446872348E-4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2.5266668446872348E-4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2.5266668446872348E-4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9.5204584910267022E-4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9.5204584910267022E-4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9.5204584910267022E-4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0.16830812037246942</v>
      </c>
      <c r="AE23" s="50" t="s">
        <v>30</v>
      </c>
      <c r="AF23" s="22"/>
      <c r="AG23" s="47"/>
      <c r="AH23" s="48" t="s">
        <v>37</v>
      </c>
      <c r="AI23" s="49">
        <v>0.86997529778768767</v>
      </c>
      <c r="AJ23" s="50" t="s">
        <v>30</v>
      </c>
      <c r="AL23" s="47"/>
      <c r="AM23" s="48" t="s">
        <v>37</v>
      </c>
      <c r="AN23" s="49">
        <v>0.16830812037246942</v>
      </c>
      <c r="AO23" s="50" t="s">
        <v>30</v>
      </c>
      <c r="AP23" s="22"/>
      <c r="AQ23" s="47"/>
      <c r="AR23" s="48" t="s">
        <v>37</v>
      </c>
      <c r="AS23" s="49">
        <v>0.86997529778768767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2.0956729827222229E-4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2.0956729827222229E-4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2.0956729827222229E-4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182.04140957464244</v>
      </c>
      <c r="AE24" s="58" t="s">
        <v>30</v>
      </c>
      <c r="AF24" s="22"/>
      <c r="AG24" s="55"/>
      <c r="AH24" s="56" t="s">
        <v>25</v>
      </c>
      <c r="AI24" s="57">
        <v>477.07505180926597</v>
      </c>
      <c r="AJ24" s="58" t="s">
        <v>30</v>
      </c>
      <c r="AL24" s="55"/>
      <c r="AM24" s="56" t="s">
        <v>25</v>
      </c>
      <c r="AN24" s="57">
        <v>182.04140957464244</v>
      </c>
      <c r="AO24" s="58" t="s">
        <v>30</v>
      </c>
      <c r="AP24" s="22"/>
      <c r="AQ24" s="55"/>
      <c r="AR24" s="56" t="s">
        <v>25</v>
      </c>
      <c r="AS24" s="57">
        <v>477.07505180926597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2.0421146127885489E-3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2.0421146127885489E-3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2.0421146127885489E-3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4.4633855891830811E-2</v>
      </c>
      <c r="AE25" s="58" t="s">
        <v>30</v>
      </c>
      <c r="AF25" s="22"/>
      <c r="AG25" s="55"/>
      <c r="AH25" s="60" t="s">
        <v>26</v>
      </c>
      <c r="AI25" s="57">
        <v>0.1571743166343155</v>
      </c>
      <c r="AJ25" s="58" t="s">
        <v>30</v>
      </c>
      <c r="AL25" s="55"/>
      <c r="AM25" s="60" t="s">
        <v>26</v>
      </c>
      <c r="AN25" s="57">
        <v>4.4633855891830811E-2</v>
      </c>
      <c r="AO25" s="58" t="s">
        <v>30</v>
      </c>
      <c r="AP25" s="22"/>
      <c r="AQ25" s="55"/>
      <c r="AR25" s="60" t="s">
        <v>26</v>
      </c>
      <c r="AS25" s="57">
        <v>0.1571743166343155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1.3506232905344973E-2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1.3506232905344973E-2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1.3506232905344973E-2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0.38083044134419436</v>
      </c>
      <c r="AE26" s="58" t="s">
        <v>30</v>
      </c>
      <c r="AF26" s="22"/>
      <c r="AG26" s="55"/>
      <c r="AH26" s="56" t="s">
        <v>27</v>
      </c>
      <c r="AI26" s="57">
        <v>2.8946768018675275</v>
      </c>
      <c r="AJ26" s="58" t="s">
        <v>30</v>
      </c>
      <c r="AL26" s="55"/>
      <c r="AM26" s="56" t="s">
        <v>27</v>
      </c>
      <c r="AN26" s="57">
        <v>0.38083044134419436</v>
      </c>
      <c r="AO26" s="58" t="s">
        <v>30</v>
      </c>
      <c r="AP26" s="22"/>
      <c r="AQ26" s="55"/>
      <c r="AR26" s="56" t="s">
        <v>27</v>
      </c>
      <c r="AS26" s="57">
        <v>2.8946768018675275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8.8465352980648757E-3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8.8465352980648757E-3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8.8465352980648757E-3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4.7521573812117336E-2</v>
      </c>
      <c r="AE27" s="58" t="s">
        <v>30</v>
      </c>
      <c r="AF27" s="22"/>
      <c r="AG27" s="55"/>
      <c r="AH27" s="56" t="s">
        <v>51</v>
      </c>
      <c r="AI27" s="57">
        <v>0.12936780704681158</v>
      </c>
      <c r="AJ27" s="58" t="s">
        <v>30</v>
      </c>
      <c r="AL27" s="71"/>
      <c r="AM27" s="56" t="s">
        <v>51</v>
      </c>
      <c r="AN27" s="62">
        <v>4.7521573812117336E-2</v>
      </c>
      <c r="AO27" s="58" t="s">
        <v>30</v>
      </c>
      <c r="AP27" s="22"/>
      <c r="AQ27" s="55"/>
      <c r="AR27" s="56" t="s">
        <v>51</v>
      </c>
      <c r="AS27" s="57">
        <v>0.12936780704681158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1.8674479782561423E-3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1.8674479782561423E-3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1.8674479782561423E-3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9.6436809035234192E-3</v>
      </c>
      <c r="AE28" s="58" t="s">
        <v>30</v>
      </c>
      <c r="AF28" s="22"/>
      <c r="AG28" s="55"/>
      <c r="AH28" s="56" t="s">
        <v>52</v>
      </c>
      <c r="AI28" s="62">
        <v>1.2079455977093772E-2</v>
      </c>
      <c r="AJ28" s="58" t="s">
        <v>30</v>
      </c>
      <c r="AL28" s="55"/>
      <c r="AM28" s="56" t="s">
        <v>52</v>
      </c>
      <c r="AN28" s="62">
        <v>9.6436809035234192E-3</v>
      </c>
      <c r="AO28" s="58" t="s">
        <v>30</v>
      </c>
      <c r="AP28" s="22"/>
      <c r="AQ28" s="55"/>
      <c r="AR28" s="56" t="s">
        <v>52</v>
      </c>
      <c r="AS28" s="62">
        <v>1.2079455977093772E-2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1.2096738259624701E-2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1.2096738259624701E-2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1.2096738259624701E-2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6.9061781943604759</v>
      </c>
      <c r="AE29" s="70" t="s">
        <v>33</v>
      </c>
      <c r="AF29" s="22"/>
      <c r="AG29" s="67"/>
      <c r="AH29" s="68" t="s">
        <v>29</v>
      </c>
      <c r="AI29" s="69">
        <v>17.848647360757777</v>
      </c>
      <c r="AJ29" s="70" t="s">
        <v>33</v>
      </c>
      <c r="AL29" s="67"/>
      <c r="AM29" s="68" t="s">
        <v>29</v>
      </c>
      <c r="AN29" s="69">
        <v>6.9061781943604759</v>
      </c>
      <c r="AO29" s="70" t="s">
        <v>33</v>
      </c>
      <c r="AP29" s="22"/>
      <c r="AQ29" s="67"/>
      <c r="AR29" s="68" t="s">
        <v>29</v>
      </c>
      <c r="AS29" s="69">
        <v>17.848647360757777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9.4565874275078683E-3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9.4565874275078683E-3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9.4565874275078683E-3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2.3907390506019014E-3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2.3907390506019014E-3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2.3907390506019014E-3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8.0812455953149023</v>
      </c>
      <c r="AE31" s="46" t="s">
        <v>30</v>
      </c>
      <c r="AF31" s="22"/>
      <c r="AG31" s="47"/>
      <c r="AH31" s="48" t="s">
        <v>37</v>
      </c>
      <c r="AI31" s="49">
        <v>0.86500315406634654</v>
      </c>
      <c r="AJ31" s="50" t="s">
        <v>30</v>
      </c>
      <c r="AL31" s="43"/>
      <c r="AM31" s="44" t="s">
        <v>37</v>
      </c>
      <c r="AN31" s="45">
        <v>7.1928142402881976</v>
      </c>
      <c r="AO31" s="46" t="s">
        <v>30</v>
      </c>
      <c r="AP31" s="22"/>
      <c r="AQ31" s="47"/>
      <c r="AR31" s="48" t="s">
        <v>37</v>
      </c>
      <c r="AS31" s="49">
        <v>0.86500315406634654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1.6156038602641309E-2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1.6156038602641309E-2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1.6156038602641309E-2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234.60644212014932</v>
      </c>
      <c r="AE32" s="54" t="s">
        <v>30</v>
      </c>
      <c r="AF32" s="22"/>
      <c r="AG32" s="55"/>
      <c r="AH32" s="56" t="s">
        <v>25</v>
      </c>
      <c r="AI32" s="57">
        <v>514.51535715024386</v>
      </c>
      <c r="AJ32" s="58" t="s">
        <v>30</v>
      </c>
      <c r="AL32" s="51"/>
      <c r="AM32" s="52" t="s">
        <v>25</v>
      </c>
      <c r="AN32" s="53">
        <v>233.38742015816121</v>
      </c>
      <c r="AO32" s="54" t="s">
        <v>30</v>
      </c>
      <c r="AP32" s="22"/>
      <c r="AQ32" s="55"/>
      <c r="AR32" s="56" t="s">
        <v>25</v>
      </c>
      <c r="AS32" s="57">
        <v>514.51535715024386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1.7352510133244712E-2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1.7352510133244712E-2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1.7352510133244712E-2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0.34726186548519172</v>
      </c>
      <c r="AE33" s="54" t="s">
        <v>30</v>
      </c>
      <c r="AF33" s="22"/>
      <c r="AG33" s="55"/>
      <c r="AH33" s="60" t="s">
        <v>26</v>
      </c>
      <c r="AI33" s="57">
        <v>0.27815803901660324</v>
      </c>
      <c r="AJ33" s="58" t="s">
        <v>30</v>
      </c>
      <c r="AL33" s="51"/>
      <c r="AM33" s="59" t="s">
        <v>26</v>
      </c>
      <c r="AN33" s="53">
        <v>0.33389422761976506</v>
      </c>
      <c r="AO33" s="54" t="s">
        <v>30</v>
      </c>
      <c r="AP33" s="22"/>
      <c r="AQ33" s="55"/>
      <c r="AR33" s="60" t="s">
        <v>26</v>
      </c>
      <c r="AS33" s="57">
        <v>0.27815803901660324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2.1626347372896313E-3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1.4675653213913564E-2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2.1626347372896313E-3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0.31103978023961004</v>
      </c>
      <c r="AE34" s="54" t="s">
        <v>30</v>
      </c>
      <c r="AF34" s="22"/>
      <c r="AG34" s="55"/>
      <c r="AH34" s="56" t="s">
        <v>27</v>
      </c>
      <c r="AI34" s="57">
        <v>3.3059899712812908</v>
      </c>
      <c r="AJ34" s="58" t="s">
        <v>30</v>
      </c>
      <c r="AL34" s="51"/>
      <c r="AM34" s="52" t="s">
        <v>27</v>
      </c>
      <c r="AN34" s="53">
        <v>0.27168351044548167</v>
      </c>
      <c r="AO34" s="54" t="s">
        <v>30</v>
      </c>
      <c r="AP34" s="22"/>
      <c r="AQ34" s="55"/>
      <c r="AR34" s="56" t="s">
        <v>27</v>
      </c>
      <c r="AS34" s="57">
        <v>3.3059899712812908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1.8529114785882497E-2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0.11001266444347477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1.8529114785882497E-2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2.0139371629327675E-3</v>
      </c>
      <c r="AE35" s="54" t="s">
        <v>30</v>
      </c>
      <c r="AF35" s="22"/>
      <c r="AG35" s="55"/>
      <c r="AH35" s="56" t="s">
        <v>51</v>
      </c>
      <c r="AI35" s="57">
        <v>0.1500562259676918</v>
      </c>
      <c r="AJ35" s="58" t="s">
        <v>30</v>
      </c>
      <c r="AL35" s="51"/>
      <c r="AM35" s="52" t="s">
        <v>51</v>
      </c>
      <c r="AN35" s="61">
        <v>1.933845110187009E-3</v>
      </c>
      <c r="AO35" s="54" t="s">
        <v>30</v>
      </c>
      <c r="AP35" s="22"/>
      <c r="AQ35" s="55"/>
      <c r="AR35" s="56" t="s">
        <v>51</v>
      </c>
      <c r="AS35" s="57">
        <v>0.1500562259676918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1.5897421480029449E-2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0.11621980698417314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1.5897421480029449E-2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9.6436809035234227E-3</v>
      </c>
      <c r="AE36" s="54" t="s">
        <v>30</v>
      </c>
      <c r="AF36" s="22"/>
      <c r="AG36" s="55"/>
      <c r="AH36" s="56" t="s">
        <v>52</v>
      </c>
      <c r="AI36" s="62">
        <v>1.4515231050664117E-2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1.4515231050664117E-2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9.1935603440958056E-3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9.1935603440958056E-3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10.720968309691791</v>
      </c>
      <c r="AE37" s="66" t="s">
        <v>33</v>
      </c>
      <c r="AF37" s="22"/>
      <c r="AG37" s="67"/>
      <c r="AH37" s="68" t="s">
        <v>29</v>
      </c>
      <c r="AI37" s="69">
        <v>19.260791605111262</v>
      </c>
      <c r="AJ37" s="70" t="s">
        <v>33</v>
      </c>
      <c r="AL37" s="63"/>
      <c r="AM37" s="64" t="s">
        <v>29</v>
      </c>
      <c r="AN37" s="65">
        <v>10.647208146256217</v>
      </c>
      <c r="AO37" s="66" t="s">
        <v>33</v>
      </c>
      <c r="AP37" s="22"/>
      <c r="AQ37" s="67"/>
      <c r="AR37" s="68" t="s">
        <v>29</v>
      </c>
      <c r="AS37" s="69">
        <v>19.260791605111262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5.93378511664054E-2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5.93378511664054E-2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5.8322069783937627E-2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5.8322069783937627E-2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0.36991112078283689</v>
      </c>
      <c r="AE39" s="50" t="s">
        <v>30</v>
      </c>
      <c r="AF39" s="22"/>
      <c r="AG39" s="47"/>
      <c r="AH39" s="48" t="s">
        <v>37</v>
      </c>
      <c r="AI39" s="49">
        <v>0.71953790943594864</v>
      </c>
      <c r="AJ39" s="50" t="s">
        <v>30</v>
      </c>
      <c r="AL39" s="47"/>
      <c r="AM39" s="48" t="s">
        <v>37</v>
      </c>
      <c r="AN39" s="49">
        <v>0.36991112078283689</v>
      </c>
      <c r="AO39" s="50" t="s">
        <v>30</v>
      </c>
      <c r="AP39" s="22"/>
      <c r="AQ39" s="47"/>
      <c r="AR39" s="48" t="s">
        <v>37</v>
      </c>
      <c r="AS39" s="49">
        <v>0.71953790943594864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3.3194581325281286E-3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3.3194581325281286E-3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218.38428698378348</v>
      </c>
      <c r="AE40" s="58" t="s">
        <v>30</v>
      </c>
      <c r="AF40" s="22"/>
      <c r="AG40" s="55"/>
      <c r="AH40" s="56" t="s">
        <v>25</v>
      </c>
      <c r="AI40" s="57">
        <v>623.64232184909099</v>
      </c>
      <c r="AJ40" s="58" t="s">
        <v>30</v>
      </c>
      <c r="AL40" s="55"/>
      <c r="AM40" s="56" t="s">
        <v>25</v>
      </c>
      <c r="AN40" s="57">
        <v>218.38428698378348</v>
      </c>
      <c r="AO40" s="58" t="s">
        <v>30</v>
      </c>
      <c r="AP40" s="22"/>
      <c r="AQ40" s="55"/>
      <c r="AR40" s="56" t="s">
        <v>25</v>
      </c>
      <c r="AS40" s="57">
        <v>623.64232184909099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3.2145698491186862E-2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3.2145698491186862E-2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5.4690687338784079E-2</v>
      </c>
      <c r="AE41" s="58" t="s">
        <v>30</v>
      </c>
      <c r="AF41" s="22"/>
      <c r="AG41" s="55"/>
      <c r="AH41" s="60" t="s">
        <v>26</v>
      </c>
      <c r="AI41" s="57">
        <v>0.24470329595702295</v>
      </c>
      <c r="AJ41" s="58" t="s">
        <v>30</v>
      </c>
      <c r="AL41" s="55"/>
      <c r="AM41" s="60" t="s">
        <v>26</v>
      </c>
      <c r="AN41" s="57">
        <v>5.4690687338784079E-2</v>
      </c>
      <c r="AO41" s="58" t="s">
        <v>30</v>
      </c>
      <c r="AP41" s="22"/>
      <c r="AQ41" s="55"/>
      <c r="AR41" s="60" t="s">
        <v>26</v>
      </c>
      <c r="AS41" s="57">
        <v>0.24470329595702295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4.2000315720206072E-2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4.2000315720206072E-2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0.46873698667984293</v>
      </c>
      <c r="AE42" s="58" t="s">
        <v>30</v>
      </c>
      <c r="AF42" s="22"/>
      <c r="AG42" s="55"/>
      <c r="AH42" s="56" t="s">
        <v>27</v>
      </c>
      <c r="AI42" s="57">
        <v>3.2571965214946119</v>
      </c>
      <c r="AJ42" s="58" t="s">
        <v>30</v>
      </c>
      <c r="AL42" s="55"/>
      <c r="AM42" s="56" t="s">
        <v>27</v>
      </c>
      <c r="AN42" s="57">
        <v>0.46873698667984293</v>
      </c>
      <c r="AO42" s="58" t="s">
        <v>30</v>
      </c>
      <c r="AP42" s="22"/>
      <c r="AQ42" s="55"/>
      <c r="AR42" s="56" t="s">
        <v>27</v>
      </c>
      <c r="AS42" s="57">
        <v>3.2571965214946119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1.7090236683568042E-3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1.7090236683568042E-3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1.7090236683568042E-3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4.1885873386756214E-2</v>
      </c>
      <c r="AE43" s="58" t="s">
        <v>30</v>
      </c>
      <c r="AF43" s="22"/>
      <c r="AG43" s="55"/>
      <c r="AH43" s="56" t="s">
        <v>51</v>
      </c>
      <c r="AI43" s="57">
        <v>0.14320781951428768</v>
      </c>
      <c r="AJ43" s="58" t="s">
        <v>30</v>
      </c>
      <c r="AL43" s="55"/>
      <c r="AM43" s="56" t="s">
        <v>51</v>
      </c>
      <c r="AN43" s="62">
        <v>4.1885873386756214E-2</v>
      </c>
      <c r="AO43" s="58" t="s">
        <v>30</v>
      </c>
      <c r="AP43" s="22"/>
      <c r="AQ43" s="55"/>
      <c r="AR43" s="56" t="s">
        <v>51</v>
      </c>
      <c r="AS43" s="57">
        <v>0.14320781951428768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1.2015745602262653E-3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1.2015745602262653E-3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1.2015745602262653E-3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1.4515231050664115E-2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1.4515231050664115E-2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2.3250018351794618E-3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2.3250018351794618E-3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2.3250018351794618E-3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8.2878391955477699</v>
      </c>
      <c r="AE45" s="70" t="s">
        <v>33</v>
      </c>
      <c r="AF45" s="22"/>
      <c r="AG45" s="67"/>
      <c r="AH45" s="68" t="s">
        <v>29</v>
      </c>
      <c r="AI45" s="69">
        <v>23.315352955530564</v>
      </c>
      <c r="AJ45" s="70" t="s">
        <v>33</v>
      </c>
      <c r="AL45" s="67"/>
      <c r="AM45" s="68" t="s">
        <v>29</v>
      </c>
      <c r="AN45" s="69">
        <v>8.2878391955477699</v>
      </c>
      <c r="AO45" s="70" t="s">
        <v>33</v>
      </c>
      <c r="AP45" s="22"/>
      <c r="AQ45" s="67"/>
      <c r="AR45" s="68" t="s">
        <v>29</v>
      </c>
      <c r="AS45" s="69">
        <v>23.315352955530564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4.2765574251456528E-5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4.2765574251456528E-5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4.2765574251456528E-5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1.2906696847671156E-4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1.2906696847671156E-4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1.2906696847671156E-4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3.8098410563319168E-2</v>
      </c>
      <c r="AE47" s="75" t="s">
        <v>30</v>
      </c>
      <c r="AF47" s="22"/>
      <c r="AG47" s="47"/>
      <c r="AH47" s="48" t="s">
        <v>37</v>
      </c>
      <c r="AI47" s="49">
        <v>0.74260995380920181</v>
      </c>
      <c r="AJ47" s="50" t="s">
        <v>30</v>
      </c>
      <c r="AL47" s="72"/>
      <c r="AM47" s="73" t="s">
        <v>37</v>
      </c>
      <c r="AN47" s="74">
        <v>3.8098410563319168E-2</v>
      </c>
      <c r="AO47" s="75" t="s">
        <v>30</v>
      </c>
      <c r="AP47" s="22"/>
      <c r="AQ47" s="47"/>
      <c r="AR47" s="48" t="s">
        <v>37</v>
      </c>
      <c r="AS47" s="49">
        <v>0.74260995380920181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3.5154268460701263E-5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3.5154268460701263E-5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3.5154268460701263E-5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81.607900241391363</v>
      </c>
      <c r="AE48" s="79" t="s">
        <v>30</v>
      </c>
      <c r="AF48" s="22"/>
      <c r="AG48" s="55"/>
      <c r="AH48" s="56" t="s">
        <v>25</v>
      </c>
      <c r="AI48" s="57">
        <v>784.6174969986422</v>
      </c>
      <c r="AJ48" s="58" t="s">
        <v>30</v>
      </c>
      <c r="AL48" s="76"/>
      <c r="AM48" s="77" t="s">
        <v>25</v>
      </c>
      <c r="AN48" s="78">
        <v>81.607900241391363</v>
      </c>
      <c r="AO48" s="79" t="s">
        <v>30</v>
      </c>
      <c r="AP48" s="22"/>
      <c r="AQ48" s="55"/>
      <c r="AR48" s="56" t="s">
        <v>25</v>
      </c>
      <c r="AS48" s="57">
        <v>784.6174969986422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3.0364238681333737E-5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3.0364238681333737E-5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3.0364238681333737E-5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7.5806501895362387E-4</v>
      </c>
      <c r="AE49" s="79" t="s">
        <v>30</v>
      </c>
      <c r="AF49" s="22"/>
      <c r="AG49" s="55"/>
      <c r="AH49" s="60" t="s">
        <v>26</v>
      </c>
      <c r="AI49" s="57">
        <v>0.18578778331327664</v>
      </c>
      <c r="AJ49" s="58" t="s">
        <v>30</v>
      </c>
      <c r="AL49" s="76"/>
      <c r="AM49" s="80" t="s">
        <v>26</v>
      </c>
      <c r="AN49" s="81">
        <v>7.5806501895362387E-4</v>
      </c>
      <c r="AO49" s="79" t="s">
        <v>30</v>
      </c>
      <c r="AP49" s="22"/>
      <c r="AQ49" s="55"/>
      <c r="AR49" s="60" t="s">
        <v>26</v>
      </c>
      <c r="AS49" s="57">
        <v>0.18578778331327664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1.47206794847657E-4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1.47206794847657E-4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1.47206794847657E-4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8.4132944793827609E-3</v>
      </c>
      <c r="AE50" s="79" t="s">
        <v>30</v>
      </c>
      <c r="AF50" s="22"/>
      <c r="AG50" s="55"/>
      <c r="AH50" s="56" t="s">
        <v>27</v>
      </c>
      <c r="AI50" s="57">
        <v>4.0200792059152777</v>
      </c>
      <c r="AJ50" s="58" t="s">
        <v>30</v>
      </c>
      <c r="AL50" s="76"/>
      <c r="AM50" s="77" t="s">
        <v>27</v>
      </c>
      <c r="AN50" s="81">
        <v>8.4132944793827609E-3</v>
      </c>
      <c r="AO50" s="79" t="s">
        <v>30</v>
      </c>
      <c r="AP50" s="22"/>
      <c r="AQ50" s="55"/>
      <c r="AR50" s="56" t="s">
        <v>27</v>
      </c>
      <c r="AS50" s="57">
        <v>4.0200792059152777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7.8110055894040612E-5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7.8110055894040612E-5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7.8110055894040612E-5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0.16356824005875603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0.16356824005875603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4.0511749410477768E-6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4.0511749410477768E-6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4.0511749410477768E-6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9.6436809035234227E-3</v>
      </c>
      <c r="AE52" s="79" t="s">
        <v>30</v>
      </c>
      <c r="AF52" s="22"/>
      <c r="AG52" s="55"/>
      <c r="AH52" s="56" t="s">
        <v>52</v>
      </c>
      <c r="AI52" s="62">
        <v>1.4515231050664119E-2</v>
      </c>
      <c r="AJ52" s="58" t="s">
        <v>30</v>
      </c>
      <c r="AL52" s="76"/>
      <c r="AM52" s="77" t="s">
        <v>52</v>
      </c>
      <c r="AN52" s="81">
        <v>9.6436809035234227E-3</v>
      </c>
      <c r="AO52" s="79" t="s">
        <v>30</v>
      </c>
      <c r="AP52" s="22"/>
      <c r="AQ52" s="55"/>
      <c r="AR52" s="56" t="s">
        <v>52</v>
      </c>
      <c r="AS52" s="62">
        <v>1.4515231050664119E-2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3.2872747295790407E-5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3.2872747295790407E-5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3.2872747295790407E-5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3.5594444733596204</v>
      </c>
      <c r="AE53" s="85" t="s">
        <v>33</v>
      </c>
      <c r="AF53" s="22"/>
      <c r="AG53" s="67"/>
      <c r="AH53" s="68" t="s">
        <v>29</v>
      </c>
      <c r="AI53" s="69">
        <v>29.308811109807376</v>
      </c>
      <c r="AJ53" s="70" t="s">
        <v>33</v>
      </c>
      <c r="AL53" s="82"/>
      <c r="AM53" s="83" t="s">
        <v>29</v>
      </c>
      <c r="AN53" s="84">
        <v>3.5594444733596204</v>
      </c>
      <c r="AO53" s="85" t="s">
        <v>33</v>
      </c>
      <c r="AP53" s="22"/>
      <c r="AQ53" s="67"/>
      <c r="AR53" s="68" t="s">
        <v>29</v>
      </c>
      <c r="AS53" s="69">
        <v>29.308811109807376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2.9707102554502974E-5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2.9707102554502974E-5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2.9707102554502974E-5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6.4111160182456343E-6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6.4111160182456343E-6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6.4111160182456343E-6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0.63023293600967245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0.63023293600967245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4.8236196739061894E-5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4.8236196739061894E-5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4.8236196739061894E-5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828.55733214734505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828.55733214734505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4.8893345441936226E-5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4.8893345441936226E-5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4.8893345441936226E-5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0.15208486202157853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0.15208486202157853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0.33313007585582211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0.33313007585582211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0.33313007585582211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3.7971170873379387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3.7971170873379387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0.15065661711119088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0.15065661711119088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5.970007087586568E-2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5.970007087586568E-2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5.970007087586568E-2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1.4515231050664119E-2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1.4515231050664119E-2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30.93550838093552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30.93550838093552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1.5785888431953842E-2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1.5785888431953842E-2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1.5785888431953842E-2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1.0178054725379394E-3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1.0178054725379394E-3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1.0178054725379394E-3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0.48095514219122265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0.48095514219122265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1.9593179366925381E-3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1.9593179366925381E-3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1.9593179366925381E-3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934.97249917613351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934.97249917613351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1.876301184118432E-2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1.876301184118432E-2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1.876301184118432E-2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9.9334184364570532E-2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9.9334184364570532E-2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3.8899134979188865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3.8899134979188865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0.12624022803232432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0.12624022803232432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9.8292308838927823E-4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9.8292308838927823E-4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9.8292308838927823E-4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1.4515231050664119E-2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1.4515231050664119E-2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7.5544194243200877E-4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7.5544194243200877E-4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7.5544194243200877E-4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34.885075917895136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34.885075917895136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1.1273949512183225E-3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1.1273949512183225E-3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1.1273949512183225E-3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1.8642496979459459E-3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1.8642496979459459E-3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1.8642496979459459E-3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1.839207346754745E-3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9.7030225214560194E-3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1.839207346754745E-3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5.2427422444357268E-3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5.2427422444357268E-3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2.6210729302655464E-3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2.6210729302655464E-3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1.4433032201441574E-2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1.4433032201441574E-2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1.4433032201441574E-2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8.9449983599079783E-2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8.9449983599079783E-2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8.9449983599079783E-2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4.1584586235047842E-2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4.1584586235047842E-2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4.1584586235047842E-2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0.55706076060844123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0.55706076060844123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0.55706076060844123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1.5150784037071558E-6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2.0315397175638045E-6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8.94487436347186E-6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6.211726811421176E-7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9.1473785949624718E-7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3.7612534739126831E-6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8.8938773119005658E-5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2.704137857089275E-4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1.7047767851140631E-4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1.2108110303215527E-2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8.8469569798313871E-2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3.0838562979979087E-2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7.0827365418755592E-3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4.2672421106897923E-2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3.0947977563352359E-2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7.815055271258484E-3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6.3004653792395421E-2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4.474053467752219E-2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0.32822724092864902</v>
      </c>
      <c r="E105" s="124"/>
      <c r="F105" s="125"/>
      <c r="G105" s="125"/>
      <c r="H105" s="126"/>
      <c r="I105" s="170">
        <f>D105+D58</f>
        <v>0.66135731678447107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3.4840719242000689E-2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3.6926935162878936E-5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1.4778840789251286E-4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3.2678111325859047E-3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2.7415071490050026E-3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3.7863287055393199E-3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9.980362330185618E-3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4.7306289052804484E-2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2.2584627837918855E-2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0.44293923939155866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0.99999999999999989</v>
      </c>
    </row>
  </sheetData>
  <mergeCells count="38">
    <mergeCell ref="AB46:AE46"/>
    <mergeCell ref="AG46:AJ46"/>
    <mergeCell ref="AG54:AJ54"/>
    <mergeCell ref="AG62:AJ62"/>
    <mergeCell ref="AB22:AE22"/>
    <mergeCell ref="AG22:AJ22"/>
    <mergeCell ref="AB30:AE30"/>
    <mergeCell ref="AG30:AJ30"/>
    <mergeCell ref="AB38:AE38"/>
    <mergeCell ref="AG38:AJ38"/>
    <mergeCell ref="AB1:AJ1"/>
    <mergeCell ref="AL1:AT1"/>
    <mergeCell ref="AB5:AE5"/>
    <mergeCell ref="AG5:AJ12"/>
    <mergeCell ref="AB14:AE14"/>
    <mergeCell ref="AG14:AJ14"/>
    <mergeCell ref="AL5:AO5"/>
    <mergeCell ref="AQ5:AT12"/>
    <mergeCell ref="AL14:AO14"/>
    <mergeCell ref="AQ14:AT14"/>
    <mergeCell ref="E83:G83"/>
    <mergeCell ref="A86:B86"/>
    <mergeCell ref="E3:G3"/>
    <mergeCell ref="N3:P3"/>
    <mergeCell ref="W3:Y3"/>
    <mergeCell ref="A6:B6"/>
    <mergeCell ref="J6:K6"/>
    <mergeCell ref="S6:T6"/>
    <mergeCell ref="AL46:AO46"/>
    <mergeCell ref="AQ46:AT46"/>
    <mergeCell ref="AQ54:AT54"/>
    <mergeCell ref="AQ62:AT62"/>
    <mergeCell ref="AL22:AO2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P1" zoomScale="90" zoomScaleNormal="90" workbookViewId="0">
      <selection activeCell="AL5" sqref="AL5:AT69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164</v>
      </c>
      <c r="B1" s="196"/>
      <c r="J1" s="192" t="s">
        <v>176</v>
      </c>
      <c r="K1" s="193"/>
      <c r="L1" s="193"/>
      <c r="M1" s="193"/>
      <c r="S1" s="190" t="s">
        <v>177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207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208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2.6507501749642337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2.3435382093020118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1.1839820836427119E-4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1.1839820836427119E-4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1.1839820836427119E-4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233.55531607325582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224.83057960679133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8.0582872179228371E-5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8.0582872179228371E-5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8.0582872179228371E-5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0.19782978632281045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0.1610828891377791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5.78270150773621E-4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5.78270150773621E-4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5.78270150773621E-4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0.4969953064220004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0.45376940005553118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7.5236047082131304E-6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7.5236047082131304E-6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7.5236047082131304E-6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2.080262742586585E-2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2.0159707170293743E-2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1.4046840120540119E-5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1.4046840120540119E-5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1.4046840120540119E-5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9.9033292117219757E-3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9.9033292117219722E-3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6.1286393860226492E-5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6.1286393860226492E-5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6.1286393860226492E-5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9.7989492337906938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9.4126384138252579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2.7172106917998303E-6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2.7172106917998303E-6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2.7172106917998303E-6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5.610472338848307E-6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5.610472338848307E-6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5.610472338848307E-6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2.5452876354841484E-5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2.5452876354841484E-5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2.5452876354841484E-5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3.6504489533154154</v>
      </c>
      <c r="AE15" s="46" t="s">
        <v>30</v>
      </c>
      <c r="AF15" s="22"/>
      <c r="AG15" s="47"/>
      <c r="AH15" s="48" t="s">
        <v>37</v>
      </c>
      <c r="AI15" s="49">
        <v>0.37592405970656417</v>
      </c>
      <c r="AJ15" s="50" t="s">
        <v>30</v>
      </c>
      <c r="AL15" s="43"/>
      <c r="AM15" s="44" t="s">
        <v>37</v>
      </c>
      <c r="AN15" s="45">
        <v>3.2101005502688595</v>
      </c>
      <c r="AO15" s="46" t="s">
        <v>30</v>
      </c>
      <c r="AP15" s="22"/>
      <c r="AQ15" s="47"/>
      <c r="AR15" s="48" t="s">
        <v>37</v>
      </c>
      <c r="AS15" s="49">
        <v>0.37592405970656417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1.8556848357573068E-5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1.8556848357573068E-5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1.8556848357573068E-5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210.88994611115461</v>
      </c>
      <c r="AE16" s="54" t="s">
        <v>30</v>
      </c>
      <c r="AF16" s="22"/>
      <c r="AG16" s="55"/>
      <c r="AH16" s="56" t="s">
        <v>25</v>
      </c>
      <c r="AI16" s="57">
        <v>301.11915649869451</v>
      </c>
      <c r="AJ16" s="58" t="s">
        <v>30</v>
      </c>
      <c r="AL16" s="51"/>
      <c r="AM16" s="52" t="s">
        <v>25</v>
      </c>
      <c r="AN16" s="53">
        <v>197.49124627052845</v>
      </c>
      <c r="AO16" s="54" t="s">
        <v>30</v>
      </c>
      <c r="AP16" s="22"/>
      <c r="AQ16" s="55"/>
      <c r="AR16" s="56" t="s">
        <v>25</v>
      </c>
      <c r="AS16" s="57">
        <v>301.11915649869451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2.2307630964228506E-5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2.2307630964228506E-5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2.2307630964228506E-5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0.26115339295133216</v>
      </c>
      <c r="AE17" s="54" t="s">
        <v>30</v>
      </c>
      <c r="AF17" s="22"/>
      <c r="AG17" s="55"/>
      <c r="AH17" s="60" t="s">
        <v>26</v>
      </c>
      <c r="AI17" s="57">
        <v>0.10638731004657949</v>
      </c>
      <c r="AJ17" s="58" t="s">
        <v>30</v>
      </c>
      <c r="AL17" s="51"/>
      <c r="AM17" s="59" t="s">
        <v>26</v>
      </c>
      <c r="AN17" s="53">
        <v>0.20500987266528017</v>
      </c>
      <c r="AO17" s="54" t="s">
        <v>30</v>
      </c>
      <c r="AP17" s="22"/>
      <c r="AQ17" s="55"/>
      <c r="AR17" s="60" t="s">
        <v>26</v>
      </c>
      <c r="AS17" s="57">
        <v>0.10638731004657949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8.074162380765861E-5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8.074162380765861E-5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8.074162380765861E-5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0.29209901086398116</v>
      </c>
      <c r="AE18" s="54" t="s">
        <v>30</v>
      </c>
      <c r="AF18" s="22"/>
      <c r="AG18" s="55"/>
      <c r="AH18" s="56" t="s">
        <v>27</v>
      </c>
      <c r="AI18" s="57">
        <v>1.9950164207376084</v>
      </c>
      <c r="AJ18" s="58" t="s">
        <v>30</v>
      </c>
      <c r="AL18" s="51"/>
      <c r="AM18" s="52" t="s">
        <v>27</v>
      </c>
      <c r="AN18" s="53">
        <v>0.22746062931781624</v>
      </c>
      <c r="AO18" s="54" t="s">
        <v>30</v>
      </c>
      <c r="AP18" s="22"/>
      <c r="AQ18" s="55"/>
      <c r="AR18" s="56" t="s">
        <v>27</v>
      </c>
      <c r="AS18" s="57">
        <v>1.9950164207376084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2.1615555437534405E-5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2.1615555437534405E-5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2.1615555437534405E-5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5.3827716398533593E-3</v>
      </c>
      <c r="AE19" s="54" t="s">
        <v>30</v>
      </c>
      <c r="AF19" s="22"/>
      <c r="AG19" s="55"/>
      <c r="AH19" s="56" t="s">
        <v>51</v>
      </c>
      <c r="AI19" s="57">
        <v>0.10224782539192105</v>
      </c>
      <c r="AJ19" s="58" t="s">
        <v>30</v>
      </c>
      <c r="AL19" s="51"/>
      <c r="AM19" s="52" t="s">
        <v>51</v>
      </c>
      <c r="AN19" s="61">
        <v>4.3992212707364559E-3</v>
      </c>
      <c r="AO19" s="54" t="s">
        <v>30</v>
      </c>
      <c r="AP19" s="22"/>
      <c r="AQ19" s="55"/>
      <c r="AR19" s="56" t="s">
        <v>51</v>
      </c>
      <c r="AS19" s="57">
        <v>0.10224782539192105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6.2610533380052906E-5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6.2610533380052906E-5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6.2610533380052906E-5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9.643680903523421E-3</v>
      </c>
      <c r="AE20" s="54" t="s">
        <v>30</v>
      </c>
      <c r="AF20" s="22"/>
      <c r="AG20" s="55"/>
      <c r="AH20" s="56" t="s">
        <v>52</v>
      </c>
      <c r="AI20" s="62">
        <v>1.2079455977093768E-2</v>
      </c>
      <c r="AJ20" s="58" t="s">
        <v>30</v>
      </c>
      <c r="AL20" s="51"/>
      <c r="AM20" s="52" t="s">
        <v>52</v>
      </c>
      <c r="AN20" s="61">
        <v>9.643680903523421E-3</v>
      </c>
      <c r="AO20" s="54" t="s">
        <v>30</v>
      </c>
      <c r="AP20" s="22"/>
      <c r="AQ20" s="55"/>
      <c r="AR20" s="56" t="s">
        <v>52</v>
      </c>
      <c r="AS20" s="62">
        <v>1.2079455977093768E-2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5.8126579971097385E-5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5.8126579971097385E-5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5.8126579971097385E-5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9.4038318557585932</v>
      </c>
      <c r="AE21" s="66" t="s">
        <v>33</v>
      </c>
      <c r="AF21" s="22"/>
      <c r="AG21" s="67"/>
      <c r="AH21" s="68" t="s">
        <v>29</v>
      </c>
      <c r="AI21" s="69">
        <v>11.259766713702344</v>
      </c>
      <c r="AJ21" s="70" t="s">
        <v>33</v>
      </c>
      <c r="AL21" s="63"/>
      <c r="AM21" s="64" t="s">
        <v>29</v>
      </c>
      <c r="AN21" s="65">
        <v>8.8113868047029555</v>
      </c>
      <c r="AO21" s="66" t="s">
        <v>33</v>
      </c>
      <c r="AP21" s="22"/>
      <c r="AQ21" s="67"/>
      <c r="AR21" s="68" t="s">
        <v>29</v>
      </c>
      <c r="AS21" s="69">
        <v>11.259766713702344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2.2800619929864258E-4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2.2800619929864258E-4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2.2800619929864258E-4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8.2485108862591675E-4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8.2485108862591675E-4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8.2485108862591675E-4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0.15090602311747026</v>
      </c>
      <c r="AE23" s="50" t="s">
        <v>30</v>
      </c>
      <c r="AF23" s="22"/>
      <c r="AG23" s="47"/>
      <c r="AH23" s="48" t="s">
        <v>37</v>
      </c>
      <c r="AI23" s="49">
        <v>0.79440871435945071</v>
      </c>
      <c r="AJ23" s="50" t="s">
        <v>30</v>
      </c>
      <c r="AL23" s="47"/>
      <c r="AM23" s="48" t="s">
        <v>37</v>
      </c>
      <c r="AN23" s="49">
        <v>0.15090602311747026</v>
      </c>
      <c r="AO23" s="50" t="s">
        <v>30</v>
      </c>
      <c r="AP23" s="22"/>
      <c r="AQ23" s="47"/>
      <c r="AR23" s="48" t="s">
        <v>37</v>
      </c>
      <c r="AS23" s="49">
        <v>0.79440871435945071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1.9949023171056475E-4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1.9949023171056475E-4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1.9949023171056475E-4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175.89533959222447</v>
      </c>
      <c r="AE24" s="58" t="s">
        <v>30</v>
      </c>
      <c r="AF24" s="22"/>
      <c r="AG24" s="55"/>
      <c r="AH24" s="56" t="s">
        <v>25</v>
      </c>
      <c r="AI24" s="57">
        <v>474.72413933687181</v>
      </c>
      <c r="AJ24" s="58" t="s">
        <v>30</v>
      </c>
      <c r="AL24" s="55"/>
      <c r="AM24" s="56" t="s">
        <v>25</v>
      </c>
      <c r="AN24" s="57">
        <v>175.89533959222447</v>
      </c>
      <c r="AO24" s="58" t="s">
        <v>30</v>
      </c>
      <c r="AP24" s="22"/>
      <c r="AQ24" s="55"/>
      <c r="AR24" s="56" t="s">
        <v>25</v>
      </c>
      <c r="AS24" s="57">
        <v>474.72413933687181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1.8592131409496558E-3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1.8592131409496558E-3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1.8592131409496558E-3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4.145644458340441E-2</v>
      </c>
      <c r="AE25" s="58" t="s">
        <v>30</v>
      </c>
      <c r="AF25" s="22"/>
      <c r="AG25" s="55"/>
      <c r="AH25" s="60" t="s">
        <v>26</v>
      </c>
      <c r="AI25" s="57">
        <v>0.1441301072466184</v>
      </c>
      <c r="AJ25" s="58" t="s">
        <v>30</v>
      </c>
      <c r="AL25" s="55"/>
      <c r="AM25" s="60" t="s">
        <v>26</v>
      </c>
      <c r="AN25" s="57">
        <v>4.145644458340441E-2</v>
      </c>
      <c r="AO25" s="58" t="s">
        <v>30</v>
      </c>
      <c r="AP25" s="22"/>
      <c r="AQ25" s="55"/>
      <c r="AR25" s="60" t="s">
        <v>26</v>
      </c>
      <c r="AS25" s="57">
        <v>0.1441301072466184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1.2010191202105504E-2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1.2010191202105504E-2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1.2010191202105504E-2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0.35149915243836738</v>
      </c>
      <c r="AE26" s="58" t="s">
        <v>30</v>
      </c>
      <c r="AF26" s="22"/>
      <c r="AG26" s="55"/>
      <c r="AH26" s="56" t="s">
        <v>27</v>
      </c>
      <c r="AI26" s="57">
        <v>2.75963579230126</v>
      </c>
      <c r="AJ26" s="58" t="s">
        <v>30</v>
      </c>
      <c r="AL26" s="55"/>
      <c r="AM26" s="56" t="s">
        <v>27</v>
      </c>
      <c r="AN26" s="57">
        <v>0.35149915243836738</v>
      </c>
      <c r="AO26" s="58" t="s">
        <v>30</v>
      </c>
      <c r="AP26" s="22"/>
      <c r="AQ26" s="55"/>
      <c r="AR26" s="56" t="s">
        <v>27</v>
      </c>
      <c r="AS26" s="57">
        <v>2.75963579230126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7.6810304236495305E-3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7.6810304236495305E-3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7.6810304236495305E-3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3.9485968454136676E-2</v>
      </c>
      <c r="AE27" s="58" t="s">
        <v>30</v>
      </c>
      <c r="AF27" s="22"/>
      <c r="AG27" s="55"/>
      <c r="AH27" s="56" t="s">
        <v>51</v>
      </c>
      <c r="AI27" s="57">
        <v>0.12225966000408038</v>
      </c>
      <c r="AJ27" s="58" t="s">
        <v>30</v>
      </c>
      <c r="AL27" s="71"/>
      <c r="AM27" s="56" t="s">
        <v>51</v>
      </c>
      <c r="AN27" s="62">
        <v>3.9485968454136676E-2</v>
      </c>
      <c r="AO27" s="58" t="s">
        <v>30</v>
      </c>
      <c r="AP27" s="22"/>
      <c r="AQ27" s="55"/>
      <c r="AR27" s="56" t="s">
        <v>51</v>
      </c>
      <c r="AS27" s="57">
        <v>0.12225966000408038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1.7045570999876802E-3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1.7045570999876802E-3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1.7045570999876802E-3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9.643680903523421E-3</v>
      </c>
      <c r="AE28" s="58" t="s">
        <v>30</v>
      </c>
      <c r="AF28" s="22"/>
      <c r="AG28" s="55"/>
      <c r="AH28" s="56" t="s">
        <v>52</v>
      </c>
      <c r="AI28" s="62">
        <v>1.207945597709377E-2</v>
      </c>
      <c r="AJ28" s="58" t="s">
        <v>30</v>
      </c>
      <c r="AL28" s="55"/>
      <c r="AM28" s="56" t="s">
        <v>52</v>
      </c>
      <c r="AN28" s="62">
        <v>9.643680903523421E-3</v>
      </c>
      <c r="AO28" s="58" t="s">
        <v>30</v>
      </c>
      <c r="AP28" s="22"/>
      <c r="AQ28" s="55"/>
      <c r="AR28" s="56" t="s">
        <v>52</v>
      </c>
      <c r="AS28" s="62">
        <v>1.207945597709377E-2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1.0740828312917828E-2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1.0740828312917828E-2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1.0740828312917828E-2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6.671653886267876</v>
      </c>
      <c r="AE29" s="70" t="s">
        <v>33</v>
      </c>
      <c r="AF29" s="22"/>
      <c r="AG29" s="67"/>
      <c r="AH29" s="68" t="s">
        <v>29</v>
      </c>
      <c r="AI29" s="69">
        <v>17.755322621241902</v>
      </c>
      <c r="AJ29" s="70" t="s">
        <v>33</v>
      </c>
      <c r="AL29" s="67"/>
      <c r="AM29" s="68" t="s">
        <v>29</v>
      </c>
      <c r="AN29" s="69">
        <v>6.671653886267876</v>
      </c>
      <c r="AO29" s="70" t="s">
        <v>33</v>
      </c>
      <c r="AP29" s="22"/>
      <c r="AQ29" s="67"/>
      <c r="AR29" s="68" t="s">
        <v>29</v>
      </c>
      <c r="AS29" s="69">
        <v>17.755322621241902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8.3767997854004763E-3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8.3767997854004763E-3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8.3767997854004763E-3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2.2713225633305633E-3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2.2713225633305633E-3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2.2713225633305633E-3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7.833444077041249</v>
      </c>
      <c r="AE31" s="46" t="s">
        <v>30</v>
      </c>
      <c r="AF31" s="22"/>
      <c r="AG31" s="47"/>
      <c r="AH31" s="48" t="s">
        <v>37</v>
      </c>
      <c r="AI31" s="49">
        <v>0.79546563337662424</v>
      </c>
      <c r="AJ31" s="50" t="s">
        <v>30</v>
      </c>
      <c r="AL31" s="43"/>
      <c r="AM31" s="44" t="s">
        <v>37</v>
      </c>
      <c r="AN31" s="45">
        <v>6.9112019905054094</v>
      </c>
      <c r="AO31" s="46" t="s">
        <v>30</v>
      </c>
      <c r="AP31" s="22"/>
      <c r="AQ31" s="47"/>
      <c r="AR31" s="48" t="s">
        <v>37</v>
      </c>
      <c r="AS31" s="49">
        <v>0.79546563337662424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1.5090272061484271E-2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1.5090272061484271E-2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1.5090272061484271E-2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234.59109497921403</v>
      </c>
      <c r="AE32" s="54" t="s">
        <v>30</v>
      </c>
      <c r="AF32" s="22"/>
      <c r="AG32" s="55"/>
      <c r="AH32" s="56" t="s">
        <v>25</v>
      </c>
      <c r="AI32" s="57">
        <v>512.21942562168283</v>
      </c>
      <c r="AJ32" s="58" t="s">
        <v>30</v>
      </c>
      <c r="AL32" s="51"/>
      <c r="AM32" s="52" t="s">
        <v>25</v>
      </c>
      <c r="AN32" s="53">
        <v>233.4885138932278</v>
      </c>
      <c r="AO32" s="54" t="s">
        <v>30</v>
      </c>
      <c r="AP32" s="22"/>
      <c r="AQ32" s="55"/>
      <c r="AR32" s="56" t="s">
        <v>25</v>
      </c>
      <c r="AS32" s="57">
        <v>512.21942562168283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1.5832363007320306E-2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1.5832363007320306E-2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1.5832363007320306E-2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0.32896518115134948</v>
      </c>
      <c r="AE33" s="54" t="s">
        <v>30</v>
      </c>
      <c r="AF33" s="22"/>
      <c r="AG33" s="55"/>
      <c r="AH33" s="60" t="s">
        <v>26</v>
      </c>
      <c r="AI33" s="57">
        <v>0.25382574024865018</v>
      </c>
      <c r="AJ33" s="58" t="s">
        <v>30</v>
      </c>
      <c r="AL33" s="51"/>
      <c r="AM33" s="59" t="s">
        <v>26</v>
      </c>
      <c r="AN33" s="53">
        <v>0.31619545539045207</v>
      </c>
      <c r="AO33" s="54" t="s">
        <v>30</v>
      </c>
      <c r="AP33" s="22"/>
      <c r="AQ33" s="55"/>
      <c r="AR33" s="60" t="s">
        <v>26</v>
      </c>
      <c r="AS33" s="57">
        <v>0.25382574024865018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2.1503923797141439E-3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1.5591776055102776E-2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2.1503923797141439E-3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0.30885937594219415</v>
      </c>
      <c r="AE34" s="54" t="s">
        <v>30</v>
      </c>
      <c r="AF34" s="22"/>
      <c r="AG34" s="55"/>
      <c r="AH34" s="56" t="s">
        <v>27</v>
      </c>
      <c r="AI34" s="57">
        <v>3.1591442994132999</v>
      </c>
      <c r="AJ34" s="58" t="s">
        <v>30</v>
      </c>
      <c r="AL34" s="51"/>
      <c r="AM34" s="52" t="s">
        <v>27</v>
      </c>
      <c r="AN34" s="53">
        <v>0.25438795319449214</v>
      </c>
      <c r="AO34" s="54" t="s">
        <v>30</v>
      </c>
      <c r="AP34" s="22"/>
      <c r="AQ34" s="55"/>
      <c r="AR34" s="56" t="s">
        <v>27</v>
      </c>
      <c r="AS34" s="57">
        <v>3.1591442994132999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1.807188689421324E-2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0.12199019489706628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1.807188689421324E-2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2.0207632138825151E-3</v>
      </c>
      <c r="AE35" s="54" t="s">
        <v>30</v>
      </c>
      <c r="AF35" s="22"/>
      <c r="AG35" s="55"/>
      <c r="AH35" s="56" t="s">
        <v>51</v>
      </c>
      <c r="AI35" s="57">
        <v>0.14014460091123757</v>
      </c>
      <c r="AJ35" s="58" t="s">
        <v>30</v>
      </c>
      <c r="AL35" s="51"/>
      <c r="AM35" s="52" t="s">
        <v>51</v>
      </c>
      <c r="AN35" s="61">
        <v>1.832990214976372E-3</v>
      </c>
      <c r="AO35" s="54" t="s">
        <v>30</v>
      </c>
      <c r="AP35" s="22"/>
      <c r="AQ35" s="55"/>
      <c r="AR35" s="56" t="s">
        <v>51</v>
      </c>
      <c r="AS35" s="57">
        <v>0.14014460091123757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1.526864416724103E-2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0.1277749352762107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1.526864416724103E-2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9.6436809035234192E-3</v>
      </c>
      <c r="AE36" s="54" t="s">
        <v>30</v>
      </c>
      <c r="AF36" s="22"/>
      <c r="AG36" s="55"/>
      <c r="AH36" s="56" t="s">
        <v>52</v>
      </c>
      <c r="AI36" s="62">
        <v>1.4515231050664115E-2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1.4515231050664115E-2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9.4706320929183064E-3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9.4706320929183064E-3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10.705052326521866</v>
      </c>
      <c r="AE37" s="66" t="s">
        <v>33</v>
      </c>
      <c r="AF37" s="22"/>
      <c r="AG37" s="67"/>
      <c r="AH37" s="68" t="s">
        <v>29</v>
      </c>
      <c r="AI37" s="69">
        <v>19.168197050308123</v>
      </c>
      <c r="AJ37" s="70" t="s">
        <v>33</v>
      </c>
      <c r="AL37" s="63"/>
      <c r="AM37" s="64" t="s">
        <v>29</v>
      </c>
      <c r="AN37" s="65">
        <v>10.633252365104481</v>
      </c>
      <c r="AO37" s="66" t="s">
        <v>33</v>
      </c>
      <c r="AP37" s="22"/>
      <c r="AQ37" s="67"/>
      <c r="AR37" s="68" t="s">
        <v>29</v>
      </c>
      <c r="AS37" s="69">
        <v>19.168197050308123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6.3943346312221358E-2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6.3943346312221358E-2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6.10705174417785E-2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6.10705174417785E-2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0.33900685002298259</v>
      </c>
      <c r="AE39" s="50" t="s">
        <v>30</v>
      </c>
      <c r="AF39" s="22"/>
      <c r="AG39" s="47"/>
      <c r="AH39" s="48" t="s">
        <v>37</v>
      </c>
      <c r="AI39" s="49">
        <v>0.65312163466830619</v>
      </c>
      <c r="AJ39" s="50" t="s">
        <v>30</v>
      </c>
      <c r="AL39" s="47"/>
      <c r="AM39" s="48" t="s">
        <v>37</v>
      </c>
      <c r="AN39" s="49">
        <v>0.33900685002298259</v>
      </c>
      <c r="AO39" s="50" t="s">
        <v>30</v>
      </c>
      <c r="AP39" s="22"/>
      <c r="AQ39" s="47"/>
      <c r="AR39" s="48" t="s">
        <v>37</v>
      </c>
      <c r="AS39" s="49">
        <v>0.65312163466830619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3.9707515824703252E-3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3.9707515824703252E-3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217.22014080216587</v>
      </c>
      <c r="AE40" s="58" t="s">
        <v>30</v>
      </c>
      <c r="AF40" s="22"/>
      <c r="AG40" s="55"/>
      <c r="AH40" s="56" t="s">
        <v>25</v>
      </c>
      <c r="AI40" s="57">
        <v>621.37178795568491</v>
      </c>
      <c r="AJ40" s="58" t="s">
        <v>30</v>
      </c>
      <c r="AL40" s="55"/>
      <c r="AM40" s="56" t="s">
        <v>25</v>
      </c>
      <c r="AN40" s="57">
        <v>217.22014080216587</v>
      </c>
      <c r="AO40" s="58" t="s">
        <v>30</v>
      </c>
      <c r="AP40" s="22"/>
      <c r="AQ40" s="55"/>
      <c r="AR40" s="56" t="s">
        <v>25</v>
      </c>
      <c r="AS40" s="57">
        <v>621.37178795568491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3.9974961690631673E-2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3.9974961690631673E-2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5.3656914590557124E-2</v>
      </c>
      <c r="AE41" s="58" t="s">
        <v>30</v>
      </c>
      <c r="AF41" s="22"/>
      <c r="AG41" s="55"/>
      <c r="AH41" s="60" t="s">
        <v>26</v>
      </c>
      <c r="AI41" s="57">
        <v>0.21971906855999138</v>
      </c>
      <c r="AJ41" s="58" t="s">
        <v>30</v>
      </c>
      <c r="AL41" s="55"/>
      <c r="AM41" s="60" t="s">
        <v>26</v>
      </c>
      <c r="AN41" s="57">
        <v>5.3656914590557124E-2</v>
      </c>
      <c r="AO41" s="58" t="s">
        <v>30</v>
      </c>
      <c r="AP41" s="22"/>
      <c r="AQ41" s="55"/>
      <c r="AR41" s="60" t="s">
        <v>26</v>
      </c>
      <c r="AS41" s="57">
        <v>0.21971906855999138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5.1435773667191181E-2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5.1435773667191181E-2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0.43066241732320681</v>
      </c>
      <c r="AE42" s="58" t="s">
        <v>30</v>
      </c>
      <c r="AF42" s="22"/>
      <c r="AG42" s="55"/>
      <c r="AH42" s="56" t="s">
        <v>27</v>
      </c>
      <c r="AI42" s="57">
        <v>3.1325913799541456</v>
      </c>
      <c r="AJ42" s="58" t="s">
        <v>30</v>
      </c>
      <c r="AL42" s="55"/>
      <c r="AM42" s="56" t="s">
        <v>27</v>
      </c>
      <c r="AN42" s="57">
        <v>0.43066241732320681</v>
      </c>
      <c r="AO42" s="58" t="s">
        <v>30</v>
      </c>
      <c r="AP42" s="22"/>
      <c r="AQ42" s="55"/>
      <c r="AR42" s="56" t="s">
        <v>27</v>
      </c>
      <c r="AS42" s="57">
        <v>3.1325913799541456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1.5785013377028494E-3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1.5785013377028494E-3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1.5785013377028494E-3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3.6285151665569781E-2</v>
      </c>
      <c r="AE43" s="58" t="s">
        <v>30</v>
      </c>
      <c r="AF43" s="22"/>
      <c r="AG43" s="55"/>
      <c r="AH43" s="56" t="s">
        <v>51</v>
      </c>
      <c r="AI43" s="57">
        <v>0.13488481246456144</v>
      </c>
      <c r="AJ43" s="58" t="s">
        <v>30</v>
      </c>
      <c r="AL43" s="55"/>
      <c r="AM43" s="56" t="s">
        <v>51</v>
      </c>
      <c r="AN43" s="62">
        <v>3.6285151665569781E-2</v>
      </c>
      <c r="AO43" s="58" t="s">
        <v>30</v>
      </c>
      <c r="AP43" s="22"/>
      <c r="AQ43" s="55"/>
      <c r="AR43" s="56" t="s">
        <v>51</v>
      </c>
      <c r="AS43" s="57">
        <v>0.13488481246456144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1.1473570728599313E-3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1.1473570728599313E-3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1.1473570728599313E-3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1.4515231050664119E-2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1.4515231050664119E-2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2.2120259630925613E-3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2.2120259630925613E-3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2.2120259630925613E-3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8.242395792168729</v>
      </c>
      <c r="AE45" s="70" t="s">
        <v>33</v>
      </c>
      <c r="AF45" s="22"/>
      <c r="AG45" s="67"/>
      <c r="AH45" s="68" t="s">
        <v>29</v>
      </c>
      <c r="AI45" s="69">
        <v>23.223970249040352</v>
      </c>
      <c r="AJ45" s="70" t="s">
        <v>33</v>
      </c>
      <c r="AL45" s="67"/>
      <c r="AM45" s="68" t="s">
        <v>29</v>
      </c>
      <c r="AN45" s="69">
        <v>8.242395792168729</v>
      </c>
      <c r="AO45" s="70" t="s">
        <v>33</v>
      </c>
      <c r="AP45" s="22"/>
      <c r="AQ45" s="67"/>
      <c r="AR45" s="68" t="s">
        <v>29</v>
      </c>
      <c r="AS45" s="69">
        <v>23.223970249040352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3.9481111477165854E-5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3.9481111477165854E-5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3.9481111477165854E-5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1.2069832435373949E-4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1.2069832435373949E-4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1.2069832435373949E-4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3.6281318483978586E-2</v>
      </c>
      <c r="AE47" s="75" t="s">
        <v>30</v>
      </c>
      <c r="AF47" s="22"/>
      <c r="AG47" s="47"/>
      <c r="AH47" s="48" t="s">
        <v>37</v>
      </c>
      <c r="AI47" s="49">
        <v>0.66738321925692112</v>
      </c>
      <c r="AJ47" s="50" t="s">
        <v>30</v>
      </c>
      <c r="AL47" s="72"/>
      <c r="AM47" s="73" t="s">
        <v>37</v>
      </c>
      <c r="AN47" s="74">
        <v>3.6281318483978586E-2</v>
      </c>
      <c r="AO47" s="75" t="s">
        <v>30</v>
      </c>
      <c r="AP47" s="22"/>
      <c r="AQ47" s="47"/>
      <c r="AR47" s="48" t="s">
        <v>37</v>
      </c>
      <c r="AS47" s="49">
        <v>0.66738321925692112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3.3486976480550096E-5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3.3486976480550096E-5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3.3486976480550096E-5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77.715636313640545</v>
      </c>
      <c r="AE48" s="79" t="s">
        <v>30</v>
      </c>
      <c r="AF48" s="22"/>
      <c r="AG48" s="55"/>
      <c r="AH48" s="56" t="s">
        <v>25</v>
      </c>
      <c r="AI48" s="57">
        <v>781.39401902907457</v>
      </c>
      <c r="AJ48" s="58" t="s">
        <v>30</v>
      </c>
      <c r="AL48" s="76"/>
      <c r="AM48" s="77" t="s">
        <v>25</v>
      </c>
      <c r="AN48" s="78">
        <v>77.715636313640545</v>
      </c>
      <c r="AO48" s="79" t="s">
        <v>30</v>
      </c>
      <c r="AP48" s="22"/>
      <c r="AQ48" s="55"/>
      <c r="AR48" s="56" t="s">
        <v>25</v>
      </c>
      <c r="AS48" s="57">
        <v>781.39401902907457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2.7305308508934308E-5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2.7305308508934308E-5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2.7305308508934308E-5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7.2190933893446791E-4</v>
      </c>
      <c r="AE49" s="79" t="s">
        <v>30</v>
      </c>
      <c r="AF49" s="22"/>
      <c r="AG49" s="55"/>
      <c r="AH49" s="60" t="s">
        <v>26</v>
      </c>
      <c r="AI49" s="57">
        <v>0.16510298934387801</v>
      </c>
      <c r="AJ49" s="58" t="s">
        <v>30</v>
      </c>
      <c r="AL49" s="76"/>
      <c r="AM49" s="80" t="s">
        <v>26</v>
      </c>
      <c r="AN49" s="81">
        <v>7.2190933893446791E-4</v>
      </c>
      <c r="AO49" s="79" t="s">
        <v>30</v>
      </c>
      <c r="AP49" s="22"/>
      <c r="AQ49" s="55"/>
      <c r="AR49" s="60" t="s">
        <v>26</v>
      </c>
      <c r="AS49" s="57">
        <v>0.16510298934387801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1.2968576754311076E-4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1.2968576754311076E-4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1.2968576754311076E-4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8.0120249635787302E-3</v>
      </c>
      <c r="AE50" s="79" t="s">
        <v>30</v>
      </c>
      <c r="AF50" s="22"/>
      <c r="AG50" s="55"/>
      <c r="AH50" s="56" t="s">
        <v>27</v>
      </c>
      <c r="AI50" s="57">
        <v>3.8530298927373643</v>
      </c>
      <c r="AJ50" s="58" t="s">
        <v>30</v>
      </c>
      <c r="AL50" s="76"/>
      <c r="AM50" s="77" t="s">
        <v>27</v>
      </c>
      <c r="AN50" s="81">
        <v>8.0120249635787302E-3</v>
      </c>
      <c r="AO50" s="79" t="s">
        <v>30</v>
      </c>
      <c r="AP50" s="22"/>
      <c r="AQ50" s="55"/>
      <c r="AR50" s="56" t="s">
        <v>27</v>
      </c>
      <c r="AS50" s="57">
        <v>3.8530298927373643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6.7303489991728604E-5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6.7303489991728604E-5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6.7303489991728604E-5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0.15244954720913267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0.15244954720913267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3.78243607821072E-6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3.78243607821072E-6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3.78243607821072E-6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1.4515231050664119E-2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1.4515231050664119E-2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2.9731221780909329E-5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2.9731221780909329E-5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2.9731221780909329E-5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3.3896778541290131</v>
      </c>
      <c r="AE53" s="85" t="s">
        <v>33</v>
      </c>
      <c r="AF53" s="22"/>
      <c r="AG53" s="67"/>
      <c r="AH53" s="68" t="s">
        <v>29</v>
      </c>
      <c r="AI53" s="69">
        <v>29.181947673084014</v>
      </c>
      <c r="AJ53" s="70" t="s">
        <v>33</v>
      </c>
      <c r="AL53" s="82"/>
      <c r="AM53" s="83" t="s">
        <v>29</v>
      </c>
      <c r="AN53" s="84">
        <v>3.3896778541290131</v>
      </c>
      <c r="AO53" s="85" t="s">
        <v>33</v>
      </c>
      <c r="AP53" s="22"/>
      <c r="AQ53" s="67"/>
      <c r="AR53" s="68" t="s">
        <v>29</v>
      </c>
      <c r="AS53" s="69">
        <v>29.181947673084014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2.6176093447931123E-5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2.6176093447931123E-5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2.6176093447931123E-5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6.2269345377485305E-6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6.2269345377485305E-6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6.2269345377485305E-6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0.56318020890060305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0.56318020890060305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4.6368200681335143E-5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4.6368200681335143E-5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4.6368200681335143E-5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826.34941470235799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826.34941470235799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4.5869009429547533E-5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4.5869009429547533E-5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4.5869009429547533E-5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0.13468475522281767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0.13468475522281767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0.34884767799443672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0.34884767799443667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0.34884767799443672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3.6573897795557575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3.6573897795557575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0.13976424206185672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0.13976424206185672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7.0056108564890043E-2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7.0056108564890043E-2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7.0056108564890043E-2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1.4515231050664117E-2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1.4515231050664117E-2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30.847284706500126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30.847284706500126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1.8230482629601297E-2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1.8230482629601297E-2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1.8230482629601297E-2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1.6004298288659529E-3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1.6004298288659529E-3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1.6004298288659529E-3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0.43740036755852552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0.43740036755852552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2.9229687396236056E-3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2.9229687396236056E-3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2.9229687396236056E-3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933.71018459340394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933.71018459340394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2.2753881198090856E-2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2.2753881198090856E-2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2.2753881198090856E-2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8.8952087695342685E-2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8.8952087695342685E-2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3.8166788049892912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3.8166788049892912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0.12015772685633234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0.12015772685633234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9.4656601245369652E-4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9.4656601245369652E-4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9.4656601245369652E-4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1.451523105066412E-2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1.451523105066412E-2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6.0629579914279141E-4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6.0629579914279141E-4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6.0629579914279141E-4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34.834531525677441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34.834531525677441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9.5049794149278447E-4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9.5049794149278447E-4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9.5049794149278447E-4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1.703398102116842E-3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1.703398102116842E-3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1.703398102116842E-3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1.7182407118159211E-3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1.0443384748965215E-2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1.7182407118159211E-3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5.1361210554449217E-3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5.1361210554449217E-3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3.5890229817043717E-3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3.5890229817043717E-3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1.4650142604171329E-2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1.4650142604171329E-2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1.4650142604171329E-2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9.6900906539145307E-2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9.6900906539145307E-2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9.6900906539145307E-2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4.3985283780707249E-2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4.3985283780707249E-2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4.3985283780707249E-2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0.59719400068144157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0.59719400068144146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0.59719400068144157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1.3777786674398629E-6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1.7782310454204299E-6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7.8765721036946359E-6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5.3732390925926444E-7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7.7051214629853823E-7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3.1407786590700287E-6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8.3987851862320966E-5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2.8966981283726635E-4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1.6900064236469896E-4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1.080609078811883E-2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7.7572295163241711E-2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2.6562801103472082E-2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6.6453261612291811E-3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3.8921313515647912E-2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2.7474676897700008E-2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7.7539587172095036E-3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6.1204803991114748E-2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4.2914309504816041E-2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0.30041371534614547</v>
      </c>
      <c r="E105" s="124"/>
      <c r="F105" s="125"/>
      <c r="G105" s="125"/>
      <c r="H105" s="126"/>
      <c r="I105" s="170">
        <f>D105+D58</f>
        <v>0.64926139334058219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3.1845630662120802E-2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3.4267929731793949E-5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1.3724469677794189E-4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2.4909946396402035E-3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2.3300061973452264E-3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3.4648861449899878E-3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8.4573996084851537E-3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4.147916922983886E-2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2.0610084471968597E-2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0.40280599931855887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1.0000000000000004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5:AE5"/>
    <mergeCell ref="AG5:AJ12"/>
    <mergeCell ref="AB14:AE14"/>
    <mergeCell ref="AG14:AJ14"/>
    <mergeCell ref="AB22:AE22"/>
    <mergeCell ref="AG22:AJ22"/>
    <mergeCell ref="AL46:AO46"/>
    <mergeCell ref="AQ46:AT46"/>
    <mergeCell ref="AB30:AE30"/>
    <mergeCell ref="AG30:AJ30"/>
    <mergeCell ref="AB38:AE38"/>
    <mergeCell ref="AG38:AJ38"/>
    <mergeCell ref="AB46:AE46"/>
    <mergeCell ref="AG46:AJ46"/>
    <mergeCell ref="AQ54:AT54"/>
    <mergeCell ref="AQ62:AT62"/>
    <mergeCell ref="AG54:AJ54"/>
    <mergeCell ref="AG62:AJ62"/>
    <mergeCell ref="AB1:AJ1"/>
    <mergeCell ref="AL1:AT1"/>
    <mergeCell ref="AL5:AO5"/>
    <mergeCell ref="AQ5:AT12"/>
    <mergeCell ref="AL14:AO14"/>
    <mergeCell ref="AQ14:AT14"/>
    <mergeCell ref="AL22:AO2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P1" zoomScale="90" zoomScaleNormal="90" workbookViewId="0">
      <selection activeCell="AL5" sqref="AL5:AT69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165</v>
      </c>
      <c r="B1" s="196"/>
      <c r="J1" s="192" t="s">
        <v>178</v>
      </c>
      <c r="K1" s="193"/>
      <c r="L1" s="193"/>
      <c r="M1" s="193"/>
      <c r="S1" s="190" t="s">
        <v>179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210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211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2.4449609649863686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2.1198658199193412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1.178719278719673E-4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1.178719278719673E-4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1.178719278719673E-4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231.80312749860045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222.08041757154234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7.8822297298184618E-5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7.8822297298184618E-5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7.8822297298184618E-5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0.18714338250707477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0.14734147939435999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5.5548282639175618E-4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5.5548282639175618E-4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5.5548282639175618E-4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0.47720189622690529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0.43078104417377178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6.1471080520563861E-6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6.1471080520563861E-6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6.1471080520563861E-6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1.9299918445449687E-2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1.8583275172978263E-2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1.1060205927354576E-5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1.1060205927354576E-5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1.1060205927354576E-5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9.9056505943188964E-3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9.9056505943188964E-3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4.7718287203898318E-5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4.7718287203898318E-5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4.7718287203898318E-5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9.7019089559571441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9.2714773857628536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2.2201236615574556E-6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2.2201236615574556E-6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2.2201236615574556E-6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4.3458488029076896E-6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4.3458488029076896E-6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4.3458488029076896E-6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1.9494980993806739E-5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1.9494980993806739E-5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1.9494980993806739E-5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3.4311689641922545</v>
      </c>
      <c r="AE15" s="46" t="s">
        <v>30</v>
      </c>
      <c r="AF15" s="22"/>
      <c r="AG15" s="47"/>
      <c r="AH15" s="48" t="s">
        <v>37</v>
      </c>
      <c r="AI15" s="49">
        <v>0.36163849885708788</v>
      </c>
      <c r="AJ15" s="50" t="s">
        <v>30</v>
      </c>
      <c r="AL15" s="43"/>
      <c r="AM15" s="44" t="s">
        <v>37</v>
      </c>
      <c r="AN15" s="45">
        <v>2.9532058600193212</v>
      </c>
      <c r="AO15" s="46" t="s">
        <v>30</v>
      </c>
      <c r="AP15" s="22"/>
      <c r="AQ15" s="47"/>
      <c r="AR15" s="48" t="s">
        <v>37</v>
      </c>
      <c r="AS15" s="49">
        <v>0.36163849885708788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1.431340776427877E-5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1.431340776427877E-5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1.431340776427877E-5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210.63423718480479</v>
      </c>
      <c r="AE16" s="54" t="s">
        <v>30</v>
      </c>
      <c r="AF16" s="22"/>
      <c r="AG16" s="55"/>
      <c r="AH16" s="56" t="s">
        <v>25</v>
      </c>
      <c r="AI16" s="57">
        <v>301.01375194577372</v>
      </c>
      <c r="AJ16" s="58" t="s">
        <v>30</v>
      </c>
      <c r="AL16" s="51"/>
      <c r="AM16" s="52" t="s">
        <v>25</v>
      </c>
      <c r="AN16" s="53">
        <v>195.39106838492671</v>
      </c>
      <c r="AO16" s="54" t="s">
        <v>30</v>
      </c>
      <c r="AP16" s="22"/>
      <c r="AQ16" s="55"/>
      <c r="AR16" s="56" t="s">
        <v>25</v>
      </c>
      <c r="AS16" s="57">
        <v>301.01375194577372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1.7027076053695478E-5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1.7027076053695478E-5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1.7027076053695478E-5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0.25164608609905037</v>
      </c>
      <c r="AE17" s="54" t="s">
        <v>30</v>
      </c>
      <c r="AF17" s="22"/>
      <c r="AG17" s="55"/>
      <c r="AH17" s="60" t="s">
        <v>26</v>
      </c>
      <c r="AI17" s="57">
        <v>0.10506705981778003</v>
      </c>
      <c r="AJ17" s="58" t="s">
        <v>30</v>
      </c>
      <c r="AL17" s="51"/>
      <c r="AM17" s="59" t="s">
        <v>26</v>
      </c>
      <c r="AN17" s="53">
        <v>0.18952973138716203</v>
      </c>
      <c r="AO17" s="54" t="s">
        <v>30</v>
      </c>
      <c r="AP17" s="22"/>
      <c r="AQ17" s="55"/>
      <c r="AR17" s="60" t="s">
        <v>26</v>
      </c>
      <c r="AS17" s="57">
        <v>0.10506705981778003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6.1365516171350216E-5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6.1365516171350216E-5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6.1365516171350216E-5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0.28129914422053731</v>
      </c>
      <c r="AE18" s="54" t="s">
        <v>30</v>
      </c>
      <c r="AF18" s="22"/>
      <c r="AG18" s="55"/>
      <c r="AH18" s="56" t="s">
        <v>27</v>
      </c>
      <c r="AI18" s="57">
        <v>1.9218503888857112</v>
      </c>
      <c r="AJ18" s="58" t="s">
        <v>30</v>
      </c>
      <c r="AL18" s="51"/>
      <c r="AM18" s="52" t="s">
        <v>27</v>
      </c>
      <c r="AN18" s="53">
        <v>0.21089072254838323</v>
      </c>
      <c r="AO18" s="54" t="s">
        <v>30</v>
      </c>
      <c r="AP18" s="22"/>
      <c r="AQ18" s="55"/>
      <c r="AR18" s="56" t="s">
        <v>27</v>
      </c>
      <c r="AS18" s="57">
        <v>1.9218503888857112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1.8522310452387576E-5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1.8522310452387576E-5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1.8522310452387576E-5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5.4147763347241456E-3</v>
      </c>
      <c r="AE19" s="54" t="s">
        <v>30</v>
      </c>
      <c r="AF19" s="22"/>
      <c r="AG19" s="55"/>
      <c r="AH19" s="56" t="s">
        <v>51</v>
      </c>
      <c r="AI19" s="57">
        <v>0.1015968700661692</v>
      </c>
      <c r="AJ19" s="58" t="s">
        <v>30</v>
      </c>
      <c r="AL19" s="51"/>
      <c r="AM19" s="52" t="s">
        <v>51</v>
      </c>
      <c r="AN19" s="61">
        <v>4.3000023495158588E-3</v>
      </c>
      <c r="AO19" s="54" t="s">
        <v>30</v>
      </c>
      <c r="AP19" s="22"/>
      <c r="AQ19" s="55"/>
      <c r="AR19" s="56" t="s">
        <v>51</v>
      </c>
      <c r="AS19" s="57">
        <v>0.1015968700661692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5.6256284026938861E-5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5.6256284026938861E-5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5.6256284026938861E-5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9.6436809035234192E-3</v>
      </c>
      <c r="AE20" s="54" t="s">
        <v>30</v>
      </c>
      <c r="AF20" s="22"/>
      <c r="AG20" s="55"/>
      <c r="AH20" s="56" t="s">
        <v>52</v>
      </c>
      <c r="AI20" s="62">
        <v>1.2079455977093772E-2</v>
      </c>
      <c r="AJ20" s="58" t="s">
        <v>30</v>
      </c>
      <c r="AL20" s="51"/>
      <c r="AM20" s="52" t="s">
        <v>52</v>
      </c>
      <c r="AN20" s="61">
        <v>9.6436809035234158E-3</v>
      </c>
      <c r="AO20" s="54" t="s">
        <v>30</v>
      </c>
      <c r="AP20" s="22"/>
      <c r="AQ20" s="55"/>
      <c r="AR20" s="56" t="s">
        <v>52</v>
      </c>
      <c r="AS20" s="62">
        <v>1.2079455977093772E-2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4.8287641437919592E-5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4.8287641437919592E-5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4.8287641437919592E-5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9.3770770912501611</v>
      </c>
      <c r="AE21" s="66" t="s">
        <v>33</v>
      </c>
      <c r="AF21" s="22"/>
      <c r="AG21" s="67"/>
      <c r="AH21" s="68" t="s">
        <v>29</v>
      </c>
      <c r="AI21" s="69">
        <v>11.25479111604308</v>
      </c>
      <c r="AJ21" s="70" t="s">
        <v>33</v>
      </c>
      <c r="AL21" s="63"/>
      <c r="AM21" s="64" t="s">
        <v>29</v>
      </c>
      <c r="AN21" s="65">
        <v>8.7031576846329131</v>
      </c>
      <c r="AO21" s="66" t="s">
        <v>33</v>
      </c>
      <c r="AP21" s="22"/>
      <c r="AQ21" s="67"/>
      <c r="AR21" s="68" t="s">
        <v>29</v>
      </c>
      <c r="AS21" s="69">
        <v>11.25479111604308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2.0825191610740785E-4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2.0825191610740785E-4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2.0825191610740785E-4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7.1842254057881503E-4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7.1842254057881503E-4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7.1842254057881503E-4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0.13487117028972764</v>
      </c>
      <c r="AE23" s="50" t="s">
        <v>30</v>
      </c>
      <c r="AF23" s="22"/>
      <c r="AG23" s="47"/>
      <c r="AH23" s="48" t="s">
        <v>37</v>
      </c>
      <c r="AI23" s="49">
        <v>0.72777739612794479</v>
      </c>
      <c r="AJ23" s="50" t="s">
        <v>30</v>
      </c>
      <c r="AL23" s="47"/>
      <c r="AM23" s="48" t="s">
        <v>37</v>
      </c>
      <c r="AN23" s="49">
        <v>0.13487117028972764</v>
      </c>
      <c r="AO23" s="50" t="s">
        <v>30</v>
      </c>
      <c r="AP23" s="22"/>
      <c r="AQ23" s="47"/>
      <c r="AR23" s="48" t="s">
        <v>37</v>
      </c>
      <c r="AS23" s="49">
        <v>0.72777739612794479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1.803439767291797E-4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1.803439767291797E-4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1.803439767291797E-4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170.10479708820614</v>
      </c>
      <c r="AE24" s="58" t="s">
        <v>30</v>
      </c>
      <c r="AF24" s="22"/>
      <c r="AG24" s="55"/>
      <c r="AH24" s="56" t="s">
        <v>25</v>
      </c>
      <c r="AI24" s="57">
        <v>472.73076041760999</v>
      </c>
      <c r="AJ24" s="58" t="s">
        <v>30</v>
      </c>
      <c r="AL24" s="55"/>
      <c r="AM24" s="56" t="s">
        <v>25</v>
      </c>
      <c r="AN24" s="57">
        <v>170.10479708820614</v>
      </c>
      <c r="AO24" s="58" t="s">
        <v>30</v>
      </c>
      <c r="AP24" s="22"/>
      <c r="AQ24" s="55"/>
      <c r="AR24" s="56" t="s">
        <v>25</v>
      </c>
      <c r="AS24" s="57">
        <v>472.73076041760999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1.6827611257307139E-3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1.6827611257307139E-3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1.6827611257307139E-3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3.8521539340047421E-2</v>
      </c>
      <c r="AE25" s="58" t="s">
        <v>30</v>
      </c>
      <c r="AF25" s="22"/>
      <c r="AG25" s="55"/>
      <c r="AH25" s="60" t="s">
        <v>26</v>
      </c>
      <c r="AI25" s="57">
        <v>0.13224628466582583</v>
      </c>
      <c r="AJ25" s="58" t="s">
        <v>30</v>
      </c>
      <c r="AL25" s="55"/>
      <c r="AM25" s="60" t="s">
        <v>26</v>
      </c>
      <c r="AN25" s="57">
        <v>3.8521539340047421E-2</v>
      </c>
      <c r="AO25" s="58" t="s">
        <v>30</v>
      </c>
      <c r="AP25" s="22"/>
      <c r="AQ25" s="55"/>
      <c r="AR25" s="60" t="s">
        <v>26</v>
      </c>
      <c r="AS25" s="57">
        <v>0.13224628466582583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1.0585325571986468E-2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1.0585325571986468E-2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1.0585325571986468E-2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0.31994671192112956</v>
      </c>
      <c r="AE26" s="58" t="s">
        <v>30</v>
      </c>
      <c r="AF26" s="22"/>
      <c r="AG26" s="55"/>
      <c r="AH26" s="56" t="s">
        <v>27</v>
      </c>
      <c r="AI26" s="57">
        <v>2.6377724181467905</v>
      </c>
      <c r="AJ26" s="58" t="s">
        <v>30</v>
      </c>
      <c r="AL26" s="55"/>
      <c r="AM26" s="56" t="s">
        <v>27</v>
      </c>
      <c r="AN26" s="57">
        <v>0.31994671192112956</v>
      </c>
      <c r="AO26" s="58" t="s">
        <v>30</v>
      </c>
      <c r="AP26" s="22"/>
      <c r="AQ26" s="55"/>
      <c r="AR26" s="56" t="s">
        <v>27</v>
      </c>
      <c r="AS26" s="57">
        <v>2.6377724181467905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6.6231430945990896E-3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6.6231430945990896E-3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6.6231430945990896E-3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3.2554048916727293E-2</v>
      </c>
      <c r="AE27" s="58" t="s">
        <v>30</v>
      </c>
      <c r="AF27" s="22"/>
      <c r="AG27" s="55"/>
      <c r="AH27" s="56" t="s">
        <v>51</v>
      </c>
      <c r="AI27" s="57">
        <v>0.11549775622473116</v>
      </c>
      <c r="AJ27" s="58" t="s">
        <v>30</v>
      </c>
      <c r="AL27" s="71"/>
      <c r="AM27" s="56" t="s">
        <v>51</v>
      </c>
      <c r="AN27" s="62">
        <v>3.2554048916727293E-2</v>
      </c>
      <c r="AO27" s="58" t="s">
        <v>30</v>
      </c>
      <c r="AP27" s="22"/>
      <c r="AQ27" s="55"/>
      <c r="AR27" s="56" t="s">
        <v>51</v>
      </c>
      <c r="AS27" s="57">
        <v>0.11549775622473116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1.5430111653281268E-3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1.5430111653281268E-3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1.5430111653281268E-3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9.643680903523421E-3</v>
      </c>
      <c r="AE28" s="58" t="s">
        <v>30</v>
      </c>
      <c r="AF28" s="22"/>
      <c r="AG28" s="55"/>
      <c r="AH28" s="56" t="s">
        <v>52</v>
      </c>
      <c r="AI28" s="62">
        <v>1.2079455977093772E-2</v>
      </c>
      <c r="AJ28" s="58" t="s">
        <v>30</v>
      </c>
      <c r="AL28" s="55"/>
      <c r="AM28" s="56" t="s">
        <v>52</v>
      </c>
      <c r="AN28" s="62">
        <v>9.643680903523421E-3</v>
      </c>
      <c r="AO28" s="58" t="s">
        <v>30</v>
      </c>
      <c r="AP28" s="22"/>
      <c r="AQ28" s="55"/>
      <c r="AR28" s="56" t="s">
        <v>52</v>
      </c>
      <c r="AS28" s="62">
        <v>1.2079455977093772E-2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9.5105080078058644E-3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9.5105080078058644E-3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9.5105080078058644E-3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6.4508939866760358</v>
      </c>
      <c r="AE29" s="70" t="s">
        <v>33</v>
      </c>
      <c r="AF29" s="22"/>
      <c r="AG29" s="67"/>
      <c r="AH29" s="68" t="s">
        <v>29</v>
      </c>
      <c r="AI29" s="69">
        <v>17.675909543817895</v>
      </c>
      <c r="AJ29" s="70" t="s">
        <v>33</v>
      </c>
      <c r="AL29" s="67"/>
      <c r="AM29" s="68" t="s">
        <v>29</v>
      </c>
      <c r="AN29" s="69">
        <v>6.4508939866760358</v>
      </c>
      <c r="AO29" s="70" t="s">
        <v>33</v>
      </c>
      <c r="AP29" s="22"/>
      <c r="AQ29" s="67"/>
      <c r="AR29" s="68" t="s">
        <v>29</v>
      </c>
      <c r="AS29" s="69">
        <v>17.675909543817895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7.3929940043516666E-3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7.3929940043516666E-3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7.3929940043516666E-3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2.1493540563401869E-3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2.1493540563401869E-3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2.1493540563401869E-3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7.5998842166765357</v>
      </c>
      <c r="AE31" s="46" t="s">
        <v>30</v>
      </c>
      <c r="AF31" s="22"/>
      <c r="AG31" s="47"/>
      <c r="AH31" s="48" t="s">
        <v>37</v>
      </c>
      <c r="AI31" s="49">
        <v>0.73938526092953749</v>
      </c>
      <c r="AJ31" s="50" t="s">
        <v>30</v>
      </c>
      <c r="AL31" s="43"/>
      <c r="AM31" s="44" t="s">
        <v>37</v>
      </c>
      <c r="AN31" s="45">
        <v>6.6483042297061186</v>
      </c>
      <c r="AO31" s="46" t="s">
        <v>30</v>
      </c>
      <c r="AP31" s="22"/>
      <c r="AQ31" s="47"/>
      <c r="AR31" s="48" t="s">
        <v>37</v>
      </c>
      <c r="AS31" s="49">
        <v>0.73938526092953749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1.3883407692869667E-2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1.3883407692869667E-2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1.3883407692869667E-2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234.58427191790031</v>
      </c>
      <c r="AE32" s="54" t="s">
        <v>30</v>
      </c>
      <c r="AF32" s="22"/>
      <c r="AG32" s="55"/>
      <c r="AH32" s="56" t="s">
        <v>25</v>
      </c>
      <c r="AI32" s="57">
        <v>510.43820332453868</v>
      </c>
      <c r="AJ32" s="58" t="s">
        <v>30</v>
      </c>
      <c r="AL32" s="51"/>
      <c r="AM32" s="52" t="s">
        <v>25</v>
      </c>
      <c r="AN32" s="53">
        <v>233.6291450715394</v>
      </c>
      <c r="AO32" s="54" t="s">
        <v>30</v>
      </c>
      <c r="AP32" s="22"/>
      <c r="AQ32" s="55"/>
      <c r="AR32" s="56" t="s">
        <v>25</v>
      </c>
      <c r="AS32" s="57">
        <v>510.43820332453868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1.4313980454934861E-2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1.4313980454934861E-2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1.4313980454934861E-2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0.31345410584256805</v>
      </c>
      <c r="AE33" s="54" t="s">
        <v>30</v>
      </c>
      <c r="AF33" s="22"/>
      <c r="AG33" s="55"/>
      <c r="AH33" s="60" t="s">
        <v>26</v>
      </c>
      <c r="AI33" s="57">
        <v>0.23353872469206924</v>
      </c>
      <c r="AJ33" s="58" t="s">
        <v>30</v>
      </c>
      <c r="AL33" s="51"/>
      <c r="AM33" s="59" t="s">
        <v>26</v>
      </c>
      <c r="AN33" s="53">
        <v>0.30129003766851803</v>
      </c>
      <c r="AO33" s="54" t="s">
        <v>30</v>
      </c>
      <c r="AP33" s="22"/>
      <c r="AQ33" s="55"/>
      <c r="AR33" s="60" t="s">
        <v>26</v>
      </c>
      <c r="AS33" s="57">
        <v>0.23353872469206924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2.0719352603576287E-3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1.6521214176973425E-2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2.0719352603576287E-3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0.31196511177507985</v>
      </c>
      <c r="AE34" s="54" t="s">
        <v>30</v>
      </c>
      <c r="AF34" s="22"/>
      <c r="AG34" s="55"/>
      <c r="AH34" s="56" t="s">
        <v>27</v>
      </c>
      <c r="AI34" s="57">
        <v>3.0375066271108042</v>
      </c>
      <c r="AJ34" s="58" t="s">
        <v>30</v>
      </c>
      <c r="AL34" s="51"/>
      <c r="AM34" s="52" t="s">
        <v>27</v>
      </c>
      <c r="AN34" s="53">
        <v>0.23869565081230548</v>
      </c>
      <c r="AO34" s="54" t="s">
        <v>30</v>
      </c>
      <c r="AP34" s="22"/>
      <c r="AQ34" s="55"/>
      <c r="AR34" s="56" t="s">
        <v>27</v>
      </c>
      <c r="AS34" s="57">
        <v>3.0375066271108042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1.7214397160083383E-2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0.1333287262898126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1.7214397160083383E-2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2.0670042531601225E-3</v>
      </c>
      <c r="AE35" s="54" t="s">
        <v>30</v>
      </c>
      <c r="AF35" s="22"/>
      <c r="AG35" s="55"/>
      <c r="AH35" s="56" t="s">
        <v>51</v>
      </c>
      <c r="AI35" s="57">
        <v>0.13226312648996508</v>
      </c>
      <c r="AJ35" s="58" t="s">
        <v>30</v>
      </c>
      <c r="AL35" s="51"/>
      <c r="AM35" s="52" t="s">
        <v>51</v>
      </c>
      <c r="AN35" s="61">
        <v>1.7422558202662007E-3</v>
      </c>
      <c r="AO35" s="54" t="s">
        <v>30</v>
      </c>
      <c r="AP35" s="22"/>
      <c r="AQ35" s="55"/>
      <c r="AR35" s="56" t="s">
        <v>51</v>
      </c>
      <c r="AS35" s="57">
        <v>0.13226312648996508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1.4318641204373431E-2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0.13920750399740586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1.4318641204373431E-2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9.643680903523421E-3</v>
      </c>
      <c r="AE36" s="54" t="s">
        <v>30</v>
      </c>
      <c r="AF36" s="22"/>
      <c r="AG36" s="55"/>
      <c r="AH36" s="56" t="s">
        <v>52</v>
      </c>
      <c r="AI36" s="62">
        <v>1.451523105066412E-2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1.451523105066412E-2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9.9322343527729964E-3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9.9322343527729964E-3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10.69044727361905</v>
      </c>
      <c r="AE37" s="66" t="s">
        <v>33</v>
      </c>
      <c r="AF37" s="22"/>
      <c r="AG37" s="67"/>
      <c r="AH37" s="68" t="s">
        <v>29</v>
      </c>
      <c r="AI37" s="69">
        <v>19.096094262377953</v>
      </c>
      <c r="AJ37" s="70" t="s">
        <v>33</v>
      </c>
      <c r="AL37" s="63"/>
      <c r="AM37" s="64" t="s">
        <v>29</v>
      </c>
      <c r="AN37" s="65">
        <v>10.621866041376908</v>
      </c>
      <c r="AO37" s="66" t="s">
        <v>33</v>
      </c>
      <c r="AP37" s="22"/>
      <c r="AQ37" s="67"/>
      <c r="AR37" s="68" t="s">
        <v>29</v>
      </c>
      <c r="AS37" s="69">
        <v>19.096094262377953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6.835248310368755E-2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6.835248310368755E-2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6.294884350631573E-2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6.294884350631573E-2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0.32054006004138047</v>
      </c>
      <c r="AE39" s="50" t="s">
        <v>30</v>
      </c>
      <c r="AF39" s="22"/>
      <c r="AG39" s="47"/>
      <c r="AH39" s="48" t="s">
        <v>37</v>
      </c>
      <c r="AI39" s="49">
        <v>0.58823278953605351</v>
      </c>
      <c r="AJ39" s="50" t="s">
        <v>30</v>
      </c>
      <c r="AL39" s="47"/>
      <c r="AM39" s="48" t="s">
        <v>37</v>
      </c>
      <c r="AN39" s="49">
        <v>0.32054006004138047</v>
      </c>
      <c r="AO39" s="50" t="s">
        <v>30</v>
      </c>
      <c r="AP39" s="22"/>
      <c r="AQ39" s="47"/>
      <c r="AR39" s="48" t="s">
        <v>37</v>
      </c>
      <c r="AS39" s="49">
        <v>0.58823278953605351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4.5170445638428001E-3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4.5170445638428001E-3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216.23130758079785</v>
      </c>
      <c r="AE40" s="58" t="s">
        <v>30</v>
      </c>
      <c r="AF40" s="22"/>
      <c r="AG40" s="55"/>
      <c r="AH40" s="56" t="s">
        <v>25</v>
      </c>
      <c r="AI40" s="57">
        <v>619.20542064274844</v>
      </c>
      <c r="AJ40" s="58" t="s">
        <v>30</v>
      </c>
      <c r="AL40" s="55"/>
      <c r="AM40" s="56" t="s">
        <v>25</v>
      </c>
      <c r="AN40" s="57">
        <v>216.23130758079785</v>
      </c>
      <c r="AO40" s="58" t="s">
        <v>30</v>
      </c>
      <c r="AP40" s="22"/>
      <c r="AQ40" s="55"/>
      <c r="AR40" s="56" t="s">
        <v>25</v>
      </c>
      <c r="AS40" s="57">
        <v>619.20542064274844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4.7761846026041666E-2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4.7761846026041666E-2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5.3832459787834394E-2</v>
      </c>
      <c r="AE41" s="58" t="s">
        <v>30</v>
      </c>
      <c r="AF41" s="22"/>
      <c r="AG41" s="55"/>
      <c r="AH41" s="60" t="s">
        <v>26</v>
      </c>
      <c r="AI41" s="57">
        <v>0.19650381132426978</v>
      </c>
      <c r="AJ41" s="58" t="s">
        <v>30</v>
      </c>
      <c r="AL41" s="55"/>
      <c r="AM41" s="60" t="s">
        <v>26</v>
      </c>
      <c r="AN41" s="57">
        <v>5.3832459787834394E-2</v>
      </c>
      <c r="AO41" s="58" t="s">
        <v>30</v>
      </c>
      <c r="AP41" s="22"/>
      <c r="AQ41" s="55"/>
      <c r="AR41" s="60" t="s">
        <v>26</v>
      </c>
      <c r="AS41" s="57">
        <v>0.19650381132426978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6.1940019286716705E-2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6.1940019286716705E-2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0.40288376738599158</v>
      </c>
      <c r="AE42" s="58" t="s">
        <v>30</v>
      </c>
      <c r="AF42" s="22"/>
      <c r="AG42" s="55"/>
      <c r="AH42" s="56" t="s">
        <v>27</v>
      </c>
      <c r="AI42" s="57">
        <v>3.0044975378533265</v>
      </c>
      <c r="AJ42" s="58" t="s">
        <v>30</v>
      </c>
      <c r="AL42" s="55"/>
      <c r="AM42" s="56" t="s">
        <v>27</v>
      </c>
      <c r="AN42" s="57">
        <v>0.40288376738599158</v>
      </c>
      <c r="AO42" s="58" t="s">
        <v>30</v>
      </c>
      <c r="AP42" s="22"/>
      <c r="AQ42" s="55"/>
      <c r="AR42" s="56" t="s">
        <v>27</v>
      </c>
      <c r="AS42" s="57">
        <v>3.0044975378533265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1.4317901751698084E-3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1.4317901751698084E-3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1.4317901751698084E-3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3.111672951458239E-2</v>
      </c>
      <c r="AE43" s="58" t="s">
        <v>30</v>
      </c>
      <c r="AF43" s="22"/>
      <c r="AG43" s="55"/>
      <c r="AH43" s="56" t="s">
        <v>51</v>
      </c>
      <c r="AI43" s="57">
        <v>0.12611260138483218</v>
      </c>
      <c r="AJ43" s="58" t="s">
        <v>30</v>
      </c>
      <c r="AL43" s="55"/>
      <c r="AM43" s="56" t="s">
        <v>51</v>
      </c>
      <c r="AN43" s="62">
        <v>3.111672951458239E-2</v>
      </c>
      <c r="AO43" s="58" t="s">
        <v>30</v>
      </c>
      <c r="AP43" s="22"/>
      <c r="AQ43" s="55"/>
      <c r="AR43" s="56" t="s">
        <v>51</v>
      </c>
      <c r="AS43" s="57">
        <v>0.12611260138483218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1.0885642607542172E-3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1.0885642607542172E-3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1.0885642607542172E-3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9.6436809035234227E-3</v>
      </c>
      <c r="AE44" s="58" t="s">
        <v>30</v>
      </c>
      <c r="AF44" s="22"/>
      <c r="AG44" s="55"/>
      <c r="AH44" s="56" t="s">
        <v>52</v>
      </c>
      <c r="AI44" s="62">
        <v>1.4515231050664122E-2</v>
      </c>
      <c r="AJ44" s="58" t="s">
        <v>30</v>
      </c>
      <c r="AL44" s="55"/>
      <c r="AM44" s="56" t="s">
        <v>52</v>
      </c>
      <c r="AN44" s="62">
        <v>9.6436809035234227E-3</v>
      </c>
      <c r="AO44" s="58" t="s">
        <v>30</v>
      </c>
      <c r="AP44" s="22"/>
      <c r="AQ44" s="55"/>
      <c r="AR44" s="56" t="s">
        <v>52</v>
      </c>
      <c r="AS44" s="62">
        <v>1.4515231050664122E-2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2.0903384873581913E-3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2.0903384873581913E-3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2.0903384873581913E-3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8.203747078200486</v>
      </c>
      <c r="AE45" s="70" t="s">
        <v>33</v>
      </c>
      <c r="AF45" s="22"/>
      <c r="AG45" s="67"/>
      <c r="AH45" s="68" t="s">
        <v>29</v>
      </c>
      <c r="AI45" s="69">
        <v>23.136668771352962</v>
      </c>
      <c r="AJ45" s="70" t="s">
        <v>33</v>
      </c>
      <c r="AL45" s="67"/>
      <c r="AM45" s="68" t="s">
        <v>29</v>
      </c>
      <c r="AN45" s="69">
        <v>8.203747078200486</v>
      </c>
      <c r="AO45" s="70" t="s">
        <v>33</v>
      </c>
      <c r="AP45" s="22"/>
      <c r="AQ45" s="67"/>
      <c r="AR45" s="68" t="s">
        <v>29</v>
      </c>
      <c r="AS45" s="69">
        <v>23.136668771352962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3.6051191525558662E-5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3.6051191525558662E-5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3.6051191525558662E-5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1.1298596242327278E-4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1.1298596242327278E-4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1.1298596242327278E-4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3.4477717769775797E-2</v>
      </c>
      <c r="AE47" s="75" t="s">
        <v>30</v>
      </c>
      <c r="AF47" s="22"/>
      <c r="AG47" s="47"/>
      <c r="AH47" s="48" t="s">
        <v>37</v>
      </c>
      <c r="AI47" s="49">
        <v>0.60443138319513801</v>
      </c>
      <c r="AJ47" s="50" t="s">
        <v>30</v>
      </c>
      <c r="AL47" s="72"/>
      <c r="AM47" s="73" t="s">
        <v>37</v>
      </c>
      <c r="AN47" s="74">
        <v>3.4477717769775797E-2</v>
      </c>
      <c r="AO47" s="75" t="s">
        <v>30</v>
      </c>
      <c r="AP47" s="22"/>
      <c r="AQ47" s="47"/>
      <c r="AR47" s="48" t="s">
        <v>37</v>
      </c>
      <c r="AS47" s="49">
        <v>0.60443138319513801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3.1785005000369783E-5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3.1785005000369783E-5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3.1785005000369783E-5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73.852271281250566</v>
      </c>
      <c r="AE48" s="79" t="s">
        <v>30</v>
      </c>
      <c r="AF48" s="22"/>
      <c r="AG48" s="55"/>
      <c r="AH48" s="56" t="s">
        <v>25</v>
      </c>
      <c r="AI48" s="57">
        <v>778.82484266992662</v>
      </c>
      <c r="AJ48" s="58" t="s">
        <v>30</v>
      </c>
      <c r="AL48" s="76"/>
      <c r="AM48" s="77" t="s">
        <v>25</v>
      </c>
      <c r="AN48" s="78">
        <v>73.852271281250566</v>
      </c>
      <c r="AO48" s="79" t="s">
        <v>30</v>
      </c>
      <c r="AP48" s="22"/>
      <c r="AQ48" s="55"/>
      <c r="AR48" s="56" t="s">
        <v>25</v>
      </c>
      <c r="AS48" s="57">
        <v>778.82484266992662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2.4572773048528807E-5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2.4572773048528807E-5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2.4572773048528807E-5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6.8602210402411484E-4</v>
      </c>
      <c r="AE49" s="79" t="s">
        <v>30</v>
      </c>
      <c r="AF49" s="22"/>
      <c r="AG49" s="55"/>
      <c r="AH49" s="60" t="s">
        <v>26</v>
      </c>
      <c r="AI49" s="57">
        <v>0.14810025445884445</v>
      </c>
      <c r="AJ49" s="58" t="s">
        <v>30</v>
      </c>
      <c r="AL49" s="76"/>
      <c r="AM49" s="80" t="s">
        <v>26</v>
      </c>
      <c r="AN49" s="81">
        <v>6.8602210402411484E-4</v>
      </c>
      <c r="AO49" s="79" t="s">
        <v>30</v>
      </c>
      <c r="AP49" s="22"/>
      <c r="AQ49" s="55"/>
      <c r="AR49" s="60" t="s">
        <v>26</v>
      </c>
      <c r="AS49" s="57">
        <v>0.14810025445884445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1.179103996099672E-4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1.179103996099672E-4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1.179103996099672E-4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7.6137347538967866E-3</v>
      </c>
      <c r="AE50" s="79" t="s">
        <v>30</v>
      </c>
      <c r="AF50" s="22"/>
      <c r="AG50" s="55"/>
      <c r="AH50" s="56" t="s">
        <v>27</v>
      </c>
      <c r="AI50" s="57">
        <v>3.7166640577449335</v>
      </c>
      <c r="AJ50" s="58" t="s">
        <v>30</v>
      </c>
      <c r="AL50" s="76"/>
      <c r="AM50" s="77" t="s">
        <v>27</v>
      </c>
      <c r="AN50" s="81">
        <v>7.6137347538967866E-3</v>
      </c>
      <c r="AO50" s="79" t="s">
        <v>30</v>
      </c>
      <c r="AP50" s="22"/>
      <c r="AQ50" s="55"/>
      <c r="AR50" s="56" t="s">
        <v>27</v>
      </c>
      <c r="AS50" s="57">
        <v>3.7166640577449335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5.7879820820839757E-5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5.7879820820839757E-5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5.7879820820839757E-5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0.14299881515962781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0.14299881515962781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3.476937391884412E-6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3.476937391884412E-6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3.476937391884412E-6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1.4515231050664117E-2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1.4515231050664117E-2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2.6117756218727508E-5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2.6117756218727508E-5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2.6117756218727508E-5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3.2211717012634771</v>
      </c>
      <c r="AE53" s="85" t="s">
        <v>33</v>
      </c>
      <c r="AF53" s="22"/>
      <c r="AG53" s="67"/>
      <c r="AH53" s="68" t="s">
        <v>29</v>
      </c>
      <c r="AI53" s="69">
        <v>29.080563016802401</v>
      </c>
      <c r="AJ53" s="70" t="s">
        <v>33</v>
      </c>
      <c r="AL53" s="82"/>
      <c r="AM53" s="83" t="s">
        <v>29</v>
      </c>
      <c r="AN53" s="84">
        <v>3.2211717012634771</v>
      </c>
      <c r="AO53" s="85" t="s">
        <v>33</v>
      </c>
      <c r="AP53" s="22"/>
      <c r="AQ53" s="67"/>
      <c r="AR53" s="68" t="s">
        <v>29</v>
      </c>
      <c r="AS53" s="69">
        <v>29.080563016802401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2.274141968948296E-5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2.274141968948296E-5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2.274141968948296E-5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5.9587845015487656E-6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5.9587845015487656E-6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5.9587845015487656E-6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0.50625665336789205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0.50625665336789205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4.3838993775837333E-5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4.3838993775837333E-5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4.3838993775837333E-5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824.22749923086724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824.22749923086724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4.2532687728229059E-5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4.2532687728229059E-5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4.2532687728229059E-5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0.11956417720696184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0.11956417720696184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0.36404442856868058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0.36404442856868052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0.36404442856868058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3.5377560843615345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3.5377560843615345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0.13095530252116597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0.13095530252116597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8.1046693056839092E-2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8.1046693056839092E-2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8.1046693056839092E-2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1.4515231050664122E-2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1.4515231050664122E-2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30.763205157933488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30.763205157933488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2.0682962043497805E-2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2.0682962043497805E-2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2.0682962043497805E-2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2.3426557710191226E-3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2.3426557710191226E-3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2.3426557710191226E-3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0.40440003550854048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0.40440003550854048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4.1396884632332893E-3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4.1396884632332893E-3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4.1396884632332893E-3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932.84695198004727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932.84695198004727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2.7165306277750219E-2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2.7165306277750219E-2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2.7165306277750219E-2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8.1408077858372063E-2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8.1408077858372063E-2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3.75759444779262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3.75759444779262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0.11529518437477591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0.11529518437477591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9.1939272962522699E-4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9.1939272962522699E-4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9.1939272962522699E-4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1.4515231050664119E-2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1.4515231050664119E-2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4.7257978855102151E-4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4.7257978855102151E-4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4.7257978855102151E-4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34.7997179891657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34.7997179891657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8.0332930402679536E-4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8.0332930402679536E-4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8.0332930402679536E-4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1.510760513241547E-3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1.510760513241547E-3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1.510760513241547E-3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1.5823710314358315E-3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1.1138903185735535E-2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1.5823710314358315E-3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5.0286851735078242E-3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5.0286851735078242E-3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4.5278469807918794E-3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4.5278469807918794E-3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1.4844965521180125E-2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1.4844965521180125E-2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1.4844965521180125E-2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0.10349020430273519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0.10349020430273519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0.10349020430273519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4.621195502767806E-2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4.621195502767806E-2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4.621195502767806E-2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0.63680355275486322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0.63680355275486322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0.63680355275486322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1.2335318632228429E-6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1.5013676947683614E-6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6.6901650195920635E-6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4.4799610397168765E-7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6.0853091341215711E-7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2.4344848187481858E-6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7.3702770062415439E-5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3.1644373068405636E-4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1.542212828178894E-4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9.6947353071589852E-3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6.7849125948690331E-2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2.2726452038668889E-2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6.1714799393984372E-3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3.5124311601902714E-2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2.4444852758471098E-2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7.4689544145525215E-3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5.8111325393274467E-2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4.0272069197498386E-2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0.27242059045959394</v>
      </c>
      <c r="E105" s="124"/>
      <c r="F105" s="125"/>
      <c r="G105" s="125"/>
      <c r="H105" s="126"/>
      <c r="I105" s="170">
        <f>D105+D58</f>
        <v>0.63646501902827457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2.8708412359832586E-2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3.1836251210677882E-5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1.3102413638229577E-4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1.8620103504551663E-3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1.9607299894049595E-3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3.1206613526230539E-3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7.1062620800761526E-3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3.6049836051784273E-2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1.8911346293849697E-2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0.36319644724513667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0.99999999999999989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R1" zoomScale="90" zoomScaleNormal="90" workbookViewId="0">
      <selection activeCell="AL5" sqref="AL5:AT69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166</v>
      </c>
      <c r="B1" s="196"/>
      <c r="J1" s="192" t="s">
        <v>180</v>
      </c>
      <c r="K1" s="193"/>
      <c r="L1" s="193"/>
      <c r="M1" s="193"/>
      <c r="S1" s="190" t="s">
        <v>181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212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213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2.2597511882674661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1.9421801261911207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1.1736066298265285E-4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1.1736066298265285E-4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1.1736066298265285E-4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229.95655579884328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219.26120688048803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7.7205674727594424E-5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7.7205674727594424E-5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7.7205674727594424E-5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0.17710310722934672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0.1380700384903307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5.3386773432706144E-4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5.3386773432706144E-4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5.3386773432706144E-4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0.45870357223147024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0.41295276934240149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4.9141301995805691E-6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4.9141301995805691E-6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4.9141301995805691E-6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1.8018528865644052E-2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1.7338376339424207E-2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8.3211441436936247E-6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8.3211441436936247E-6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8.3211441436936247E-6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9.9081216332857248E-3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9.9081216332857266E-3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3.5204050350248856E-5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3.5204050350248856E-5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3.5204050350248856E-5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9.6018920260385503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9.1290002562462575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1.7748718519287028E-6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1.7748718519287028E-6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1.7748718519287028E-6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3.1765998650907888E-6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3.1765998650907888E-6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3.1765998650907888E-6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1.3958972204703001E-5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1.3958972204703001E-5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1.3958972204703001E-5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3.2376608344092777</v>
      </c>
      <c r="AE15" s="46" t="s">
        <v>30</v>
      </c>
      <c r="AF15" s="22"/>
      <c r="AG15" s="47"/>
      <c r="AH15" s="48" t="s">
        <v>37</v>
      </c>
      <c r="AI15" s="49">
        <v>0.34588481002450089</v>
      </c>
      <c r="AJ15" s="50" t="s">
        <v>30</v>
      </c>
      <c r="AL15" s="43"/>
      <c r="AM15" s="44" t="s">
        <v>37</v>
      </c>
      <c r="AN15" s="45">
        <v>2.7616700614182164</v>
      </c>
      <c r="AO15" s="46" t="s">
        <v>30</v>
      </c>
      <c r="AP15" s="22"/>
      <c r="AQ15" s="47"/>
      <c r="AR15" s="48" t="s">
        <v>37</v>
      </c>
      <c r="AS15" s="49">
        <v>0.34588481002450089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1.0382455347152923E-5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1.0382455347152923E-5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1.0382455347152923E-5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210.40707042414112</v>
      </c>
      <c r="AE16" s="54" t="s">
        <v>30</v>
      </c>
      <c r="AF16" s="22"/>
      <c r="AG16" s="55"/>
      <c r="AH16" s="56" t="s">
        <v>25</v>
      </c>
      <c r="AI16" s="57">
        <v>300.80727864686492</v>
      </c>
      <c r="AJ16" s="58" t="s">
        <v>30</v>
      </c>
      <c r="AL16" s="51"/>
      <c r="AM16" s="52" t="s">
        <v>25</v>
      </c>
      <c r="AN16" s="53">
        <v>193.26100725699746</v>
      </c>
      <c r="AO16" s="54" t="s">
        <v>30</v>
      </c>
      <c r="AP16" s="22"/>
      <c r="AQ16" s="55"/>
      <c r="AR16" s="56" t="s">
        <v>25</v>
      </c>
      <c r="AS16" s="57">
        <v>300.80727864686492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1.2113394137522333E-5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1.2113394137522333E-5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1.2113394137522333E-5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0.24291317781155414</v>
      </c>
      <c r="AE17" s="54" t="s">
        <v>30</v>
      </c>
      <c r="AF17" s="22"/>
      <c r="AG17" s="55"/>
      <c r="AH17" s="60" t="s">
        <v>26</v>
      </c>
      <c r="AI17" s="57">
        <v>0.101402826622064</v>
      </c>
      <c r="AJ17" s="58" t="s">
        <v>30</v>
      </c>
      <c r="AL17" s="51"/>
      <c r="AM17" s="59" t="s">
        <v>26</v>
      </c>
      <c r="AN17" s="53">
        <v>0.18062789229676987</v>
      </c>
      <c r="AO17" s="54" t="s">
        <v>30</v>
      </c>
      <c r="AP17" s="22"/>
      <c r="AQ17" s="55"/>
      <c r="AR17" s="60" t="s">
        <v>26</v>
      </c>
      <c r="AS17" s="57">
        <v>0.101402826622064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4.3304409434169502E-5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4.3304409434169502E-5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4.3304409434169502E-5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0.27162104852524521</v>
      </c>
      <c r="AE18" s="54" t="s">
        <v>30</v>
      </c>
      <c r="AF18" s="22"/>
      <c r="AG18" s="55"/>
      <c r="AH18" s="56" t="s">
        <v>27</v>
      </c>
      <c r="AI18" s="57">
        <v>1.8658232866835263</v>
      </c>
      <c r="AJ18" s="58" t="s">
        <v>30</v>
      </c>
      <c r="AL18" s="51"/>
      <c r="AM18" s="52" t="s">
        <v>27</v>
      </c>
      <c r="AN18" s="53">
        <v>0.2008628520391891</v>
      </c>
      <c r="AO18" s="54" t="s">
        <v>30</v>
      </c>
      <c r="AP18" s="22"/>
      <c r="AQ18" s="55"/>
      <c r="AR18" s="56" t="s">
        <v>27</v>
      </c>
      <c r="AS18" s="57">
        <v>1.8658232866835263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1.3073016699615498E-5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1.3073016699615498E-5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1.3073016699615498E-5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5.4396289092658173E-3</v>
      </c>
      <c r="AE19" s="54" t="s">
        <v>30</v>
      </c>
      <c r="AF19" s="22"/>
      <c r="AG19" s="55"/>
      <c r="AH19" s="56" t="s">
        <v>51</v>
      </c>
      <c r="AI19" s="57">
        <v>0.10124915692954477</v>
      </c>
      <c r="AJ19" s="58" t="s">
        <v>30</v>
      </c>
      <c r="AL19" s="51"/>
      <c r="AM19" s="52" t="s">
        <v>51</v>
      </c>
      <c r="AN19" s="61">
        <v>4.3599185490598496E-3</v>
      </c>
      <c r="AO19" s="54" t="s">
        <v>30</v>
      </c>
      <c r="AP19" s="22"/>
      <c r="AQ19" s="55"/>
      <c r="AR19" s="56" t="s">
        <v>51</v>
      </c>
      <c r="AS19" s="57">
        <v>0.10124915692954477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4.0346695104730458E-5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4.0346695104730458E-5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4.0346695104730458E-5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9.6436809035234175E-3</v>
      </c>
      <c r="AE20" s="54" t="s">
        <v>30</v>
      </c>
      <c r="AF20" s="22"/>
      <c r="AG20" s="55"/>
      <c r="AH20" s="56" t="s">
        <v>52</v>
      </c>
      <c r="AI20" s="62">
        <v>1.2079455977093772E-2</v>
      </c>
      <c r="AJ20" s="58" t="s">
        <v>30</v>
      </c>
      <c r="AL20" s="51"/>
      <c r="AM20" s="52" t="s">
        <v>52</v>
      </c>
      <c r="AN20" s="61">
        <v>9.6436809035234192E-3</v>
      </c>
      <c r="AO20" s="54" t="s">
        <v>30</v>
      </c>
      <c r="AP20" s="22"/>
      <c r="AQ20" s="55"/>
      <c r="AR20" s="56" t="s">
        <v>52</v>
      </c>
      <c r="AS20" s="62">
        <v>1.2079455977093772E-2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3.4220410527885694E-5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3.4220410527885694E-5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3.4220410527885694E-5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9.3532621385395291</v>
      </c>
      <c r="AE21" s="66" t="s">
        <v>33</v>
      </c>
      <c r="AF21" s="22"/>
      <c r="AG21" s="67"/>
      <c r="AH21" s="68" t="s">
        <v>29</v>
      </c>
      <c r="AI21" s="69">
        <v>11.245798018088102</v>
      </c>
      <c r="AJ21" s="70" t="s">
        <v>33</v>
      </c>
      <c r="AL21" s="63"/>
      <c r="AM21" s="64" t="s">
        <v>29</v>
      </c>
      <c r="AN21" s="65">
        <v>8.5961490092628612</v>
      </c>
      <c r="AO21" s="66" t="s">
        <v>33</v>
      </c>
      <c r="AP21" s="22"/>
      <c r="AQ21" s="67"/>
      <c r="AR21" s="68" t="s">
        <v>29</v>
      </c>
      <c r="AS21" s="69">
        <v>11.245798018088102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1.8951004611551022E-4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1.8951004611551022E-4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1.8951004611551022E-4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5.6308085799894303E-4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5.6308085799894303E-4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5.6308085799894303E-4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0.12524169040331801</v>
      </c>
      <c r="AE23" s="50" t="s">
        <v>30</v>
      </c>
      <c r="AF23" s="22"/>
      <c r="AG23" s="47"/>
      <c r="AH23" s="48" t="s">
        <v>37</v>
      </c>
      <c r="AI23" s="49">
        <v>0.67382266418904613</v>
      </c>
      <c r="AJ23" s="50" t="s">
        <v>30</v>
      </c>
      <c r="AL23" s="47"/>
      <c r="AM23" s="48" t="s">
        <v>37</v>
      </c>
      <c r="AN23" s="49">
        <v>0.12524169040331801</v>
      </c>
      <c r="AO23" s="50" t="s">
        <v>30</v>
      </c>
      <c r="AP23" s="22"/>
      <c r="AQ23" s="47"/>
      <c r="AR23" s="48" t="s">
        <v>37</v>
      </c>
      <c r="AS23" s="49">
        <v>0.67382266418904613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1.6156558243240828E-4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1.6156558243240828E-4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1.6156558243240828E-4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164.83375758642586</v>
      </c>
      <c r="AE24" s="58" t="s">
        <v>30</v>
      </c>
      <c r="AF24" s="22"/>
      <c r="AG24" s="55"/>
      <c r="AH24" s="56" t="s">
        <v>25</v>
      </c>
      <c r="AI24" s="57">
        <v>471.19166056208167</v>
      </c>
      <c r="AJ24" s="58" t="s">
        <v>30</v>
      </c>
      <c r="AL24" s="55"/>
      <c r="AM24" s="56" t="s">
        <v>25</v>
      </c>
      <c r="AN24" s="57">
        <v>164.83375758642586</v>
      </c>
      <c r="AO24" s="58" t="s">
        <v>30</v>
      </c>
      <c r="AP24" s="22"/>
      <c r="AQ24" s="55"/>
      <c r="AR24" s="56" t="s">
        <v>25</v>
      </c>
      <c r="AS24" s="57">
        <v>471.19166056208167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1.5179191958562758E-3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1.5179191958562758E-3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1.5179191958562758E-3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3.6836011270304253E-2</v>
      </c>
      <c r="AE25" s="58" t="s">
        <v>30</v>
      </c>
      <c r="AF25" s="22"/>
      <c r="AG25" s="55"/>
      <c r="AH25" s="60" t="s">
        <v>26</v>
      </c>
      <c r="AI25" s="57">
        <v>0.12241977632779549</v>
      </c>
      <c r="AJ25" s="58" t="s">
        <v>30</v>
      </c>
      <c r="AL25" s="55"/>
      <c r="AM25" s="60" t="s">
        <v>26</v>
      </c>
      <c r="AN25" s="57">
        <v>3.6836011270304253E-2</v>
      </c>
      <c r="AO25" s="58" t="s">
        <v>30</v>
      </c>
      <c r="AP25" s="22"/>
      <c r="AQ25" s="55"/>
      <c r="AR25" s="60" t="s">
        <v>26</v>
      </c>
      <c r="AS25" s="57">
        <v>0.12241977632779549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9.3540928087320827E-3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9.3540928087320827E-3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9.3540928087320827E-3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0.29728405356687293</v>
      </c>
      <c r="AE26" s="58" t="s">
        <v>30</v>
      </c>
      <c r="AF26" s="22"/>
      <c r="AG26" s="55"/>
      <c r="AH26" s="56" t="s">
        <v>27</v>
      </c>
      <c r="AI26" s="57">
        <v>2.5369500183880427</v>
      </c>
      <c r="AJ26" s="58" t="s">
        <v>30</v>
      </c>
      <c r="AL26" s="55"/>
      <c r="AM26" s="56" t="s">
        <v>27</v>
      </c>
      <c r="AN26" s="57">
        <v>0.29728405356687293</v>
      </c>
      <c r="AO26" s="58" t="s">
        <v>30</v>
      </c>
      <c r="AP26" s="22"/>
      <c r="AQ26" s="55"/>
      <c r="AR26" s="56" t="s">
        <v>27</v>
      </c>
      <c r="AS26" s="57">
        <v>2.5369500183880427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5.7733839605515064E-3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5.7733839605515064E-3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5.7733839605515064E-3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2.7273408444253706E-2</v>
      </c>
      <c r="AE27" s="58" t="s">
        <v>30</v>
      </c>
      <c r="AF27" s="22"/>
      <c r="AG27" s="55"/>
      <c r="AH27" s="56" t="s">
        <v>51</v>
      </c>
      <c r="AI27" s="57">
        <v>0.10987531076511546</v>
      </c>
      <c r="AJ27" s="58" t="s">
        <v>30</v>
      </c>
      <c r="AL27" s="71"/>
      <c r="AM27" s="56" t="s">
        <v>51</v>
      </c>
      <c r="AN27" s="62">
        <v>2.7273408444253706E-2</v>
      </c>
      <c r="AO27" s="58" t="s">
        <v>30</v>
      </c>
      <c r="AP27" s="22"/>
      <c r="AQ27" s="55"/>
      <c r="AR27" s="56" t="s">
        <v>51</v>
      </c>
      <c r="AS27" s="57">
        <v>0.10987531076511546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1.4026059134590158E-3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1.4026059134590158E-3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1.4026059134590158E-3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9.6436809035234192E-3</v>
      </c>
      <c r="AE28" s="58" t="s">
        <v>30</v>
      </c>
      <c r="AF28" s="22"/>
      <c r="AG28" s="55"/>
      <c r="AH28" s="56" t="s">
        <v>52</v>
      </c>
      <c r="AI28" s="62">
        <v>1.2079455977093773E-2</v>
      </c>
      <c r="AJ28" s="58" t="s">
        <v>30</v>
      </c>
      <c r="AL28" s="55"/>
      <c r="AM28" s="56" t="s">
        <v>52</v>
      </c>
      <c r="AN28" s="62">
        <v>9.6436809035234192E-3</v>
      </c>
      <c r="AO28" s="58" t="s">
        <v>30</v>
      </c>
      <c r="AP28" s="22"/>
      <c r="AQ28" s="55"/>
      <c r="AR28" s="56" t="s">
        <v>52</v>
      </c>
      <c r="AS28" s="62">
        <v>1.2079455977093773E-2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8.3656956637837426E-3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8.3656956637837426E-3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8.3656956637837426E-3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6.2501721432494595</v>
      </c>
      <c r="AE29" s="70" t="s">
        <v>33</v>
      </c>
      <c r="AF29" s="22"/>
      <c r="AG29" s="67"/>
      <c r="AH29" s="68" t="s">
        <v>29</v>
      </c>
      <c r="AI29" s="69">
        <v>17.614370442287463</v>
      </c>
      <c r="AJ29" s="70" t="s">
        <v>33</v>
      </c>
      <c r="AL29" s="67"/>
      <c r="AM29" s="68" t="s">
        <v>29</v>
      </c>
      <c r="AN29" s="69">
        <v>6.2501721432494595</v>
      </c>
      <c r="AO29" s="70" t="s">
        <v>33</v>
      </c>
      <c r="AP29" s="22"/>
      <c r="AQ29" s="67"/>
      <c r="AR29" s="68" t="s">
        <v>29</v>
      </c>
      <c r="AS29" s="69">
        <v>17.614370442287463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6.3429438381309138E-3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6.3429438381309138E-3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6.3429438381309138E-3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2.0085321546430184E-3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2.0085321546430184E-3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2.0085321546430184E-3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7.3785566134657232</v>
      </c>
      <c r="AE31" s="46" t="s">
        <v>30</v>
      </c>
      <c r="AF31" s="22"/>
      <c r="AG31" s="47"/>
      <c r="AH31" s="48" t="s">
        <v>37</v>
      </c>
      <c r="AI31" s="49">
        <v>0.67862460119101486</v>
      </c>
      <c r="AJ31" s="50" t="s">
        <v>30</v>
      </c>
      <c r="AL31" s="43"/>
      <c r="AM31" s="44" t="s">
        <v>37</v>
      </c>
      <c r="AN31" s="45">
        <v>6.3672188557671765</v>
      </c>
      <c r="AO31" s="46" t="s">
        <v>30</v>
      </c>
      <c r="AP31" s="22"/>
      <c r="AQ31" s="47"/>
      <c r="AR31" s="48" t="s">
        <v>37</v>
      </c>
      <c r="AS31" s="49">
        <v>0.67862460119101486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1.2582622847470772E-2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1.2582622847470772E-2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1.2582622847470772E-2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234.62534175980056</v>
      </c>
      <c r="AE32" s="54" t="s">
        <v>30</v>
      </c>
      <c r="AF32" s="22"/>
      <c r="AG32" s="55"/>
      <c r="AH32" s="56" t="s">
        <v>25</v>
      </c>
      <c r="AI32" s="57">
        <v>508.43225154650372</v>
      </c>
      <c r="AJ32" s="58" t="s">
        <v>30</v>
      </c>
      <c r="AL32" s="51"/>
      <c r="AM32" s="52" t="s">
        <v>25</v>
      </c>
      <c r="AN32" s="53">
        <v>233.83464004395486</v>
      </c>
      <c r="AO32" s="54" t="s">
        <v>30</v>
      </c>
      <c r="AP32" s="22"/>
      <c r="AQ32" s="55"/>
      <c r="AR32" s="56" t="s">
        <v>25</v>
      </c>
      <c r="AS32" s="57">
        <v>508.43225154650372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1.2816040127230918E-2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1.2816040127230918E-2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1.2816040127230918E-2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0.30061553500921212</v>
      </c>
      <c r="AE33" s="54" t="s">
        <v>30</v>
      </c>
      <c r="AF33" s="22"/>
      <c r="AG33" s="55"/>
      <c r="AH33" s="60" t="s">
        <v>26</v>
      </c>
      <c r="AI33" s="57">
        <v>0.21135809972246838</v>
      </c>
      <c r="AJ33" s="58" t="s">
        <v>30</v>
      </c>
      <c r="AL33" s="51"/>
      <c r="AM33" s="59" t="s">
        <v>26</v>
      </c>
      <c r="AN33" s="53">
        <v>0.28908244639371555</v>
      </c>
      <c r="AO33" s="54" t="s">
        <v>30</v>
      </c>
      <c r="AP33" s="22"/>
      <c r="AQ33" s="55"/>
      <c r="AR33" s="60" t="s">
        <v>26</v>
      </c>
      <c r="AS33" s="57">
        <v>0.21135809972246838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1.9840973671997925E-3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1.7220284386982247E-2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1.9840973671997925E-3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0.30231195703156555</v>
      </c>
      <c r="AE34" s="54" t="s">
        <v>30</v>
      </c>
      <c r="AF34" s="22"/>
      <c r="AG34" s="55"/>
      <c r="AH34" s="56" t="s">
        <v>27</v>
      </c>
      <c r="AI34" s="57">
        <v>2.9066943119425406</v>
      </c>
      <c r="AJ34" s="58" t="s">
        <v>30</v>
      </c>
      <c r="AL34" s="51"/>
      <c r="AM34" s="52" t="s">
        <v>27</v>
      </c>
      <c r="AN34" s="53">
        <v>0.22178038674589823</v>
      </c>
      <c r="AO34" s="54" t="s">
        <v>30</v>
      </c>
      <c r="AP34" s="22"/>
      <c r="AQ34" s="55"/>
      <c r="AR34" s="56" t="s">
        <v>27</v>
      </c>
      <c r="AS34" s="57">
        <v>2.9066943119425406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1.6277798611789802E-2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0.14373050782799351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1.6277798611789802E-2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2.017693589106031E-3</v>
      </c>
      <c r="AE35" s="54" t="s">
        <v>30</v>
      </c>
      <c r="AF35" s="22"/>
      <c r="AG35" s="55"/>
      <c r="AH35" s="56" t="s">
        <v>51</v>
      </c>
      <c r="AI35" s="57">
        <v>0.12372490772621617</v>
      </c>
      <c r="AJ35" s="58" t="s">
        <v>30</v>
      </c>
      <c r="AL35" s="51"/>
      <c r="AM35" s="52" t="s">
        <v>51</v>
      </c>
      <c r="AN35" s="61">
        <v>1.6493060331894609E-3</v>
      </c>
      <c r="AO35" s="54" t="s">
        <v>30</v>
      </c>
      <c r="AP35" s="22"/>
      <c r="AQ35" s="55"/>
      <c r="AR35" s="56" t="s">
        <v>51</v>
      </c>
      <c r="AS35" s="57">
        <v>0.12372490772621617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1.3276837818985546E-2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0.14948316848939999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1.3276837818985546E-2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9.643680903523421E-3</v>
      </c>
      <c r="AE36" s="54" t="s">
        <v>30</v>
      </c>
      <c r="AF36" s="22"/>
      <c r="AG36" s="55"/>
      <c r="AH36" s="56" t="s">
        <v>52</v>
      </c>
      <c r="AI36" s="62">
        <v>1.4515231050664119E-2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1.4515231050664119E-2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1.0100649210340047E-2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1.0100649210340047E-2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10.678678398257821</v>
      </c>
      <c r="AE37" s="66" t="s">
        <v>33</v>
      </c>
      <c r="AF37" s="22"/>
      <c r="AG37" s="67"/>
      <c r="AH37" s="68" t="s">
        <v>29</v>
      </c>
      <c r="AI37" s="69">
        <v>19.015136867421621</v>
      </c>
      <c r="AJ37" s="70" t="s">
        <v>33</v>
      </c>
      <c r="AL37" s="63"/>
      <c r="AM37" s="64" t="s">
        <v>29</v>
      </c>
      <c r="AN37" s="65">
        <v>10.614034861648427</v>
      </c>
      <c r="AO37" s="66" t="s">
        <v>33</v>
      </c>
      <c r="AP37" s="22"/>
      <c r="AQ37" s="67"/>
      <c r="AR37" s="68" t="s">
        <v>29</v>
      </c>
      <c r="AS37" s="69">
        <v>19.015136867421621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7.0846121934113104E-2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7.0846121934113104E-2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6.364761023385529E-2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6.364761023385529E-2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0.29871119681185015</v>
      </c>
      <c r="AE39" s="50" t="s">
        <v>30</v>
      </c>
      <c r="AF39" s="22"/>
      <c r="AG39" s="47"/>
      <c r="AH39" s="48" t="s">
        <v>37</v>
      </c>
      <c r="AI39" s="49">
        <v>0.53213705600748007</v>
      </c>
      <c r="AJ39" s="50" t="s">
        <v>30</v>
      </c>
      <c r="AL39" s="47"/>
      <c r="AM39" s="48" t="s">
        <v>37</v>
      </c>
      <c r="AN39" s="49">
        <v>0.29871119681185015</v>
      </c>
      <c r="AO39" s="50" t="s">
        <v>30</v>
      </c>
      <c r="AP39" s="22"/>
      <c r="AQ39" s="47"/>
      <c r="AR39" s="48" t="s">
        <v>37</v>
      </c>
      <c r="AS39" s="49">
        <v>0.53213705600748007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5.1355378094424097E-3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5.1355378094424097E-3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215.41400594620626</v>
      </c>
      <c r="AE40" s="58" t="s">
        <v>30</v>
      </c>
      <c r="AF40" s="22"/>
      <c r="AG40" s="55"/>
      <c r="AH40" s="56" t="s">
        <v>25</v>
      </c>
      <c r="AI40" s="57">
        <v>617.23172329005286</v>
      </c>
      <c r="AJ40" s="58" t="s">
        <v>30</v>
      </c>
      <c r="AL40" s="55"/>
      <c r="AM40" s="56" t="s">
        <v>25</v>
      </c>
      <c r="AN40" s="57">
        <v>215.41400594620626</v>
      </c>
      <c r="AO40" s="58" t="s">
        <v>30</v>
      </c>
      <c r="AP40" s="22"/>
      <c r="AQ40" s="55"/>
      <c r="AR40" s="56" t="s">
        <v>25</v>
      </c>
      <c r="AS40" s="57">
        <v>617.23172329005286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5.6606587282090622E-2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5.6606587282090622E-2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5.3201687333477403E-2</v>
      </c>
      <c r="AE41" s="58" t="s">
        <v>30</v>
      </c>
      <c r="AF41" s="22"/>
      <c r="AG41" s="55"/>
      <c r="AH41" s="60" t="s">
        <v>26</v>
      </c>
      <c r="AI41" s="57">
        <v>0.17487672187354938</v>
      </c>
      <c r="AJ41" s="58" t="s">
        <v>30</v>
      </c>
      <c r="AL41" s="55"/>
      <c r="AM41" s="60" t="s">
        <v>26</v>
      </c>
      <c r="AN41" s="57">
        <v>5.3201687333477403E-2</v>
      </c>
      <c r="AO41" s="58" t="s">
        <v>30</v>
      </c>
      <c r="AP41" s="22"/>
      <c r="AQ41" s="55"/>
      <c r="AR41" s="60" t="s">
        <v>26</v>
      </c>
      <c r="AS41" s="57">
        <v>0.17487672187354938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7.2558720436559157E-2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7.2558720436559157E-2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0.37227922449656292</v>
      </c>
      <c r="AE42" s="58" t="s">
        <v>30</v>
      </c>
      <c r="AF42" s="22"/>
      <c r="AG42" s="55"/>
      <c r="AH42" s="56" t="s">
        <v>27</v>
      </c>
      <c r="AI42" s="57">
        <v>2.8956468421632584</v>
      </c>
      <c r="AJ42" s="58" t="s">
        <v>30</v>
      </c>
      <c r="AL42" s="55"/>
      <c r="AM42" s="56" t="s">
        <v>27</v>
      </c>
      <c r="AN42" s="57">
        <v>0.37227922449656292</v>
      </c>
      <c r="AO42" s="58" t="s">
        <v>30</v>
      </c>
      <c r="AP42" s="22"/>
      <c r="AQ42" s="55"/>
      <c r="AR42" s="56" t="s">
        <v>27</v>
      </c>
      <c r="AS42" s="57">
        <v>2.8956468421632584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1.2649471497787109E-3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1.2649471497787109E-3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1.2649471497787109E-3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2.6607039634562502E-2</v>
      </c>
      <c r="AE43" s="58" t="s">
        <v>30</v>
      </c>
      <c r="AF43" s="22"/>
      <c r="AG43" s="55"/>
      <c r="AH43" s="56" t="s">
        <v>51</v>
      </c>
      <c r="AI43" s="57">
        <v>0.11964124361822956</v>
      </c>
      <c r="AJ43" s="58" t="s">
        <v>30</v>
      </c>
      <c r="AL43" s="55"/>
      <c r="AM43" s="56" t="s">
        <v>51</v>
      </c>
      <c r="AN43" s="62">
        <v>2.6607039634562502E-2</v>
      </c>
      <c r="AO43" s="58" t="s">
        <v>30</v>
      </c>
      <c r="AP43" s="22"/>
      <c r="AQ43" s="55"/>
      <c r="AR43" s="56" t="s">
        <v>51</v>
      </c>
      <c r="AS43" s="57">
        <v>0.11964124361822956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1.0007653302430198E-3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1.0007653302430198E-3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1.0007653302430198E-3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1.4515231050664115E-2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1.4515231050664115E-2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1.9696538299548184E-3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1.9696538299548184E-3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1.9696538299548184E-3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8.1717755125032596</v>
      </c>
      <c r="AE45" s="70" t="s">
        <v>33</v>
      </c>
      <c r="AF45" s="22"/>
      <c r="AG45" s="67"/>
      <c r="AH45" s="68" t="s">
        <v>29</v>
      </c>
      <c r="AI45" s="69">
        <v>23.057374628675863</v>
      </c>
      <c r="AJ45" s="70" t="s">
        <v>33</v>
      </c>
      <c r="AL45" s="67"/>
      <c r="AM45" s="68" t="s">
        <v>29</v>
      </c>
      <c r="AN45" s="69">
        <v>8.1717755125032596</v>
      </c>
      <c r="AO45" s="70" t="s">
        <v>33</v>
      </c>
      <c r="AP45" s="22"/>
      <c r="AQ45" s="67"/>
      <c r="AR45" s="68" t="s">
        <v>29</v>
      </c>
      <c r="AS45" s="69">
        <v>23.057374628675863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2.8884774573416332E-5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2.8884774573416332E-5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2.8884774573416332E-5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7.9724474575871193E-5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7.9724474575871193E-5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7.9724474575871193E-5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3.2551509560206325E-2</v>
      </c>
      <c r="AE47" s="75" t="s">
        <v>30</v>
      </c>
      <c r="AF47" s="22"/>
      <c r="AG47" s="47"/>
      <c r="AH47" s="48" t="s">
        <v>37</v>
      </c>
      <c r="AI47" s="49">
        <v>0.54720806602425631</v>
      </c>
      <c r="AJ47" s="50" t="s">
        <v>30</v>
      </c>
      <c r="AL47" s="72"/>
      <c r="AM47" s="73" t="s">
        <v>37</v>
      </c>
      <c r="AN47" s="74">
        <v>3.2551509560206325E-2</v>
      </c>
      <c r="AO47" s="75" t="s">
        <v>30</v>
      </c>
      <c r="AP47" s="22"/>
      <c r="AQ47" s="47"/>
      <c r="AR47" s="48" t="s">
        <v>37</v>
      </c>
      <c r="AS47" s="49">
        <v>0.54720806602425631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2.6785164676610996E-5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2.6785164676610996E-5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2.6785164676610996E-5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69.726277438293792</v>
      </c>
      <c r="AE48" s="79" t="s">
        <v>30</v>
      </c>
      <c r="AF48" s="22"/>
      <c r="AG48" s="55"/>
      <c r="AH48" s="56" t="s">
        <v>25</v>
      </c>
      <c r="AI48" s="57">
        <v>776.41997384356466</v>
      </c>
      <c r="AJ48" s="58" t="s">
        <v>30</v>
      </c>
      <c r="AL48" s="76"/>
      <c r="AM48" s="77" t="s">
        <v>25</v>
      </c>
      <c r="AN48" s="78">
        <v>69.726277438293792</v>
      </c>
      <c r="AO48" s="79" t="s">
        <v>30</v>
      </c>
      <c r="AP48" s="22"/>
      <c r="AQ48" s="55"/>
      <c r="AR48" s="56" t="s">
        <v>25</v>
      </c>
      <c r="AS48" s="57">
        <v>776.41997384356466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2.2269837868698267E-5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2.2269837868698267E-5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2.2269837868698267E-5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6.4769528037699495E-4</v>
      </c>
      <c r="AE49" s="79" t="s">
        <v>30</v>
      </c>
      <c r="AF49" s="22"/>
      <c r="AG49" s="55"/>
      <c r="AH49" s="60" t="s">
        <v>26</v>
      </c>
      <c r="AI49" s="57">
        <v>0.13244847696154344</v>
      </c>
      <c r="AJ49" s="58" t="s">
        <v>30</v>
      </c>
      <c r="AL49" s="76"/>
      <c r="AM49" s="80" t="s">
        <v>26</v>
      </c>
      <c r="AN49" s="81">
        <v>6.4769528037699495E-4</v>
      </c>
      <c r="AO49" s="79" t="s">
        <v>30</v>
      </c>
      <c r="AP49" s="22"/>
      <c r="AQ49" s="55"/>
      <c r="AR49" s="60" t="s">
        <v>26</v>
      </c>
      <c r="AS49" s="57">
        <v>0.13244847696154344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1.0800498121388635E-4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1.0800498121388635E-4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1.0800498121388635E-4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7.1883690586854654E-3</v>
      </c>
      <c r="AE50" s="79" t="s">
        <v>30</v>
      </c>
      <c r="AF50" s="22"/>
      <c r="AG50" s="55"/>
      <c r="AH50" s="56" t="s">
        <v>27</v>
      </c>
      <c r="AI50" s="57">
        <v>3.5921331264780925</v>
      </c>
      <c r="AJ50" s="58" t="s">
        <v>30</v>
      </c>
      <c r="AL50" s="76"/>
      <c r="AM50" s="77" t="s">
        <v>27</v>
      </c>
      <c r="AN50" s="81">
        <v>7.1883690586854654E-3</v>
      </c>
      <c r="AO50" s="79" t="s">
        <v>30</v>
      </c>
      <c r="AP50" s="22"/>
      <c r="AQ50" s="55"/>
      <c r="AR50" s="56" t="s">
        <v>27</v>
      </c>
      <c r="AS50" s="57">
        <v>3.5921331264780925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5.1698386600455952E-5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5.1698386600455952E-5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5.1698386600455952E-5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0.13456127387521555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0.13456127387521555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3.1454269265343995E-6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3.1454269265343995E-6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3.1454269265343995E-6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9.643680903523421E-3</v>
      </c>
      <c r="AE52" s="79" t="s">
        <v>30</v>
      </c>
      <c r="AF52" s="22"/>
      <c r="AG52" s="55"/>
      <c r="AH52" s="56" t="s">
        <v>52</v>
      </c>
      <c r="AI52" s="62">
        <v>1.4515231050664119E-2</v>
      </c>
      <c r="AJ52" s="58" t="s">
        <v>30</v>
      </c>
      <c r="AL52" s="76"/>
      <c r="AM52" s="77" t="s">
        <v>52</v>
      </c>
      <c r="AN52" s="81">
        <v>9.643680903523421E-3</v>
      </c>
      <c r="AO52" s="79" t="s">
        <v>30</v>
      </c>
      <c r="AP52" s="22"/>
      <c r="AQ52" s="55"/>
      <c r="AR52" s="56" t="s">
        <v>52</v>
      </c>
      <c r="AS52" s="62">
        <v>1.4515231050664119E-2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2.2580203478828541E-5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2.2580203478828541E-5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2.2580203478828541E-5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3.0412106198242137</v>
      </c>
      <c r="AE53" s="85" t="s">
        <v>33</v>
      </c>
      <c r="AF53" s="22"/>
      <c r="AG53" s="67"/>
      <c r="AH53" s="68" t="s">
        <v>29</v>
      </c>
      <c r="AI53" s="69">
        <v>28.985828873557594</v>
      </c>
      <c r="AJ53" s="70" t="s">
        <v>33</v>
      </c>
      <c r="AL53" s="82"/>
      <c r="AM53" s="83" t="s">
        <v>29</v>
      </c>
      <c r="AN53" s="84">
        <v>3.0412106198242137</v>
      </c>
      <c r="AO53" s="85" t="s">
        <v>33</v>
      </c>
      <c r="AP53" s="22"/>
      <c r="AQ53" s="67"/>
      <c r="AR53" s="68" t="s">
        <v>29</v>
      </c>
      <c r="AS53" s="69">
        <v>28.985828873557594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1.9760641687065185E-5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1.9760641687065185E-5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1.9760641687065185E-5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5.6611582940842499E-6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5.6611582940842499E-6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5.6611582940842499E-6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0.46107981085348704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0.46107981085348704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4.0998136260294927E-5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4.0998136260294927E-5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4.0998136260294927E-5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822.53146584265914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822.53146584265914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3.8769500896246194E-5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3.8769500896246194E-5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3.8769500896246194E-5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0.10737107105125401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0.10737107105125401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0.37714482691971313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0.37714482691971313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0.37714482691971313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3.4362033387224744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3.4362033387224744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0.12412307088870202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0.12412307088870202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9.2378017542246796E-2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9.2378017542246796E-2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9.2378017542246796E-2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1.4515231050664124E-2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1.4515231050664124E-2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30.696012525408687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30.696012525408687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2.3023606218829082E-2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2.3023606218829082E-2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2.3023606218829082E-2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3.2875002196049085E-3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3.2875002196049085E-3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3.2875002196049085E-3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0.37421934822015551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0.37421934822015551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5.7178358106547839E-3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5.7178358106547839E-3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5.7178358106547839E-3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931.93408880623053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931.93408880623053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3.2028942249088775E-2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3.2028942249088775E-2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3.2028942249088775E-2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7.4271197105822487E-2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7.4271197105822487E-2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3.6851079884046833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3.6851079884046833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0.1111079097105238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0.1111079097105238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8.9084650762186928E-4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8.9084650762186928E-4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8.9084650762186928E-4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1.4515231050664113E-2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1.4515231050664113E-2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3.6719979906328111E-4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3.6719979906328111E-4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3.6719979906328111E-4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34.76330940962567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34.76330940962567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6.5212994395817507E-4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6.5212994395817507E-4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6.5212994395817507E-4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1.2977992398767314E-3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1.2977992398767314E-3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1.2977992398767314E-3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1.4163565440523476E-3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1.1727925400592903E-2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1.4163565440523476E-3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4.921990263646492E-3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4.921990263646492E-3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5.3895785928940627E-3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5.3895785928940627E-3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1.493590089111296E-2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1.493590089111296E-2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1.493590089111296E-2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0.10943248489175764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0.10943248489175764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0.10943248489175764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4.8299762792577861E-2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4.8299762792577861E-2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4.8299762792577861E-2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0.67421993528649715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0.67421993528649715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0.67421993528649715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1.1079093618045398E-6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1.252756943514486E-6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5.6101011124287508E-6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3.6935743624351391E-7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4.6022002737129072E-7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1.7816630375041569E-6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6.0829647543304605E-5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2.7109528998331021E-4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1.2098480712561223E-4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8.6976218466599479E-3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5.959402344035216E-2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1.9706102145567173E-2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5.6920807038061466E-3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3.1221140469973194E-2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2.1298509312388619E-2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7.1214417740957095E-3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5.4674828813993624E-2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3.7201745298388107E-2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0.24567098555779576</v>
      </c>
      <c r="E105" s="124"/>
      <c r="F105" s="125"/>
      <c r="G105" s="125"/>
      <c r="H105" s="126"/>
      <c r="I105" s="170">
        <f>D105+D58</f>
        <v>0.62281581247750895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2.5841647149555471E-2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2.8603399899438146E-5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1.2978690633042906E-4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1.3935026172267192E-3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1.5916965528580971E-3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2.8002621221596006E-3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5.943851598474284E-3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3.0872975096593279E-2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1.7450605311084152E-2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0.32578006471350296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opLeftCell="N1" zoomScale="90" zoomScaleNormal="90" workbookViewId="0">
      <selection activeCell="AL5" sqref="AL5:AT69"/>
    </sheetView>
  </sheetViews>
  <sheetFormatPr defaultRowHeight="15" x14ac:dyDescent="0.25"/>
  <cols>
    <col min="8" max="8" width="11.42578125" customWidth="1"/>
    <col min="17" max="17" width="11.42578125" customWidth="1"/>
    <col min="26" max="26" width="11.42578125" customWidth="1"/>
  </cols>
  <sheetData>
    <row r="1" spans="1:46" ht="21" x14ac:dyDescent="0.35">
      <c r="A1" s="195" t="s">
        <v>167</v>
      </c>
      <c r="B1" s="196"/>
      <c r="J1" s="192" t="s">
        <v>182</v>
      </c>
      <c r="K1" s="193"/>
      <c r="L1" s="193"/>
      <c r="M1" s="193"/>
      <c r="S1" s="190" t="s">
        <v>183</v>
      </c>
      <c r="T1" s="190"/>
      <c r="U1" s="190"/>
      <c r="V1" s="190"/>
      <c r="W1" s="190"/>
      <c r="AB1" s="275" t="s">
        <v>35</v>
      </c>
      <c r="AC1" s="275"/>
      <c r="AD1" s="275"/>
      <c r="AE1" s="275"/>
      <c r="AF1" s="275"/>
      <c r="AG1" s="275"/>
      <c r="AH1" s="275"/>
      <c r="AI1" s="275"/>
      <c r="AJ1" s="275"/>
      <c r="AK1" s="203"/>
      <c r="AL1" s="275" t="s">
        <v>35</v>
      </c>
      <c r="AM1" s="275"/>
      <c r="AN1" s="275"/>
      <c r="AO1" s="275"/>
      <c r="AP1" s="275"/>
      <c r="AQ1" s="275"/>
      <c r="AR1" s="275"/>
      <c r="AS1" s="275"/>
      <c r="AT1" s="275"/>
    </row>
    <row r="2" spans="1:46" ht="24" thickBot="1" x14ac:dyDescent="0.4">
      <c r="AB2" s="208" t="s">
        <v>214</v>
      </c>
      <c r="AC2" s="209"/>
      <c r="AD2" s="210"/>
      <c r="AE2" s="207"/>
      <c r="AF2" s="206"/>
      <c r="AG2" s="204"/>
      <c r="AH2" s="205"/>
      <c r="AI2" s="205"/>
      <c r="AJ2" s="205"/>
      <c r="AK2" s="203"/>
      <c r="AL2" s="211" t="s">
        <v>215</v>
      </c>
      <c r="AM2" s="212"/>
      <c r="AN2" s="213"/>
      <c r="AO2" s="20"/>
      <c r="AP2" s="20"/>
      <c r="AQ2" s="20"/>
      <c r="AR2" s="22"/>
      <c r="AS2" s="22"/>
      <c r="AT2" s="22"/>
    </row>
    <row r="3" spans="1:46" ht="21" customHeight="1" thickBot="1" x14ac:dyDescent="0.3">
      <c r="A3" s="194" t="s">
        <v>121</v>
      </c>
      <c r="B3" s="166" t="s">
        <v>120</v>
      </c>
      <c r="C3" s="86"/>
      <c r="D3" s="87"/>
      <c r="E3" s="273" t="s">
        <v>55</v>
      </c>
      <c r="F3" s="273"/>
      <c r="G3" s="274"/>
      <c r="H3" s="175" t="s">
        <v>56</v>
      </c>
      <c r="J3" s="194" t="s">
        <v>121</v>
      </c>
      <c r="K3" s="167" t="s">
        <v>122</v>
      </c>
      <c r="L3" s="86"/>
      <c r="M3" s="87"/>
      <c r="N3" s="273" t="s">
        <v>55</v>
      </c>
      <c r="O3" s="273"/>
      <c r="P3" s="274"/>
      <c r="Q3" s="175" t="s">
        <v>56</v>
      </c>
      <c r="S3" s="194" t="s">
        <v>121</v>
      </c>
      <c r="T3" s="185" t="s">
        <v>151</v>
      </c>
      <c r="U3" s="86"/>
      <c r="V3" s="87"/>
      <c r="W3" s="273" t="s">
        <v>55</v>
      </c>
      <c r="X3" s="273"/>
      <c r="Y3" s="274"/>
      <c r="Z3" s="175" t="s">
        <v>56</v>
      </c>
      <c r="AB3" s="22"/>
      <c r="AC3" s="23"/>
      <c r="AD3" s="24"/>
      <c r="AE3" s="25"/>
      <c r="AF3" s="23"/>
      <c r="AG3" s="23"/>
      <c r="AH3" s="23"/>
      <c r="AI3" s="23"/>
      <c r="AJ3" s="23"/>
      <c r="AL3" s="22"/>
      <c r="AM3" s="23"/>
      <c r="AN3" s="24"/>
      <c r="AO3" s="25"/>
      <c r="AP3" s="23"/>
      <c r="AQ3" s="23"/>
      <c r="AR3" s="23"/>
      <c r="AS3" s="23"/>
      <c r="AT3" s="23"/>
    </row>
    <row r="4" spans="1:46" ht="34.5" thickBot="1" x14ac:dyDescent="0.4">
      <c r="A4" s="178" t="s">
        <v>57</v>
      </c>
      <c r="B4" s="179"/>
      <c r="C4" s="180"/>
      <c r="D4" s="149" t="s">
        <v>58</v>
      </c>
      <c r="E4" s="150" t="s">
        <v>59</v>
      </c>
      <c r="F4" s="151" t="s">
        <v>60</v>
      </c>
      <c r="G4" s="150" t="s">
        <v>61</v>
      </c>
      <c r="H4" s="176" t="s">
        <v>62</v>
      </c>
      <c r="J4" s="88" t="s">
        <v>57</v>
      </c>
      <c r="K4" s="89"/>
      <c r="L4" s="90"/>
      <c r="M4" s="149" t="s">
        <v>58</v>
      </c>
      <c r="N4" s="150" t="s">
        <v>59</v>
      </c>
      <c r="O4" s="151" t="s">
        <v>60</v>
      </c>
      <c r="P4" s="150" t="s">
        <v>61</v>
      </c>
      <c r="Q4" s="176" t="s">
        <v>62</v>
      </c>
      <c r="S4" s="88" t="s">
        <v>57</v>
      </c>
      <c r="T4" s="89"/>
      <c r="U4" s="90"/>
      <c r="V4" s="149" t="s">
        <v>58</v>
      </c>
      <c r="W4" s="150" t="s">
        <v>59</v>
      </c>
      <c r="X4" s="151" t="s">
        <v>60</v>
      </c>
      <c r="Y4" s="150" t="s">
        <v>61</v>
      </c>
      <c r="Z4" s="176" t="s">
        <v>62</v>
      </c>
      <c r="AB4" s="26"/>
      <c r="AC4" s="23"/>
      <c r="AD4" s="24"/>
      <c r="AE4" s="23"/>
      <c r="AF4" s="23"/>
      <c r="AG4" s="23"/>
      <c r="AH4" s="23"/>
      <c r="AI4" s="23"/>
      <c r="AJ4" s="23"/>
      <c r="AL4" s="26"/>
      <c r="AM4" s="23"/>
      <c r="AN4" s="24"/>
      <c r="AO4" s="23"/>
      <c r="AP4" s="23"/>
      <c r="AQ4" s="23"/>
      <c r="AR4" s="23"/>
      <c r="AS4" s="23"/>
      <c r="AT4" s="23"/>
    </row>
    <row r="5" spans="1:46" ht="15.75" customHeight="1" thickBot="1" x14ac:dyDescent="0.3">
      <c r="A5" s="91" t="s">
        <v>63</v>
      </c>
      <c r="B5" s="92"/>
      <c r="C5" s="93"/>
      <c r="D5" s="94"/>
      <c r="E5" s="95" t="s">
        <v>64</v>
      </c>
      <c r="F5" s="95" t="s">
        <v>65</v>
      </c>
      <c r="G5" s="96" t="s">
        <v>66</v>
      </c>
      <c r="H5" s="177"/>
      <c r="J5" s="91" t="s">
        <v>63</v>
      </c>
      <c r="K5" s="92"/>
      <c r="L5" s="93"/>
      <c r="M5" s="94"/>
      <c r="N5" s="95" t="s">
        <v>64</v>
      </c>
      <c r="O5" s="95" t="s">
        <v>65</v>
      </c>
      <c r="P5" s="96" t="s">
        <v>66</v>
      </c>
      <c r="Q5" s="177"/>
      <c r="S5" s="91" t="s">
        <v>63</v>
      </c>
      <c r="T5" s="92"/>
      <c r="U5" s="93"/>
      <c r="V5" s="94"/>
      <c r="W5" s="95" t="s">
        <v>64</v>
      </c>
      <c r="X5" s="95" t="s">
        <v>65</v>
      </c>
      <c r="Y5" s="96" t="s">
        <v>66</v>
      </c>
      <c r="Z5" s="177"/>
      <c r="AB5" s="276" t="s">
        <v>36</v>
      </c>
      <c r="AC5" s="277"/>
      <c r="AD5" s="277"/>
      <c r="AE5" s="278"/>
      <c r="AF5" s="22"/>
      <c r="AG5" s="279" t="s">
        <v>50</v>
      </c>
      <c r="AH5" s="279"/>
      <c r="AI5" s="279"/>
      <c r="AJ5" s="279"/>
      <c r="AL5" s="276" t="s">
        <v>36</v>
      </c>
      <c r="AM5" s="277"/>
      <c r="AN5" s="277"/>
      <c r="AO5" s="278"/>
      <c r="AP5" s="22"/>
      <c r="AQ5" s="279" t="s">
        <v>50</v>
      </c>
      <c r="AR5" s="279"/>
      <c r="AS5" s="279"/>
      <c r="AT5" s="279"/>
    </row>
    <row r="6" spans="1:46" ht="15" customHeight="1" x14ac:dyDescent="0.25">
      <c r="A6" s="271" t="s">
        <v>67</v>
      </c>
      <c r="B6" s="272"/>
      <c r="C6" s="97" t="s">
        <v>68</v>
      </c>
      <c r="D6" s="98"/>
      <c r="E6" s="99"/>
      <c r="F6" s="99"/>
      <c r="G6" s="99"/>
      <c r="H6" s="100"/>
      <c r="J6" s="271" t="s">
        <v>67</v>
      </c>
      <c r="K6" s="272"/>
      <c r="L6" s="97" t="s">
        <v>68</v>
      </c>
      <c r="M6" s="98"/>
      <c r="N6" s="99"/>
      <c r="O6" s="99"/>
      <c r="P6" s="99"/>
      <c r="Q6" s="100"/>
      <c r="S6" s="271" t="s">
        <v>67</v>
      </c>
      <c r="T6" s="272"/>
      <c r="U6" s="97" t="s">
        <v>68</v>
      </c>
      <c r="V6" s="98"/>
      <c r="W6" s="99"/>
      <c r="X6" s="99"/>
      <c r="Y6" s="99"/>
      <c r="Z6" s="100"/>
      <c r="AB6" s="27"/>
      <c r="AC6" s="28" t="s">
        <v>37</v>
      </c>
      <c r="AD6" s="29">
        <v>2.0957280010029407</v>
      </c>
      <c r="AE6" s="30" t="s">
        <v>30</v>
      </c>
      <c r="AF6" s="22"/>
      <c r="AG6" s="279"/>
      <c r="AH6" s="279"/>
      <c r="AI6" s="279"/>
      <c r="AJ6" s="279"/>
      <c r="AL6" s="27"/>
      <c r="AM6" s="28" t="s">
        <v>37</v>
      </c>
      <c r="AN6" s="29">
        <v>1.7870792034258121</v>
      </c>
      <c r="AO6" s="30" t="s">
        <v>30</v>
      </c>
      <c r="AP6" s="22"/>
      <c r="AQ6" s="279"/>
      <c r="AR6" s="279"/>
      <c r="AS6" s="279"/>
      <c r="AT6" s="279"/>
    </row>
    <row r="7" spans="1:46" ht="15" customHeight="1" x14ac:dyDescent="0.25">
      <c r="A7" s="101" t="s">
        <v>69</v>
      </c>
      <c r="B7" s="102" t="s">
        <v>70</v>
      </c>
      <c r="C7" s="102" t="s">
        <v>71</v>
      </c>
      <c r="D7" s="103">
        <v>1.1699983111577434E-4</v>
      </c>
      <c r="E7" s="104">
        <v>42</v>
      </c>
      <c r="F7" s="105">
        <v>9.1</v>
      </c>
      <c r="G7" s="106">
        <v>13.1</v>
      </c>
      <c r="H7" s="107">
        <v>6</v>
      </c>
      <c r="J7" s="101" t="s">
        <v>69</v>
      </c>
      <c r="K7" s="102" t="s">
        <v>70</v>
      </c>
      <c r="L7" s="102" t="s">
        <v>71</v>
      </c>
      <c r="M7" s="103">
        <f>D7</f>
        <v>1.1699983111577434E-4</v>
      </c>
      <c r="N7" s="104">
        <v>42</v>
      </c>
      <c r="O7" s="105">
        <v>9.1</v>
      </c>
      <c r="P7" s="106">
        <v>13.1</v>
      </c>
      <c r="Q7" s="107">
        <v>6</v>
      </c>
      <c r="S7" s="101" t="s">
        <v>69</v>
      </c>
      <c r="T7" s="102" t="s">
        <v>70</v>
      </c>
      <c r="U7" s="102" t="s">
        <v>71</v>
      </c>
      <c r="V7" s="103">
        <f t="shared" ref="V7:V32" si="0">D7</f>
        <v>1.1699983111577434E-4</v>
      </c>
      <c r="W7" s="104">
        <v>42</v>
      </c>
      <c r="X7" s="105">
        <v>9.1</v>
      </c>
      <c r="Y7" s="106">
        <v>13.1</v>
      </c>
      <c r="Z7" s="198">
        <v>7</v>
      </c>
      <c r="AB7" s="31"/>
      <c r="AC7" s="32" t="s">
        <v>25</v>
      </c>
      <c r="AD7" s="33">
        <v>227.91436882136338</v>
      </c>
      <c r="AE7" s="34" t="s">
        <v>30</v>
      </c>
      <c r="AF7" s="22"/>
      <c r="AG7" s="279"/>
      <c r="AH7" s="279"/>
      <c r="AI7" s="279"/>
      <c r="AJ7" s="279"/>
      <c r="AL7" s="31"/>
      <c r="AM7" s="32" t="s">
        <v>25</v>
      </c>
      <c r="AN7" s="33">
        <v>216.30531381129632</v>
      </c>
      <c r="AO7" s="34" t="s">
        <v>30</v>
      </c>
      <c r="AP7" s="22"/>
      <c r="AQ7" s="279"/>
      <c r="AR7" s="279"/>
      <c r="AS7" s="279"/>
      <c r="AT7" s="279"/>
    </row>
    <row r="8" spans="1:46" ht="15" customHeight="1" x14ac:dyDescent="0.25">
      <c r="A8" s="101"/>
      <c r="B8" s="102" t="s">
        <v>72</v>
      </c>
      <c r="C8" s="102" t="s">
        <v>71</v>
      </c>
      <c r="D8" s="103">
        <v>7.5975640121681468E-5</v>
      </c>
      <c r="E8" s="104">
        <v>42</v>
      </c>
      <c r="F8" s="105">
        <v>9.1</v>
      </c>
      <c r="G8" s="106">
        <v>13.1</v>
      </c>
      <c r="H8" s="107">
        <v>6</v>
      </c>
      <c r="J8" s="101"/>
      <c r="K8" s="102" t="s">
        <v>72</v>
      </c>
      <c r="L8" s="102" t="s">
        <v>71</v>
      </c>
      <c r="M8" s="103">
        <f>D8</f>
        <v>7.5975640121681468E-5</v>
      </c>
      <c r="N8" s="104">
        <v>42</v>
      </c>
      <c r="O8" s="105">
        <v>9.1</v>
      </c>
      <c r="P8" s="106">
        <v>13.1</v>
      </c>
      <c r="Q8" s="107">
        <v>6</v>
      </c>
      <c r="S8" s="101"/>
      <c r="T8" s="102" t="s">
        <v>72</v>
      </c>
      <c r="U8" s="102" t="s">
        <v>71</v>
      </c>
      <c r="V8" s="103">
        <f t="shared" si="0"/>
        <v>7.5975640121681468E-5</v>
      </c>
      <c r="W8" s="104">
        <v>42</v>
      </c>
      <c r="X8" s="105">
        <v>9.1</v>
      </c>
      <c r="Y8" s="106">
        <v>13.1</v>
      </c>
      <c r="Z8" s="198">
        <v>7</v>
      </c>
      <c r="AB8" s="31"/>
      <c r="AC8" s="35" t="s">
        <v>26</v>
      </c>
      <c r="AD8" s="33">
        <v>0.16821025753628396</v>
      </c>
      <c r="AE8" s="34" t="s">
        <v>30</v>
      </c>
      <c r="AF8" s="22"/>
      <c r="AG8" s="279"/>
      <c r="AH8" s="279"/>
      <c r="AI8" s="279"/>
      <c r="AJ8" s="279"/>
      <c r="AL8" s="31"/>
      <c r="AM8" s="35" t="s">
        <v>26</v>
      </c>
      <c r="AN8" s="33">
        <v>0.13033369248686935</v>
      </c>
      <c r="AO8" s="34" t="s">
        <v>30</v>
      </c>
      <c r="AP8" s="22"/>
      <c r="AQ8" s="279"/>
      <c r="AR8" s="279"/>
      <c r="AS8" s="279"/>
      <c r="AT8" s="279"/>
    </row>
    <row r="9" spans="1:46" ht="15" customHeight="1" x14ac:dyDescent="0.25">
      <c r="A9" s="101"/>
      <c r="B9" s="102" t="s">
        <v>73</v>
      </c>
      <c r="C9" s="102" t="s">
        <v>71</v>
      </c>
      <c r="D9" s="103">
        <v>5.1793474198315271E-4</v>
      </c>
      <c r="E9" s="104">
        <v>42</v>
      </c>
      <c r="F9" s="105">
        <v>9.1</v>
      </c>
      <c r="G9" s="106">
        <v>13.1</v>
      </c>
      <c r="H9" s="107">
        <v>6</v>
      </c>
      <c r="J9" s="101"/>
      <c r="K9" s="102" t="s">
        <v>73</v>
      </c>
      <c r="L9" s="102" t="s">
        <v>71</v>
      </c>
      <c r="M9" s="103">
        <f t="shared" ref="M9:M33" si="1">D9</f>
        <v>5.1793474198315271E-4</v>
      </c>
      <c r="N9" s="104">
        <v>42</v>
      </c>
      <c r="O9" s="105">
        <v>9.1</v>
      </c>
      <c r="P9" s="106">
        <v>13.1</v>
      </c>
      <c r="Q9" s="107">
        <v>6</v>
      </c>
      <c r="S9" s="101"/>
      <c r="T9" s="102" t="s">
        <v>73</v>
      </c>
      <c r="U9" s="102" t="s">
        <v>71</v>
      </c>
      <c r="V9" s="103">
        <f t="shared" si="0"/>
        <v>5.1793474198315271E-4</v>
      </c>
      <c r="W9" s="104">
        <v>42</v>
      </c>
      <c r="X9" s="105">
        <v>9.1</v>
      </c>
      <c r="Y9" s="106">
        <v>13.1</v>
      </c>
      <c r="Z9" s="198">
        <v>7</v>
      </c>
      <c r="AB9" s="31"/>
      <c r="AC9" s="32" t="s">
        <v>27</v>
      </c>
      <c r="AD9" s="33">
        <v>0.44267654864979927</v>
      </c>
      <c r="AE9" s="34" t="s">
        <v>30</v>
      </c>
      <c r="AF9" s="22"/>
      <c r="AG9" s="279"/>
      <c r="AH9" s="279"/>
      <c r="AI9" s="279"/>
      <c r="AJ9" s="279"/>
      <c r="AL9" s="31"/>
      <c r="AM9" s="32" t="s">
        <v>27</v>
      </c>
      <c r="AN9" s="33">
        <v>0.39764711825676885</v>
      </c>
      <c r="AO9" s="34" t="s">
        <v>30</v>
      </c>
      <c r="AP9" s="22"/>
      <c r="AQ9" s="279"/>
      <c r="AR9" s="279"/>
      <c r="AS9" s="279"/>
      <c r="AT9" s="279"/>
    </row>
    <row r="10" spans="1:46" ht="15" customHeight="1" x14ac:dyDescent="0.25">
      <c r="A10" s="101" t="s">
        <v>74</v>
      </c>
      <c r="B10" s="102" t="s">
        <v>70</v>
      </c>
      <c r="C10" s="102" t="s">
        <v>75</v>
      </c>
      <c r="D10" s="103">
        <v>3.9671154003572993E-6</v>
      </c>
      <c r="E10" s="104">
        <v>42</v>
      </c>
      <c r="F10" s="105">
        <v>9.1</v>
      </c>
      <c r="G10" s="106">
        <v>13.1</v>
      </c>
      <c r="H10" s="107">
        <v>6</v>
      </c>
      <c r="J10" s="101" t="s">
        <v>74</v>
      </c>
      <c r="K10" s="102" t="s">
        <v>70</v>
      </c>
      <c r="L10" s="102" t="s">
        <v>75</v>
      </c>
      <c r="M10" s="103">
        <f t="shared" si="1"/>
        <v>3.9671154003572993E-6</v>
      </c>
      <c r="N10" s="104">
        <v>42</v>
      </c>
      <c r="O10" s="105">
        <v>9.1</v>
      </c>
      <c r="P10" s="106">
        <v>13.1</v>
      </c>
      <c r="Q10" s="107">
        <v>6</v>
      </c>
      <c r="S10" s="101" t="s">
        <v>74</v>
      </c>
      <c r="T10" s="102" t="s">
        <v>70</v>
      </c>
      <c r="U10" s="102" t="s">
        <v>75</v>
      </c>
      <c r="V10" s="103">
        <f t="shared" si="0"/>
        <v>3.9671154003572993E-6</v>
      </c>
      <c r="W10" s="104">
        <v>42</v>
      </c>
      <c r="X10" s="105">
        <v>9.1</v>
      </c>
      <c r="Y10" s="106">
        <v>13.1</v>
      </c>
      <c r="Z10" s="198">
        <v>7</v>
      </c>
      <c r="AB10" s="31"/>
      <c r="AC10" s="32" t="s">
        <v>51</v>
      </c>
      <c r="AD10" s="36">
        <v>1.6944343773832072E-2</v>
      </c>
      <c r="AE10" s="34" t="s">
        <v>30</v>
      </c>
      <c r="AF10" s="22"/>
      <c r="AG10" s="279"/>
      <c r="AH10" s="279"/>
      <c r="AI10" s="279"/>
      <c r="AJ10" s="279"/>
      <c r="AL10" s="31"/>
      <c r="AM10" s="32" t="s">
        <v>51</v>
      </c>
      <c r="AN10" s="36">
        <v>1.6309504435519991E-2</v>
      </c>
      <c r="AO10" s="34" t="s">
        <v>30</v>
      </c>
      <c r="AP10" s="22"/>
      <c r="AQ10" s="279"/>
      <c r="AR10" s="279"/>
      <c r="AS10" s="279"/>
      <c r="AT10" s="279"/>
    </row>
    <row r="11" spans="1:46" ht="15" customHeight="1" x14ac:dyDescent="0.25">
      <c r="A11" s="101"/>
      <c r="B11" s="102" t="s">
        <v>72</v>
      </c>
      <c r="C11" s="102" t="s">
        <v>75</v>
      </c>
      <c r="D11" s="103">
        <v>6.3408667510872807E-6</v>
      </c>
      <c r="E11" s="104">
        <v>42</v>
      </c>
      <c r="F11" s="105">
        <v>9.1</v>
      </c>
      <c r="G11" s="106">
        <v>13.1</v>
      </c>
      <c r="H11" s="107">
        <v>6</v>
      </c>
      <c r="J11" s="101"/>
      <c r="K11" s="102" t="s">
        <v>72</v>
      </c>
      <c r="L11" s="102" t="s">
        <v>75</v>
      </c>
      <c r="M11" s="103">
        <f t="shared" si="1"/>
        <v>6.3408667510872807E-6</v>
      </c>
      <c r="N11" s="104">
        <v>42</v>
      </c>
      <c r="O11" s="105">
        <v>9.1</v>
      </c>
      <c r="P11" s="106">
        <v>13.1</v>
      </c>
      <c r="Q11" s="107">
        <v>6</v>
      </c>
      <c r="S11" s="101"/>
      <c r="T11" s="102" t="s">
        <v>72</v>
      </c>
      <c r="U11" s="102" t="s">
        <v>75</v>
      </c>
      <c r="V11" s="103">
        <f t="shared" si="0"/>
        <v>6.3408667510872807E-6</v>
      </c>
      <c r="W11" s="104">
        <v>42</v>
      </c>
      <c r="X11" s="105">
        <v>9.1</v>
      </c>
      <c r="Y11" s="106">
        <v>13.1</v>
      </c>
      <c r="Z11" s="198">
        <v>7</v>
      </c>
      <c r="AB11" s="31"/>
      <c r="AC11" s="32" t="s">
        <v>52</v>
      </c>
      <c r="AD11" s="36">
        <v>9.9099453024200403E-3</v>
      </c>
      <c r="AE11" s="34" t="s">
        <v>30</v>
      </c>
      <c r="AF11" s="22"/>
      <c r="AG11" s="279"/>
      <c r="AH11" s="279"/>
      <c r="AI11" s="279"/>
      <c r="AJ11" s="279"/>
      <c r="AL11" s="31"/>
      <c r="AM11" s="32" t="s">
        <v>52</v>
      </c>
      <c r="AN11" s="36">
        <v>9.9099453024200403E-3</v>
      </c>
      <c r="AO11" s="34" t="s">
        <v>30</v>
      </c>
      <c r="AP11" s="22"/>
      <c r="AQ11" s="279"/>
      <c r="AR11" s="279"/>
      <c r="AS11" s="279"/>
      <c r="AT11" s="279"/>
    </row>
    <row r="12" spans="1:46" ht="15.75" customHeight="1" thickBot="1" x14ac:dyDescent="0.3">
      <c r="A12" s="101"/>
      <c r="B12" s="102" t="s">
        <v>73</v>
      </c>
      <c r="C12" s="102" t="s">
        <v>75</v>
      </c>
      <c r="D12" s="103">
        <v>2.6290443098214567E-5</v>
      </c>
      <c r="E12" s="104">
        <v>42</v>
      </c>
      <c r="F12" s="105">
        <v>9.1</v>
      </c>
      <c r="G12" s="106">
        <v>13.1</v>
      </c>
      <c r="H12" s="107">
        <v>6</v>
      </c>
      <c r="J12" s="101"/>
      <c r="K12" s="102" t="s">
        <v>73</v>
      </c>
      <c r="L12" s="102" t="s">
        <v>75</v>
      </c>
      <c r="M12" s="103">
        <f t="shared" si="1"/>
        <v>2.6290443098214567E-5</v>
      </c>
      <c r="N12" s="104">
        <v>42</v>
      </c>
      <c r="O12" s="105">
        <v>9.1</v>
      </c>
      <c r="P12" s="106">
        <v>13.1</v>
      </c>
      <c r="Q12" s="107">
        <v>6</v>
      </c>
      <c r="S12" s="101"/>
      <c r="T12" s="102" t="s">
        <v>73</v>
      </c>
      <c r="U12" s="102" t="s">
        <v>75</v>
      </c>
      <c r="V12" s="103">
        <f t="shared" si="0"/>
        <v>2.6290443098214567E-5</v>
      </c>
      <c r="W12" s="104">
        <v>42</v>
      </c>
      <c r="X12" s="105">
        <v>9.1</v>
      </c>
      <c r="Y12" s="106">
        <v>13.1</v>
      </c>
      <c r="Z12" s="198">
        <v>7</v>
      </c>
      <c r="AB12" s="37"/>
      <c r="AC12" s="38" t="s">
        <v>29</v>
      </c>
      <c r="AD12" s="39">
        <v>9.4947705403282363</v>
      </c>
      <c r="AE12" s="40" t="s">
        <v>33</v>
      </c>
      <c r="AF12" s="22"/>
      <c r="AG12" s="279"/>
      <c r="AH12" s="279"/>
      <c r="AI12" s="279"/>
      <c r="AJ12" s="279"/>
      <c r="AL12" s="37"/>
      <c r="AM12" s="38" t="s">
        <v>29</v>
      </c>
      <c r="AN12" s="39">
        <v>8.9820613333745047</v>
      </c>
      <c r="AO12" s="40" t="s">
        <v>33</v>
      </c>
      <c r="AP12" s="22"/>
      <c r="AQ12" s="279"/>
      <c r="AR12" s="279"/>
      <c r="AS12" s="279"/>
      <c r="AT12" s="279"/>
    </row>
    <row r="13" spans="1:46" ht="15.75" thickBot="1" x14ac:dyDescent="0.3">
      <c r="A13" s="101" t="s">
        <v>76</v>
      </c>
      <c r="B13" s="102" t="s">
        <v>70</v>
      </c>
      <c r="C13" s="102" t="s">
        <v>75</v>
      </c>
      <c r="D13" s="103">
        <v>1.4328731549146093E-6</v>
      </c>
      <c r="E13" s="104">
        <v>42</v>
      </c>
      <c r="F13" s="105">
        <v>9.1</v>
      </c>
      <c r="G13" s="106">
        <v>13.1</v>
      </c>
      <c r="H13" s="107">
        <v>6</v>
      </c>
      <c r="J13" s="101" t="s">
        <v>76</v>
      </c>
      <c r="K13" s="102" t="s">
        <v>70</v>
      </c>
      <c r="L13" s="102" t="s">
        <v>75</v>
      </c>
      <c r="M13" s="103">
        <f t="shared" si="1"/>
        <v>1.4328731549146093E-6</v>
      </c>
      <c r="N13" s="104">
        <v>42</v>
      </c>
      <c r="O13" s="105">
        <v>9.1</v>
      </c>
      <c r="P13" s="106">
        <v>13.1</v>
      </c>
      <c r="Q13" s="107">
        <v>6</v>
      </c>
      <c r="S13" s="101" t="s">
        <v>76</v>
      </c>
      <c r="T13" s="102" t="s">
        <v>70</v>
      </c>
      <c r="U13" s="102" t="s">
        <v>75</v>
      </c>
      <c r="V13" s="103">
        <f t="shared" si="0"/>
        <v>1.4328731549146093E-6</v>
      </c>
      <c r="W13" s="104">
        <v>42</v>
      </c>
      <c r="X13" s="105">
        <v>9.1</v>
      </c>
      <c r="Y13" s="106">
        <v>13.1</v>
      </c>
      <c r="Z13" s="198">
        <v>7</v>
      </c>
      <c r="AB13" s="26"/>
      <c r="AC13" s="41"/>
      <c r="AD13" s="41"/>
      <c r="AE13" s="41"/>
      <c r="AF13" s="41"/>
      <c r="AG13" s="42"/>
      <c r="AH13" s="23"/>
      <c r="AI13" s="23"/>
      <c r="AJ13" s="23"/>
      <c r="AL13" s="26"/>
      <c r="AM13" s="41"/>
      <c r="AN13" s="41"/>
      <c r="AO13" s="41"/>
      <c r="AP13" s="41"/>
      <c r="AQ13" s="42"/>
      <c r="AR13" s="23"/>
      <c r="AS13" s="23"/>
      <c r="AT13" s="23"/>
    </row>
    <row r="14" spans="1:46" ht="15.75" thickBot="1" x14ac:dyDescent="0.3">
      <c r="A14" s="101"/>
      <c r="B14" s="102" t="s">
        <v>72</v>
      </c>
      <c r="C14" s="102" t="s">
        <v>75</v>
      </c>
      <c r="D14" s="103">
        <v>2.3491304512931222E-6</v>
      </c>
      <c r="E14" s="104">
        <v>42</v>
      </c>
      <c r="F14" s="105">
        <v>9.1</v>
      </c>
      <c r="G14" s="106">
        <v>13.1</v>
      </c>
      <c r="H14" s="107">
        <v>6</v>
      </c>
      <c r="J14" s="101"/>
      <c r="K14" s="102" t="s">
        <v>72</v>
      </c>
      <c r="L14" s="102" t="s">
        <v>75</v>
      </c>
      <c r="M14" s="103">
        <f t="shared" si="1"/>
        <v>2.3491304512931222E-6</v>
      </c>
      <c r="N14" s="104">
        <v>42</v>
      </c>
      <c r="O14" s="105">
        <v>9.1</v>
      </c>
      <c r="P14" s="106">
        <v>13.1</v>
      </c>
      <c r="Q14" s="107">
        <v>6</v>
      </c>
      <c r="S14" s="101"/>
      <c r="T14" s="102" t="s">
        <v>72</v>
      </c>
      <c r="U14" s="102" t="s">
        <v>75</v>
      </c>
      <c r="V14" s="103">
        <f t="shared" si="0"/>
        <v>2.3491304512931222E-6</v>
      </c>
      <c r="W14" s="104">
        <v>42</v>
      </c>
      <c r="X14" s="105">
        <v>9.1</v>
      </c>
      <c r="Y14" s="106">
        <v>13.1</v>
      </c>
      <c r="Z14" s="198">
        <v>7</v>
      </c>
      <c r="AB14" s="280" t="s">
        <v>38</v>
      </c>
      <c r="AC14" s="281"/>
      <c r="AD14" s="281"/>
      <c r="AE14" s="282"/>
      <c r="AF14" s="22"/>
      <c r="AG14" s="283" t="s">
        <v>39</v>
      </c>
      <c r="AH14" s="284"/>
      <c r="AI14" s="284"/>
      <c r="AJ14" s="285"/>
      <c r="AL14" s="280" t="s">
        <v>38</v>
      </c>
      <c r="AM14" s="281"/>
      <c r="AN14" s="281"/>
      <c r="AO14" s="282"/>
      <c r="AP14" s="22"/>
      <c r="AQ14" s="283" t="s">
        <v>39</v>
      </c>
      <c r="AR14" s="284"/>
      <c r="AS14" s="284"/>
      <c r="AT14" s="285"/>
    </row>
    <row r="15" spans="1:46" x14ac:dyDescent="0.25">
      <c r="A15" s="101"/>
      <c r="B15" s="102" t="s">
        <v>73</v>
      </c>
      <c r="C15" s="102" t="s">
        <v>75</v>
      </c>
      <c r="D15" s="103">
        <v>1.0092627257551987E-5</v>
      </c>
      <c r="E15" s="104">
        <v>42</v>
      </c>
      <c r="F15" s="105">
        <v>9.1</v>
      </c>
      <c r="G15" s="106">
        <v>13.1</v>
      </c>
      <c r="H15" s="107">
        <v>6</v>
      </c>
      <c r="J15" s="101"/>
      <c r="K15" s="102" t="s">
        <v>73</v>
      </c>
      <c r="L15" s="102" t="s">
        <v>75</v>
      </c>
      <c r="M15" s="103">
        <f t="shared" si="1"/>
        <v>1.0092627257551987E-5</v>
      </c>
      <c r="N15" s="104">
        <v>42</v>
      </c>
      <c r="O15" s="105">
        <v>9.1</v>
      </c>
      <c r="P15" s="106">
        <v>13.1</v>
      </c>
      <c r="Q15" s="107">
        <v>6</v>
      </c>
      <c r="S15" s="101"/>
      <c r="T15" s="102" t="s">
        <v>73</v>
      </c>
      <c r="U15" s="102" t="s">
        <v>75</v>
      </c>
      <c r="V15" s="103">
        <f t="shared" si="0"/>
        <v>1.0092627257551987E-5</v>
      </c>
      <c r="W15" s="104">
        <v>42</v>
      </c>
      <c r="X15" s="105">
        <v>9.1</v>
      </c>
      <c r="Y15" s="106">
        <v>13.1</v>
      </c>
      <c r="Z15" s="198">
        <v>7</v>
      </c>
      <c r="AB15" s="43"/>
      <c r="AC15" s="44" t="s">
        <v>37</v>
      </c>
      <c r="AD15" s="45">
        <v>3.070339618636484</v>
      </c>
      <c r="AE15" s="46" t="s">
        <v>30</v>
      </c>
      <c r="AF15" s="22"/>
      <c r="AG15" s="47"/>
      <c r="AH15" s="48" t="s">
        <v>37</v>
      </c>
      <c r="AI15" s="49">
        <v>0.33272348200601698</v>
      </c>
      <c r="AJ15" s="50" t="s">
        <v>30</v>
      </c>
      <c r="AL15" s="43"/>
      <c r="AM15" s="44" t="s">
        <v>37</v>
      </c>
      <c r="AN15" s="45">
        <v>2.5955986618152922</v>
      </c>
      <c r="AO15" s="46" t="s">
        <v>30</v>
      </c>
      <c r="AP15" s="22"/>
      <c r="AQ15" s="47"/>
      <c r="AR15" s="48" t="s">
        <v>37</v>
      </c>
      <c r="AS15" s="49">
        <v>0.33272348200601698</v>
      </c>
      <c r="AT15" s="50" t="s">
        <v>30</v>
      </c>
    </row>
    <row r="16" spans="1:46" x14ac:dyDescent="0.25">
      <c r="A16" s="101" t="s">
        <v>77</v>
      </c>
      <c r="B16" s="102" t="s">
        <v>70</v>
      </c>
      <c r="C16" s="102" t="s">
        <v>78</v>
      </c>
      <c r="D16" s="103">
        <v>7.6146857087995571E-6</v>
      </c>
      <c r="E16" s="104">
        <v>42</v>
      </c>
      <c r="F16" s="105">
        <v>9.1</v>
      </c>
      <c r="G16" s="106">
        <v>13.1</v>
      </c>
      <c r="H16" s="107">
        <v>6</v>
      </c>
      <c r="J16" s="101" t="s">
        <v>77</v>
      </c>
      <c r="K16" s="102" t="s">
        <v>70</v>
      </c>
      <c r="L16" s="102" t="s">
        <v>78</v>
      </c>
      <c r="M16" s="103">
        <f t="shared" si="1"/>
        <v>7.6146857087995571E-6</v>
      </c>
      <c r="N16" s="104">
        <v>42</v>
      </c>
      <c r="O16" s="105">
        <v>9.1</v>
      </c>
      <c r="P16" s="106">
        <v>13.1</v>
      </c>
      <c r="Q16" s="107">
        <v>6</v>
      </c>
      <c r="S16" s="101" t="s">
        <v>77</v>
      </c>
      <c r="T16" s="102" t="s">
        <v>70</v>
      </c>
      <c r="U16" s="102" t="s">
        <v>78</v>
      </c>
      <c r="V16" s="103">
        <f t="shared" si="0"/>
        <v>7.6146857087995571E-6</v>
      </c>
      <c r="W16" s="104">
        <v>42</v>
      </c>
      <c r="X16" s="105">
        <v>9.1</v>
      </c>
      <c r="Y16" s="106">
        <v>13.1</v>
      </c>
      <c r="Z16" s="198">
        <v>7</v>
      </c>
      <c r="AB16" s="51"/>
      <c r="AC16" s="52" t="s">
        <v>25</v>
      </c>
      <c r="AD16" s="53">
        <v>210.19116484938783</v>
      </c>
      <c r="AE16" s="54" t="s">
        <v>30</v>
      </c>
      <c r="AF16" s="22"/>
      <c r="AG16" s="55"/>
      <c r="AH16" s="56" t="s">
        <v>25</v>
      </c>
      <c r="AI16" s="57">
        <v>300.63061292596433</v>
      </c>
      <c r="AJ16" s="58" t="s">
        <v>30</v>
      </c>
      <c r="AL16" s="51"/>
      <c r="AM16" s="52" t="s">
        <v>25</v>
      </c>
      <c r="AN16" s="53">
        <v>191.11843106344094</v>
      </c>
      <c r="AO16" s="54" t="s">
        <v>30</v>
      </c>
      <c r="AP16" s="22"/>
      <c r="AQ16" s="55"/>
      <c r="AR16" s="56" t="s">
        <v>25</v>
      </c>
      <c r="AS16" s="57">
        <v>300.63061292596433</v>
      </c>
      <c r="AT16" s="58" t="s">
        <v>30</v>
      </c>
    </row>
    <row r="17" spans="1:46" x14ac:dyDescent="0.25">
      <c r="A17" s="101"/>
      <c r="B17" s="102" t="s">
        <v>72</v>
      </c>
      <c r="C17" s="102" t="s">
        <v>78</v>
      </c>
      <c r="D17" s="103">
        <v>8.6948344286826816E-6</v>
      </c>
      <c r="E17" s="104">
        <v>42</v>
      </c>
      <c r="F17" s="105">
        <v>9.1</v>
      </c>
      <c r="G17" s="106">
        <v>13.1</v>
      </c>
      <c r="H17" s="107">
        <v>6</v>
      </c>
      <c r="J17" s="101"/>
      <c r="K17" s="102" t="s">
        <v>72</v>
      </c>
      <c r="L17" s="102" t="s">
        <v>78</v>
      </c>
      <c r="M17" s="103">
        <f t="shared" si="1"/>
        <v>8.6948344286826816E-6</v>
      </c>
      <c r="N17" s="104">
        <v>42</v>
      </c>
      <c r="O17" s="105">
        <v>9.1</v>
      </c>
      <c r="P17" s="106">
        <v>13.1</v>
      </c>
      <c r="Q17" s="107">
        <v>6</v>
      </c>
      <c r="S17" s="101"/>
      <c r="T17" s="102" t="s">
        <v>72</v>
      </c>
      <c r="U17" s="102" t="s">
        <v>78</v>
      </c>
      <c r="V17" s="103">
        <f t="shared" si="0"/>
        <v>8.6948344286826816E-6</v>
      </c>
      <c r="W17" s="104">
        <v>42</v>
      </c>
      <c r="X17" s="105">
        <v>9.1</v>
      </c>
      <c r="Y17" s="106">
        <v>13.1</v>
      </c>
      <c r="Z17" s="198">
        <v>7</v>
      </c>
      <c r="AB17" s="51"/>
      <c r="AC17" s="59" t="s">
        <v>26</v>
      </c>
      <c r="AD17" s="53">
        <v>0.2354623471340721</v>
      </c>
      <c r="AE17" s="54" t="s">
        <v>30</v>
      </c>
      <c r="AF17" s="22"/>
      <c r="AG17" s="55"/>
      <c r="AH17" s="60" t="s">
        <v>26</v>
      </c>
      <c r="AI17" s="57">
        <v>9.8253198587365934E-2</v>
      </c>
      <c r="AJ17" s="58" t="s">
        <v>30</v>
      </c>
      <c r="AL17" s="51"/>
      <c r="AM17" s="59" t="s">
        <v>26</v>
      </c>
      <c r="AN17" s="53">
        <v>0.17352249845399467</v>
      </c>
      <c r="AO17" s="54" t="s">
        <v>30</v>
      </c>
      <c r="AP17" s="22"/>
      <c r="AQ17" s="55"/>
      <c r="AR17" s="60" t="s">
        <v>26</v>
      </c>
      <c r="AS17" s="57">
        <v>9.8253198587365934E-2</v>
      </c>
      <c r="AT17" s="58" t="s">
        <v>30</v>
      </c>
    </row>
    <row r="18" spans="1:46" x14ac:dyDescent="0.25">
      <c r="A18" s="101"/>
      <c r="B18" s="102" t="s">
        <v>73</v>
      </c>
      <c r="C18" s="102" t="s">
        <v>78</v>
      </c>
      <c r="D18" s="103">
        <v>3.0796969377508644E-5</v>
      </c>
      <c r="E18" s="104">
        <v>42</v>
      </c>
      <c r="F18" s="105">
        <v>9.1</v>
      </c>
      <c r="G18" s="106">
        <v>13.1</v>
      </c>
      <c r="H18" s="107">
        <v>6</v>
      </c>
      <c r="J18" s="101"/>
      <c r="K18" s="102" t="s">
        <v>73</v>
      </c>
      <c r="L18" s="102" t="s">
        <v>78</v>
      </c>
      <c r="M18" s="103">
        <f t="shared" si="1"/>
        <v>3.0796969377508644E-5</v>
      </c>
      <c r="N18" s="104">
        <v>42</v>
      </c>
      <c r="O18" s="105">
        <v>9.1</v>
      </c>
      <c r="P18" s="106">
        <v>13.1</v>
      </c>
      <c r="Q18" s="107">
        <v>6</v>
      </c>
      <c r="S18" s="101"/>
      <c r="T18" s="102" t="s">
        <v>73</v>
      </c>
      <c r="U18" s="102" t="s">
        <v>78</v>
      </c>
      <c r="V18" s="103">
        <f t="shared" si="0"/>
        <v>3.0796969377508644E-5</v>
      </c>
      <c r="W18" s="104">
        <v>42</v>
      </c>
      <c r="X18" s="105">
        <v>9.1</v>
      </c>
      <c r="Y18" s="106">
        <v>13.1</v>
      </c>
      <c r="Z18" s="198">
        <v>7</v>
      </c>
      <c r="AB18" s="51"/>
      <c r="AC18" s="52" t="s">
        <v>27</v>
      </c>
      <c r="AD18" s="53">
        <v>0.26330638492661368</v>
      </c>
      <c r="AE18" s="54" t="s">
        <v>30</v>
      </c>
      <c r="AF18" s="22"/>
      <c r="AG18" s="55"/>
      <c r="AH18" s="56" t="s">
        <v>27</v>
      </c>
      <c r="AI18" s="57">
        <v>1.8169051971715648</v>
      </c>
      <c r="AJ18" s="58" t="s">
        <v>30</v>
      </c>
      <c r="AL18" s="51"/>
      <c r="AM18" s="52" t="s">
        <v>27</v>
      </c>
      <c r="AN18" s="53">
        <v>0.19191040398609222</v>
      </c>
      <c r="AO18" s="54" t="s">
        <v>30</v>
      </c>
      <c r="AP18" s="22"/>
      <c r="AQ18" s="55"/>
      <c r="AR18" s="56" t="s">
        <v>27</v>
      </c>
      <c r="AS18" s="57">
        <v>1.8169051971715648</v>
      </c>
      <c r="AT18" s="58" t="s">
        <v>30</v>
      </c>
    </row>
    <row r="19" spans="1:46" x14ac:dyDescent="0.25">
      <c r="A19" s="101" t="s">
        <v>79</v>
      </c>
      <c r="B19" s="102" t="s">
        <v>70</v>
      </c>
      <c r="C19" s="102" t="s">
        <v>80</v>
      </c>
      <c r="D19" s="103">
        <v>9.5053417278455631E-6</v>
      </c>
      <c r="E19" s="104">
        <v>42</v>
      </c>
      <c r="F19" s="105">
        <v>9.1</v>
      </c>
      <c r="G19" s="106">
        <v>13.1</v>
      </c>
      <c r="H19" s="107">
        <v>6</v>
      </c>
      <c r="J19" s="101" t="s">
        <v>79</v>
      </c>
      <c r="K19" s="102" t="s">
        <v>70</v>
      </c>
      <c r="L19" s="102" t="s">
        <v>80</v>
      </c>
      <c r="M19" s="103">
        <f t="shared" si="1"/>
        <v>9.5053417278455631E-6</v>
      </c>
      <c r="N19" s="104">
        <v>42</v>
      </c>
      <c r="O19" s="105">
        <v>9.1</v>
      </c>
      <c r="P19" s="106">
        <v>13.1</v>
      </c>
      <c r="Q19" s="107">
        <v>6</v>
      </c>
      <c r="S19" s="101" t="s">
        <v>79</v>
      </c>
      <c r="T19" s="102" t="s">
        <v>70</v>
      </c>
      <c r="U19" s="102" t="s">
        <v>80</v>
      </c>
      <c r="V19" s="103">
        <f t="shared" si="0"/>
        <v>9.5053417278455631E-6</v>
      </c>
      <c r="W19" s="104">
        <v>42</v>
      </c>
      <c r="X19" s="105">
        <v>9.1</v>
      </c>
      <c r="Y19" s="106">
        <v>13.1</v>
      </c>
      <c r="Z19" s="198">
        <v>7</v>
      </c>
      <c r="AB19" s="51"/>
      <c r="AC19" s="52" t="s">
        <v>51</v>
      </c>
      <c r="AD19" s="61">
        <v>5.4643674331185622E-3</v>
      </c>
      <c r="AE19" s="54" t="s">
        <v>30</v>
      </c>
      <c r="AF19" s="22"/>
      <c r="AG19" s="55"/>
      <c r="AH19" s="56" t="s">
        <v>51</v>
      </c>
      <c r="AI19" s="57">
        <v>0.10202311240798491</v>
      </c>
      <c r="AJ19" s="58" t="s">
        <v>30</v>
      </c>
      <c r="AL19" s="51"/>
      <c r="AM19" s="52" t="s">
        <v>51</v>
      </c>
      <c r="AN19" s="61">
        <v>4.4321862976616959E-3</v>
      </c>
      <c r="AO19" s="54" t="s">
        <v>30</v>
      </c>
      <c r="AP19" s="22"/>
      <c r="AQ19" s="55"/>
      <c r="AR19" s="56" t="s">
        <v>51</v>
      </c>
      <c r="AS19" s="57">
        <v>0.10202311240798491</v>
      </c>
      <c r="AT19" s="58" t="s">
        <v>30</v>
      </c>
    </row>
    <row r="20" spans="1:46" x14ac:dyDescent="0.25">
      <c r="A20" s="101"/>
      <c r="B20" s="102" t="s">
        <v>72</v>
      </c>
      <c r="C20" s="102" t="s">
        <v>80</v>
      </c>
      <c r="D20" s="103">
        <v>2.8714647998471037E-5</v>
      </c>
      <c r="E20" s="104">
        <v>42</v>
      </c>
      <c r="F20" s="105">
        <v>9.1</v>
      </c>
      <c r="G20" s="106">
        <v>13.1</v>
      </c>
      <c r="H20" s="107">
        <v>6</v>
      </c>
      <c r="J20" s="101"/>
      <c r="K20" s="102" t="s">
        <v>72</v>
      </c>
      <c r="L20" s="102" t="s">
        <v>80</v>
      </c>
      <c r="M20" s="103">
        <f t="shared" si="1"/>
        <v>2.8714647998471037E-5</v>
      </c>
      <c r="N20" s="104">
        <v>42</v>
      </c>
      <c r="O20" s="105">
        <v>9.1</v>
      </c>
      <c r="P20" s="106">
        <v>13.1</v>
      </c>
      <c r="Q20" s="107">
        <v>6</v>
      </c>
      <c r="S20" s="101"/>
      <c r="T20" s="102" t="s">
        <v>72</v>
      </c>
      <c r="U20" s="102" t="s">
        <v>80</v>
      </c>
      <c r="V20" s="103">
        <f t="shared" si="0"/>
        <v>2.8714647998471037E-5</v>
      </c>
      <c r="W20" s="104">
        <v>42</v>
      </c>
      <c r="X20" s="105">
        <v>9.1</v>
      </c>
      <c r="Y20" s="106">
        <v>13.1</v>
      </c>
      <c r="Z20" s="198">
        <v>7</v>
      </c>
      <c r="AB20" s="51"/>
      <c r="AC20" s="52" t="s">
        <v>52</v>
      </c>
      <c r="AD20" s="61">
        <v>9.6436809035234192E-3</v>
      </c>
      <c r="AE20" s="54" t="s">
        <v>30</v>
      </c>
      <c r="AF20" s="22"/>
      <c r="AG20" s="55"/>
      <c r="AH20" s="56" t="s">
        <v>52</v>
      </c>
      <c r="AI20" s="62">
        <v>1.2079455977093772E-2</v>
      </c>
      <c r="AJ20" s="58" t="s">
        <v>30</v>
      </c>
      <c r="AL20" s="51"/>
      <c r="AM20" s="52" t="s">
        <v>52</v>
      </c>
      <c r="AN20" s="61">
        <v>9.6436809035234192E-3</v>
      </c>
      <c r="AO20" s="54" t="s">
        <v>30</v>
      </c>
      <c r="AP20" s="22"/>
      <c r="AQ20" s="55"/>
      <c r="AR20" s="56" t="s">
        <v>52</v>
      </c>
      <c r="AS20" s="62">
        <v>1.2079455977093772E-2</v>
      </c>
      <c r="AT20" s="58" t="s">
        <v>30</v>
      </c>
    </row>
    <row r="21" spans="1:46" ht="15.75" thickBot="1" x14ac:dyDescent="0.3">
      <c r="A21" s="101"/>
      <c r="B21" s="102" t="s">
        <v>73</v>
      </c>
      <c r="C21" s="102" t="s">
        <v>80</v>
      </c>
      <c r="D21" s="103">
        <v>2.4269997612991681E-5</v>
      </c>
      <c r="E21" s="104">
        <v>42</v>
      </c>
      <c r="F21" s="105">
        <v>9.1</v>
      </c>
      <c r="G21" s="106">
        <v>13.1</v>
      </c>
      <c r="H21" s="107">
        <v>6</v>
      </c>
      <c r="J21" s="101"/>
      <c r="K21" s="102" t="s">
        <v>73</v>
      </c>
      <c r="L21" s="102" t="s">
        <v>80</v>
      </c>
      <c r="M21" s="103">
        <f t="shared" si="1"/>
        <v>2.4269997612991681E-5</v>
      </c>
      <c r="N21" s="104">
        <v>42</v>
      </c>
      <c r="O21" s="105">
        <v>9.1</v>
      </c>
      <c r="P21" s="106">
        <v>13.1</v>
      </c>
      <c r="Q21" s="107">
        <v>6</v>
      </c>
      <c r="S21" s="101"/>
      <c r="T21" s="102" t="s">
        <v>73</v>
      </c>
      <c r="U21" s="102" t="s">
        <v>80</v>
      </c>
      <c r="V21" s="103">
        <f t="shared" si="0"/>
        <v>2.4269997612991681E-5</v>
      </c>
      <c r="W21" s="104">
        <v>42</v>
      </c>
      <c r="X21" s="105">
        <v>9.1</v>
      </c>
      <c r="Y21" s="106">
        <v>13.1</v>
      </c>
      <c r="Z21" s="198">
        <v>7</v>
      </c>
      <c r="AB21" s="63"/>
      <c r="AC21" s="64" t="s">
        <v>29</v>
      </c>
      <c r="AD21" s="65">
        <v>9.3318205518382982</v>
      </c>
      <c r="AE21" s="66" t="s">
        <v>33</v>
      </c>
      <c r="AF21" s="22"/>
      <c r="AG21" s="67"/>
      <c r="AH21" s="68" t="s">
        <v>29</v>
      </c>
      <c r="AI21" s="69">
        <v>11.23817033733061</v>
      </c>
      <c r="AJ21" s="70" t="s">
        <v>33</v>
      </c>
      <c r="AL21" s="63"/>
      <c r="AM21" s="64" t="s">
        <v>29</v>
      </c>
      <c r="AN21" s="65">
        <v>8.4905537875314678</v>
      </c>
      <c r="AO21" s="66" t="s">
        <v>33</v>
      </c>
      <c r="AP21" s="22"/>
      <c r="AQ21" s="67"/>
      <c r="AR21" s="68" t="s">
        <v>29</v>
      </c>
      <c r="AS21" s="69">
        <v>11.23817033733061</v>
      </c>
      <c r="AT21" s="70" t="s">
        <v>33</v>
      </c>
    </row>
    <row r="22" spans="1:46" ht="15.75" thickBot="1" x14ac:dyDescent="0.3">
      <c r="A22" s="101" t="s">
        <v>81</v>
      </c>
      <c r="B22" s="102" t="s">
        <v>70</v>
      </c>
      <c r="C22" s="102" t="s">
        <v>82</v>
      </c>
      <c r="D22" s="103">
        <v>1.7883961848656033E-4</v>
      </c>
      <c r="E22" s="104">
        <v>42</v>
      </c>
      <c r="F22" s="105">
        <v>9.1</v>
      </c>
      <c r="G22" s="106">
        <v>13.1</v>
      </c>
      <c r="H22" s="107">
        <v>6</v>
      </c>
      <c r="J22" s="101" t="s">
        <v>81</v>
      </c>
      <c r="K22" s="102" t="s">
        <v>70</v>
      </c>
      <c r="L22" s="102" t="s">
        <v>82</v>
      </c>
      <c r="M22" s="103">
        <f t="shared" si="1"/>
        <v>1.7883961848656033E-4</v>
      </c>
      <c r="N22" s="104">
        <v>42</v>
      </c>
      <c r="O22" s="105">
        <v>9.1</v>
      </c>
      <c r="P22" s="106">
        <v>13.1</v>
      </c>
      <c r="Q22" s="107">
        <v>6</v>
      </c>
      <c r="S22" s="101" t="s">
        <v>81</v>
      </c>
      <c r="T22" s="102" t="s">
        <v>70</v>
      </c>
      <c r="U22" s="102" t="s">
        <v>82</v>
      </c>
      <c r="V22" s="103">
        <f t="shared" si="0"/>
        <v>1.7883961848656033E-4</v>
      </c>
      <c r="W22" s="104">
        <v>42</v>
      </c>
      <c r="X22" s="105">
        <v>9.1</v>
      </c>
      <c r="Y22" s="106">
        <v>13.1</v>
      </c>
      <c r="Z22" s="198">
        <v>7</v>
      </c>
      <c r="AB22" s="283" t="s">
        <v>40</v>
      </c>
      <c r="AC22" s="284"/>
      <c r="AD22" s="284"/>
      <c r="AE22" s="285"/>
      <c r="AF22" s="22"/>
      <c r="AG22" s="283" t="s">
        <v>41</v>
      </c>
      <c r="AH22" s="284"/>
      <c r="AI22" s="284"/>
      <c r="AJ22" s="285"/>
      <c r="AL22" s="283" t="s">
        <v>40</v>
      </c>
      <c r="AM22" s="284"/>
      <c r="AN22" s="284"/>
      <c r="AO22" s="285"/>
      <c r="AP22" s="22"/>
      <c r="AQ22" s="283" t="s">
        <v>41</v>
      </c>
      <c r="AR22" s="284"/>
      <c r="AS22" s="284"/>
      <c r="AT22" s="285"/>
    </row>
    <row r="23" spans="1:46" x14ac:dyDescent="0.25">
      <c r="A23" s="101"/>
      <c r="B23" s="102" t="s">
        <v>72</v>
      </c>
      <c r="C23" s="102" t="s">
        <v>82</v>
      </c>
      <c r="D23" s="103">
        <v>5.5722882374183917E-4</v>
      </c>
      <c r="E23" s="104">
        <v>42</v>
      </c>
      <c r="F23" s="105">
        <v>9.1</v>
      </c>
      <c r="G23" s="106">
        <v>13.1</v>
      </c>
      <c r="H23" s="107">
        <v>6</v>
      </c>
      <c r="J23" s="101"/>
      <c r="K23" s="102" t="s">
        <v>72</v>
      </c>
      <c r="L23" s="102" t="s">
        <v>82</v>
      </c>
      <c r="M23" s="103">
        <f t="shared" si="1"/>
        <v>5.5722882374183917E-4</v>
      </c>
      <c r="N23" s="104">
        <v>42</v>
      </c>
      <c r="O23" s="105">
        <v>9.1</v>
      </c>
      <c r="P23" s="106">
        <v>13.1</v>
      </c>
      <c r="Q23" s="107">
        <v>6</v>
      </c>
      <c r="S23" s="101"/>
      <c r="T23" s="102" t="s">
        <v>72</v>
      </c>
      <c r="U23" s="102" t="s">
        <v>82</v>
      </c>
      <c r="V23" s="103">
        <f t="shared" si="0"/>
        <v>5.5722882374183917E-4</v>
      </c>
      <c r="W23" s="104">
        <v>42</v>
      </c>
      <c r="X23" s="105">
        <v>9.1</v>
      </c>
      <c r="Y23" s="106">
        <v>13.1</v>
      </c>
      <c r="Z23" s="198">
        <v>7</v>
      </c>
      <c r="AB23" s="47"/>
      <c r="AC23" s="48" t="s">
        <v>37</v>
      </c>
      <c r="AD23" s="49">
        <v>0.1166570264615116</v>
      </c>
      <c r="AE23" s="50" t="s">
        <v>30</v>
      </c>
      <c r="AF23" s="22"/>
      <c r="AG23" s="47"/>
      <c r="AH23" s="48" t="s">
        <v>37</v>
      </c>
      <c r="AI23" s="49">
        <v>0.62074501922705871</v>
      </c>
      <c r="AJ23" s="50" t="s">
        <v>30</v>
      </c>
      <c r="AL23" s="47"/>
      <c r="AM23" s="48" t="s">
        <v>37</v>
      </c>
      <c r="AN23" s="49">
        <v>0.1166570264615116</v>
      </c>
      <c r="AO23" s="50" t="s">
        <v>30</v>
      </c>
      <c r="AP23" s="22"/>
      <c r="AQ23" s="47"/>
      <c r="AR23" s="48" t="s">
        <v>37</v>
      </c>
      <c r="AS23" s="49">
        <v>0.62074501922705871</v>
      </c>
      <c r="AT23" s="50" t="s">
        <v>30</v>
      </c>
    </row>
    <row r="24" spans="1:46" x14ac:dyDescent="0.25">
      <c r="A24" s="101"/>
      <c r="B24" s="102" t="s">
        <v>73</v>
      </c>
      <c r="C24" s="102" t="s">
        <v>82</v>
      </c>
      <c r="D24" s="103">
        <v>1.5707721194158254E-4</v>
      </c>
      <c r="E24" s="104">
        <v>42</v>
      </c>
      <c r="F24" s="105">
        <v>9.1</v>
      </c>
      <c r="G24" s="106">
        <v>13.1</v>
      </c>
      <c r="H24" s="107">
        <v>6</v>
      </c>
      <c r="J24" s="101"/>
      <c r="K24" s="102" t="s">
        <v>73</v>
      </c>
      <c r="L24" s="102" t="s">
        <v>82</v>
      </c>
      <c r="M24" s="103">
        <f t="shared" si="1"/>
        <v>1.5707721194158254E-4</v>
      </c>
      <c r="N24" s="104">
        <v>42</v>
      </c>
      <c r="O24" s="105">
        <v>9.1</v>
      </c>
      <c r="P24" s="106">
        <v>13.1</v>
      </c>
      <c r="Q24" s="107">
        <v>6</v>
      </c>
      <c r="S24" s="101"/>
      <c r="T24" s="102" t="s">
        <v>73</v>
      </c>
      <c r="U24" s="102" t="s">
        <v>82</v>
      </c>
      <c r="V24" s="103">
        <f t="shared" si="0"/>
        <v>1.5707721194158254E-4</v>
      </c>
      <c r="W24" s="104">
        <v>42</v>
      </c>
      <c r="X24" s="105">
        <v>9.1</v>
      </c>
      <c r="Y24" s="106">
        <v>13.1</v>
      </c>
      <c r="Z24" s="198">
        <v>7</v>
      </c>
      <c r="AB24" s="55"/>
      <c r="AC24" s="56" t="s">
        <v>25</v>
      </c>
      <c r="AD24" s="57">
        <v>160.26231083035299</v>
      </c>
      <c r="AE24" s="58" t="s">
        <v>30</v>
      </c>
      <c r="AF24" s="22"/>
      <c r="AG24" s="55"/>
      <c r="AH24" s="56" t="s">
        <v>25</v>
      </c>
      <c r="AI24" s="57">
        <v>469.6741746118534</v>
      </c>
      <c r="AJ24" s="58" t="s">
        <v>30</v>
      </c>
      <c r="AL24" s="55"/>
      <c r="AM24" s="56" t="s">
        <v>25</v>
      </c>
      <c r="AN24" s="57">
        <v>160.26231083035299</v>
      </c>
      <c r="AO24" s="58" t="s">
        <v>30</v>
      </c>
      <c r="AP24" s="22"/>
      <c r="AQ24" s="55"/>
      <c r="AR24" s="56" t="s">
        <v>25</v>
      </c>
      <c r="AS24" s="57">
        <v>469.6741746118534</v>
      </c>
      <c r="AT24" s="58" t="s">
        <v>30</v>
      </c>
    </row>
    <row r="25" spans="1:46" x14ac:dyDescent="0.25">
      <c r="A25" s="101" t="s">
        <v>83</v>
      </c>
      <c r="B25" s="102" t="s">
        <v>70</v>
      </c>
      <c r="C25" s="102" t="s">
        <v>84</v>
      </c>
      <c r="D25" s="103">
        <v>1.3630493809789091E-3</v>
      </c>
      <c r="E25" s="104">
        <v>42</v>
      </c>
      <c r="F25" s="105">
        <v>9.1</v>
      </c>
      <c r="G25" s="106">
        <v>13.1</v>
      </c>
      <c r="H25" s="107">
        <v>6</v>
      </c>
      <c r="J25" s="101" t="s">
        <v>83</v>
      </c>
      <c r="K25" s="102" t="s">
        <v>70</v>
      </c>
      <c r="L25" s="102" t="s">
        <v>84</v>
      </c>
      <c r="M25" s="103">
        <f t="shared" si="1"/>
        <v>1.3630493809789091E-3</v>
      </c>
      <c r="N25" s="104">
        <v>42</v>
      </c>
      <c r="O25" s="105">
        <v>9.1</v>
      </c>
      <c r="P25" s="106">
        <v>13.1</v>
      </c>
      <c r="Q25" s="107">
        <v>6</v>
      </c>
      <c r="S25" s="101" t="s">
        <v>83</v>
      </c>
      <c r="T25" s="102" t="s">
        <v>70</v>
      </c>
      <c r="U25" s="102" t="s">
        <v>84</v>
      </c>
      <c r="V25" s="103">
        <f t="shared" si="0"/>
        <v>1.3630493809789091E-3</v>
      </c>
      <c r="W25" s="104">
        <v>42</v>
      </c>
      <c r="X25" s="105">
        <v>9.1</v>
      </c>
      <c r="Y25" s="106">
        <v>13.1</v>
      </c>
      <c r="Z25" s="198">
        <v>7</v>
      </c>
      <c r="AB25" s="55"/>
      <c r="AC25" s="60" t="s">
        <v>26</v>
      </c>
      <c r="AD25" s="57">
        <v>3.5316001652985055E-2</v>
      </c>
      <c r="AE25" s="58" t="s">
        <v>30</v>
      </c>
      <c r="AF25" s="22"/>
      <c r="AG25" s="55"/>
      <c r="AH25" s="60" t="s">
        <v>26</v>
      </c>
      <c r="AI25" s="57">
        <v>0.11255973249033339</v>
      </c>
      <c r="AJ25" s="58" t="s">
        <v>30</v>
      </c>
      <c r="AL25" s="55"/>
      <c r="AM25" s="60" t="s">
        <v>26</v>
      </c>
      <c r="AN25" s="57">
        <v>3.5316001652985055E-2</v>
      </c>
      <c r="AO25" s="58" t="s">
        <v>30</v>
      </c>
      <c r="AP25" s="22"/>
      <c r="AQ25" s="55"/>
      <c r="AR25" s="60" t="s">
        <v>26</v>
      </c>
      <c r="AS25" s="57">
        <v>0.11255973249033339</v>
      </c>
      <c r="AT25" s="58" t="s">
        <v>30</v>
      </c>
    </row>
    <row r="26" spans="1:46" x14ac:dyDescent="0.25">
      <c r="A26" s="101"/>
      <c r="B26" s="102" t="s">
        <v>72</v>
      </c>
      <c r="C26" s="102" t="s">
        <v>84</v>
      </c>
      <c r="D26" s="103">
        <v>8.2274206517653752E-3</v>
      </c>
      <c r="E26" s="104">
        <v>42</v>
      </c>
      <c r="F26" s="105">
        <v>9.1</v>
      </c>
      <c r="G26" s="106">
        <v>13.1</v>
      </c>
      <c r="H26" s="107">
        <v>6</v>
      </c>
      <c r="J26" s="101"/>
      <c r="K26" s="102" t="s">
        <v>72</v>
      </c>
      <c r="L26" s="102" t="s">
        <v>84</v>
      </c>
      <c r="M26" s="103">
        <f t="shared" si="1"/>
        <v>8.2274206517653752E-3</v>
      </c>
      <c r="N26" s="104">
        <v>42</v>
      </c>
      <c r="O26" s="105">
        <v>9.1</v>
      </c>
      <c r="P26" s="106">
        <v>13.1</v>
      </c>
      <c r="Q26" s="107">
        <v>6</v>
      </c>
      <c r="S26" s="101"/>
      <c r="T26" s="102" t="s">
        <v>72</v>
      </c>
      <c r="U26" s="102" t="s">
        <v>84</v>
      </c>
      <c r="V26" s="103">
        <f t="shared" si="0"/>
        <v>8.2274206517653752E-3</v>
      </c>
      <c r="W26" s="104">
        <v>42</v>
      </c>
      <c r="X26" s="105">
        <v>9.1</v>
      </c>
      <c r="Y26" s="106">
        <v>13.1</v>
      </c>
      <c r="Z26" s="198">
        <v>7</v>
      </c>
      <c r="AB26" s="55"/>
      <c r="AC26" s="56" t="s">
        <v>27</v>
      </c>
      <c r="AD26" s="57">
        <v>0.27302595075706126</v>
      </c>
      <c r="AE26" s="58" t="s">
        <v>30</v>
      </c>
      <c r="AF26" s="22"/>
      <c r="AG26" s="55"/>
      <c r="AH26" s="56" t="s">
        <v>27</v>
      </c>
      <c r="AI26" s="57">
        <v>2.4308670691191692</v>
      </c>
      <c r="AJ26" s="58" t="s">
        <v>30</v>
      </c>
      <c r="AL26" s="55"/>
      <c r="AM26" s="56" t="s">
        <v>27</v>
      </c>
      <c r="AN26" s="57">
        <v>0.27302595075706126</v>
      </c>
      <c r="AO26" s="58" t="s">
        <v>30</v>
      </c>
      <c r="AP26" s="22"/>
      <c r="AQ26" s="55"/>
      <c r="AR26" s="56" t="s">
        <v>27</v>
      </c>
      <c r="AS26" s="57">
        <v>2.4308670691191692</v>
      </c>
      <c r="AT26" s="58" t="s">
        <v>30</v>
      </c>
    </row>
    <row r="27" spans="1:46" x14ac:dyDescent="0.25">
      <c r="A27" s="101"/>
      <c r="B27" s="102" t="s">
        <v>73</v>
      </c>
      <c r="C27" s="102" t="s">
        <v>84</v>
      </c>
      <c r="D27" s="103">
        <v>4.9906858282778256E-3</v>
      </c>
      <c r="E27" s="104">
        <v>42</v>
      </c>
      <c r="F27" s="105">
        <v>9.1</v>
      </c>
      <c r="G27" s="106">
        <v>13.1</v>
      </c>
      <c r="H27" s="107">
        <v>6</v>
      </c>
      <c r="J27" s="101"/>
      <c r="K27" s="102" t="s">
        <v>73</v>
      </c>
      <c r="L27" s="102" t="s">
        <v>84</v>
      </c>
      <c r="M27" s="103">
        <f t="shared" si="1"/>
        <v>4.9906858282778256E-3</v>
      </c>
      <c r="N27" s="104">
        <v>42</v>
      </c>
      <c r="O27" s="105">
        <v>9.1</v>
      </c>
      <c r="P27" s="106">
        <v>13.1</v>
      </c>
      <c r="Q27" s="107">
        <v>6</v>
      </c>
      <c r="S27" s="101"/>
      <c r="T27" s="102" t="s">
        <v>73</v>
      </c>
      <c r="U27" s="102" t="s">
        <v>84</v>
      </c>
      <c r="V27" s="103">
        <f t="shared" si="0"/>
        <v>4.9906858282778256E-3</v>
      </c>
      <c r="W27" s="104">
        <v>42</v>
      </c>
      <c r="X27" s="105">
        <v>9.1</v>
      </c>
      <c r="Y27" s="106">
        <v>13.1</v>
      </c>
      <c r="Z27" s="198">
        <v>7</v>
      </c>
      <c r="AB27" s="71"/>
      <c r="AC27" s="56" t="s">
        <v>51</v>
      </c>
      <c r="AD27" s="62">
        <v>2.3587040359094074E-2</v>
      </c>
      <c r="AE27" s="58" t="s">
        <v>30</v>
      </c>
      <c r="AF27" s="22"/>
      <c r="AG27" s="55"/>
      <c r="AH27" s="56" t="s">
        <v>51</v>
      </c>
      <c r="AI27" s="57">
        <v>0.10411676876388411</v>
      </c>
      <c r="AJ27" s="58" t="s">
        <v>30</v>
      </c>
      <c r="AL27" s="71"/>
      <c r="AM27" s="56" t="s">
        <v>51</v>
      </c>
      <c r="AN27" s="62">
        <v>2.3587040359094074E-2</v>
      </c>
      <c r="AO27" s="58" t="s">
        <v>30</v>
      </c>
      <c r="AP27" s="22"/>
      <c r="AQ27" s="55"/>
      <c r="AR27" s="56" t="s">
        <v>51</v>
      </c>
      <c r="AS27" s="57">
        <v>0.10411676876388411</v>
      </c>
      <c r="AT27" s="58" t="s">
        <v>30</v>
      </c>
    </row>
    <row r="28" spans="1:46" x14ac:dyDescent="0.25">
      <c r="A28" s="101" t="s">
        <v>85</v>
      </c>
      <c r="B28" s="102" t="s">
        <v>70</v>
      </c>
      <c r="C28" s="102" t="s">
        <v>86</v>
      </c>
      <c r="D28" s="103">
        <v>1.2689458482906953E-3</v>
      </c>
      <c r="E28" s="104">
        <v>42</v>
      </c>
      <c r="F28" s="105">
        <v>9.1</v>
      </c>
      <c r="G28" s="106">
        <v>13.1</v>
      </c>
      <c r="H28" s="107">
        <v>6</v>
      </c>
      <c r="J28" s="101" t="s">
        <v>85</v>
      </c>
      <c r="K28" s="102" t="s">
        <v>70</v>
      </c>
      <c r="L28" s="102" t="s">
        <v>86</v>
      </c>
      <c r="M28" s="103">
        <f t="shared" si="1"/>
        <v>1.2689458482906953E-3</v>
      </c>
      <c r="N28" s="104">
        <v>42</v>
      </c>
      <c r="O28" s="105">
        <v>9.1</v>
      </c>
      <c r="P28" s="106">
        <v>13.1</v>
      </c>
      <c r="Q28" s="107">
        <v>6</v>
      </c>
      <c r="S28" s="101" t="s">
        <v>85</v>
      </c>
      <c r="T28" s="102" t="s">
        <v>70</v>
      </c>
      <c r="U28" s="102" t="s">
        <v>86</v>
      </c>
      <c r="V28" s="103">
        <f t="shared" si="0"/>
        <v>1.2689458482906953E-3</v>
      </c>
      <c r="W28" s="104">
        <v>42</v>
      </c>
      <c r="X28" s="105">
        <v>9.1</v>
      </c>
      <c r="Y28" s="106">
        <v>13.1</v>
      </c>
      <c r="Z28" s="198">
        <v>7</v>
      </c>
      <c r="AB28" s="55"/>
      <c r="AC28" s="56" t="s">
        <v>52</v>
      </c>
      <c r="AD28" s="62">
        <v>9.6436809035234192E-3</v>
      </c>
      <c r="AE28" s="58" t="s">
        <v>30</v>
      </c>
      <c r="AF28" s="22"/>
      <c r="AG28" s="55"/>
      <c r="AH28" s="56" t="s">
        <v>52</v>
      </c>
      <c r="AI28" s="62">
        <v>1.207945597709377E-2</v>
      </c>
      <c r="AJ28" s="58" t="s">
        <v>30</v>
      </c>
      <c r="AL28" s="55"/>
      <c r="AM28" s="56" t="s">
        <v>52</v>
      </c>
      <c r="AN28" s="62">
        <v>9.6436809035234192E-3</v>
      </c>
      <c r="AO28" s="58" t="s">
        <v>30</v>
      </c>
      <c r="AP28" s="22"/>
      <c r="AQ28" s="55"/>
      <c r="AR28" s="56" t="s">
        <v>52</v>
      </c>
      <c r="AS28" s="62">
        <v>1.207945597709377E-2</v>
      </c>
      <c r="AT28" s="58" t="s">
        <v>30</v>
      </c>
    </row>
    <row r="29" spans="1:46" ht="15.75" thickBot="1" x14ac:dyDescent="0.3">
      <c r="A29" s="101"/>
      <c r="B29" s="102" t="s">
        <v>72</v>
      </c>
      <c r="C29" s="102" t="s">
        <v>86</v>
      </c>
      <c r="D29" s="103">
        <v>7.2437636895602096E-3</v>
      </c>
      <c r="E29" s="104">
        <v>42</v>
      </c>
      <c r="F29" s="105">
        <v>9.1</v>
      </c>
      <c r="G29" s="106">
        <v>13.1</v>
      </c>
      <c r="H29" s="107">
        <v>6</v>
      </c>
      <c r="J29" s="101"/>
      <c r="K29" s="102" t="s">
        <v>72</v>
      </c>
      <c r="L29" s="102" t="s">
        <v>86</v>
      </c>
      <c r="M29" s="103">
        <f t="shared" si="1"/>
        <v>7.2437636895602096E-3</v>
      </c>
      <c r="N29" s="104">
        <v>42</v>
      </c>
      <c r="O29" s="105">
        <v>9.1</v>
      </c>
      <c r="P29" s="106">
        <v>13.1</v>
      </c>
      <c r="Q29" s="107">
        <v>6</v>
      </c>
      <c r="S29" s="101"/>
      <c r="T29" s="102" t="s">
        <v>72</v>
      </c>
      <c r="U29" s="102" t="s">
        <v>86</v>
      </c>
      <c r="V29" s="103">
        <f t="shared" si="0"/>
        <v>7.2437636895602096E-3</v>
      </c>
      <c r="W29" s="104">
        <v>42</v>
      </c>
      <c r="X29" s="105">
        <v>9.1</v>
      </c>
      <c r="Y29" s="106">
        <v>13.1</v>
      </c>
      <c r="Z29" s="198">
        <v>7</v>
      </c>
      <c r="AB29" s="67"/>
      <c r="AC29" s="68" t="s">
        <v>29</v>
      </c>
      <c r="AD29" s="69">
        <v>6.0763013678660283</v>
      </c>
      <c r="AE29" s="70" t="s">
        <v>33</v>
      </c>
      <c r="AF29" s="22"/>
      <c r="AG29" s="67"/>
      <c r="AH29" s="68" t="s">
        <v>29</v>
      </c>
      <c r="AI29" s="69">
        <v>17.553684722515268</v>
      </c>
      <c r="AJ29" s="70" t="s">
        <v>33</v>
      </c>
      <c r="AL29" s="67"/>
      <c r="AM29" s="68" t="s">
        <v>29</v>
      </c>
      <c r="AN29" s="69">
        <v>6.0763013678660283</v>
      </c>
      <c r="AO29" s="70" t="s">
        <v>33</v>
      </c>
      <c r="AP29" s="22"/>
      <c r="AQ29" s="67"/>
      <c r="AR29" s="68" t="s">
        <v>29</v>
      </c>
      <c r="AS29" s="69">
        <v>17.553684722515268</v>
      </c>
      <c r="AT29" s="70" t="s">
        <v>33</v>
      </c>
    </row>
    <row r="30" spans="1:46" ht="15.75" thickBot="1" x14ac:dyDescent="0.3">
      <c r="A30" s="101"/>
      <c r="B30" s="102" t="s">
        <v>73</v>
      </c>
      <c r="C30" s="102" t="s">
        <v>86</v>
      </c>
      <c r="D30" s="103">
        <v>5.4258275664996504E-3</v>
      </c>
      <c r="E30" s="104">
        <v>42</v>
      </c>
      <c r="F30" s="105">
        <v>9.1</v>
      </c>
      <c r="G30" s="106">
        <v>13.1</v>
      </c>
      <c r="H30" s="107">
        <v>6</v>
      </c>
      <c r="J30" s="101"/>
      <c r="K30" s="102" t="s">
        <v>73</v>
      </c>
      <c r="L30" s="102" t="s">
        <v>86</v>
      </c>
      <c r="M30" s="103">
        <f t="shared" si="1"/>
        <v>5.4258275664996504E-3</v>
      </c>
      <c r="N30" s="104">
        <v>42</v>
      </c>
      <c r="O30" s="105">
        <v>9.1</v>
      </c>
      <c r="P30" s="106">
        <v>13.1</v>
      </c>
      <c r="Q30" s="107">
        <v>6</v>
      </c>
      <c r="S30" s="101"/>
      <c r="T30" s="102" t="s">
        <v>73</v>
      </c>
      <c r="U30" s="102" t="s">
        <v>86</v>
      </c>
      <c r="V30" s="103">
        <f t="shared" si="0"/>
        <v>5.4258275664996504E-3</v>
      </c>
      <c r="W30" s="104">
        <v>42</v>
      </c>
      <c r="X30" s="105">
        <v>9.1</v>
      </c>
      <c r="Y30" s="106">
        <v>13.1</v>
      </c>
      <c r="Z30" s="198">
        <v>7</v>
      </c>
      <c r="AB30" s="280" t="s">
        <v>42</v>
      </c>
      <c r="AC30" s="281"/>
      <c r="AD30" s="281"/>
      <c r="AE30" s="282"/>
      <c r="AF30" s="22"/>
      <c r="AG30" s="283" t="s">
        <v>43</v>
      </c>
      <c r="AH30" s="284"/>
      <c r="AI30" s="284"/>
      <c r="AJ30" s="285"/>
      <c r="AL30" s="280" t="s">
        <v>42</v>
      </c>
      <c r="AM30" s="281"/>
      <c r="AN30" s="281"/>
      <c r="AO30" s="282"/>
      <c r="AP30" s="22"/>
      <c r="AQ30" s="283" t="s">
        <v>43</v>
      </c>
      <c r="AR30" s="284"/>
      <c r="AS30" s="284"/>
      <c r="AT30" s="285"/>
    </row>
    <row r="31" spans="1:46" x14ac:dyDescent="0.25">
      <c r="A31" s="101" t="s">
        <v>87</v>
      </c>
      <c r="B31" s="102" t="s">
        <v>70</v>
      </c>
      <c r="C31" s="102" t="s">
        <v>88</v>
      </c>
      <c r="D31" s="103">
        <v>1.8513351064916371E-3</v>
      </c>
      <c r="E31" s="104">
        <v>42</v>
      </c>
      <c r="F31" s="105">
        <v>9.1</v>
      </c>
      <c r="G31" s="106">
        <v>13.1</v>
      </c>
      <c r="H31" s="107">
        <v>6</v>
      </c>
      <c r="J31" s="101" t="s">
        <v>87</v>
      </c>
      <c r="K31" s="102" t="s">
        <v>70</v>
      </c>
      <c r="L31" s="102" t="s">
        <v>88</v>
      </c>
      <c r="M31" s="103">
        <f t="shared" si="1"/>
        <v>1.8513351064916371E-3</v>
      </c>
      <c r="N31" s="104">
        <v>42</v>
      </c>
      <c r="O31" s="105">
        <v>9.1</v>
      </c>
      <c r="P31" s="106">
        <v>13.1</v>
      </c>
      <c r="Q31" s="107">
        <v>6</v>
      </c>
      <c r="S31" s="101" t="s">
        <v>87</v>
      </c>
      <c r="T31" s="102" t="s">
        <v>70</v>
      </c>
      <c r="U31" s="102" t="s">
        <v>88</v>
      </c>
      <c r="V31" s="103">
        <f t="shared" si="0"/>
        <v>1.8513351064916371E-3</v>
      </c>
      <c r="W31" s="104">
        <v>42</v>
      </c>
      <c r="X31" s="105">
        <v>9.1</v>
      </c>
      <c r="Y31" s="106">
        <v>13.1</v>
      </c>
      <c r="Z31" s="198">
        <v>7</v>
      </c>
      <c r="AB31" s="43"/>
      <c r="AC31" s="44" t="s">
        <v>37</v>
      </c>
      <c r="AD31" s="45">
        <v>7.1790133540806291</v>
      </c>
      <c r="AE31" s="46" t="s">
        <v>30</v>
      </c>
      <c r="AF31" s="22"/>
      <c r="AG31" s="47"/>
      <c r="AH31" s="48" t="s">
        <v>37</v>
      </c>
      <c r="AI31" s="49">
        <v>0.62032586119542532</v>
      </c>
      <c r="AJ31" s="50" t="s">
        <v>30</v>
      </c>
      <c r="AL31" s="43"/>
      <c r="AM31" s="44" t="s">
        <v>37</v>
      </c>
      <c r="AN31" s="45">
        <v>6.1722512433861771</v>
      </c>
      <c r="AO31" s="46" t="s">
        <v>30</v>
      </c>
      <c r="AP31" s="22"/>
      <c r="AQ31" s="47"/>
      <c r="AR31" s="48" t="s">
        <v>37</v>
      </c>
      <c r="AS31" s="49">
        <v>0.62032586119542532</v>
      </c>
      <c r="AT31" s="50" t="s">
        <v>30</v>
      </c>
    </row>
    <row r="32" spans="1:46" x14ac:dyDescent="0.25">
      <c r="A32" s="101"/>
      <c r="B32" s="102" t="s">
        <v>72</v>
      </c>
      <c r="C32" s="102" t="s">
        <v>88</v>
      </c>
      <c r="D32" s="103">
        <v>1.1283526333168811E-2</v>
      </c>
      <c r="E32" s="104">
        <v>42</v>
      </c>
      <c r="F32" s="105">
        <v>9.1</v>
      </c>
      <c r="G32" s="106">
        <v>13.1</v>
      </c>
      <c r="H32" s="107">
        <v>6</v>
      </c>
      <c r="J32" s="101"/>
      <c r="K32" s="102" t="s">
        <v>72</v>
      </c>
      <c r="L32" s="102" t="s">
        <v>88</v>
      </c>
      <c r="M32" s="103">
        <f t="shared" si="1"/>
        <v>1.1283526333168811E-2</v>
      </c>
      <c r="N32" s="104">
        <v>42</v>
      </c>
      <c r="O32" s="105">
        <v>9.1</v>
      </c>
      <c r="P32" s="106">
        <v>13.1</v>
      </c>
      <c r="Q32" s="107">
        <v>6</v>
      </c>
      <c r="S32" s="101"/>
      <c r="T32" s="102" t="s">
        <v>72</v>
      </c>
      <c r="U32" s="102" t="s">
        <v>88</v>
      </c>
      <c r="V32" s="103">
        <f t="shared" si="0"/>
        <v>1.1283526333168811E-2</v>
      </c>
      <c r="W32" s="104">
        <v>42</v>
      </c>
      <c r="X32" s="105">
        <v>9.1</v>
      </c>
      <c r="Y32" s="106">
        <v>13.1</v>
      </c>
      <c r="Z32" s="198">
        <v>7</v>
      </c>
      <c r="AB32" s="51"/>
      <c r="AC32" s="52" t="s">
        <v>25</v>
      </c>
      <c r="AD32" s="53">
        <v>234.6845771682554</v>
      </c>
      <c r="AE32" s="54" t="s">
        <v>30</v>
      </c>
      <c r="AF32" s="22"/>
      <c r="AG32" s="55"/>
      <c r="AH32" s="56" t="s">
        <v>25</v>
      </c>
      <c r="AI32" s="57">
        <v>506.56899245900667</v>
      </c>
      <c r="AJ32" s="58" t="s">
        <v>30</v>
      </c>
      <c r="AL32" s="51"/>
      <c r="AM32" s="52" t="s">
        <v>25</v>
      </c>
      <c r="AN32" s="53">
        <v>234.05281597004591</v>
      </c>
      <c r="AO32" s="54" t="s">
        <v>30</v>
      </c>
      <c r="AP32" s="22"/>
      <c r="AQ32" s="55"/>
      <c r="AR32" s="56" t="s">
        <v>25</v>
      </c>
      <c r="AS32" s="57">
        <v>506.56899245900667</v>
      </c>
      <c r="AT32" s="58" t="s">
        <v>30</v>
      </c>
    </row>
    <row r="33" spans="1:46" x14ac:dyDescent="0.25">
      <c r="A33" s="101"/>
      <c r="B33" s="102" t="s">
        <v>73</v>
      </c>
      <c r="C33" s="102" t="s">
        <v>88</v>
      </c>
      <c r="D33" s="103">
        <v>1.1238076478126337E-2</v>
      </c>
      <c r="E33" s="104">
        <v>42</v>
      </c>
      <c r="F33" s="105">
        <v>9.1</v>
      </c>
      <c r="G33" s="106">
        <v>13.1</v>
      </c>
      <c r="H33" s="107">
        <v>6</v>
      </c>
      <c r="J33" s="101"/>
      <c r="K33" s="102" t="s">
        <v>73</v>
      </c>
      <c r="L33" s="102" t="s">
        <v>88</v>
      </c>
      <c r="M33" s="103">
        <f t="shared" si="1"/>
        <v>1.1238076478126337E-2</v>
      </c>
      <c r="N33" s="104">
        <v>42</v>
      </c>
      <c r="O33" s="105">
        <v>9.1</v>
      </c>
      <c r="P33" s="106">
        <v>13.1</v>
      </c>
      <c r="Q33" s="107">
        <v>6</v>
      </c>
      <c r="S33" s="101"/>
      <c r="T33" s="102" t="s">
        <v>73</v>
      </c>
      <c r="U33" s="102" t="s">
        <v>88</v>
      </c>
      <c r="V33" s="103">
        <f>D33</f>
        <v>1.1238076478126337E-2</v>
      </c>
      <c r="W33" s="104">
        <v>42</v>
      </c>
      <c r="X33" s="105">
        <v>9.1</v>
      </c>
      <c r="Y33" s="106">
        <v>13.1</v>
      </c>
      <c r="Z33" s="198">
        <v>7</v>
      </c>
      <c r="AB33" s="51"/>
      <c r="AC33" s="59" t="s">
        <v>26</v>
      </c>
      <c r="AD33" s="53">
        <v>0.29110775057889177</v>
      </c>
      <c r="AE33" s="54" t="s">
        <v>30</v>
      </c>
      <c r="AF33" s="22"/>
      <c r="AG33" s="55"/>
      <c r="AH33" s="60" t="s">
        <v>26</v>
      </c>
      <c r="AI33" s="57">
        <v>0.19027127017080539</v>
      </c>
      <c r="AJ33" s="58" t="s">
        <v>30</v>
      </c>
      <c r="AL33" s="51"/>
      <c r="AM33" s="59" t="s">
        <v>26</v>
      </c>
      <c r="AN33" s="53">
        <v>0.28022333626042883</v>
      </c>
      <c r="AO33" s="54" t="s">
        <v>30</v>
      </c>
      <c r="AP33" s="22"/>
      <c r="AQ33" s="55"/>
      <c r="AR33" s="60" t="s">
        <v>26</v>
      </c>
      <c r="AS33" s="57">
        <v>0.19027127017080539</v>
      </c>
      <c r="AT33" s="58" t="s">
        <v>30</v>
      </c>
    </row>
    <row r="34" spans="1:46" x14ac:dyDescent="0.25">
      <c r="A34" s="101" t="s">
        <v>89</v>
      </c>
      <c r="B34" s="102" t="s">
        <v>70</v>
      </c>
      <c r="C34" s="102" t="s">
        <v>90</v>
      </c>
      <c r="D34" s="168">
        <v>1.8880796678039762E-3</v>
      </c>
      <c r="E34" s="104">
        <v>42</v>
      </c>
      <c r="F34" s="105">
        <v>9.1</v>
      </c>
      <c r="G34" s="106">
        <v>13.1</v>
      </c>
      <c r="H34" s="107">
        <v>6</v>
      </c>
      <c r="J34" s="101" t="s">
        <v>89</v>
      </c>
      <c r="K34" s="102" t="s">
        <v>70</v>
      </c>
      <c r="L34" s="102" t="s">
        <v>90</v>
      </c>
      <c r="M34" s="169">
        <f>D34+D37+D40</f>
        <v>1.7775090904001829E-2</v>
      </c>
      <c r="N34" s="104">
        <v>42</v>
      </c>
      <c r="O34" s="105">
        <v>9.1</v>
      </c>
      <c r="P34" s="106">
        <v>13.1</v>
      </c>
      <c r="Q34" s="107">
        <v>6</v>
      </c>
      <c r="S34" s="101" t="s">
        <v>89</v>
      </c>
      <c r="T34" s="102" t="s">
        <v>70</v>
      </c>
      <c r="U34" s="102" t="s">
        <v>90</v>
      </c>
      <c r="V34" s="189">
        <f>D34</f>
        <v>1.8880796678039762E-3</v>
      </c>
      <c r="W34" s="104">
        <v>42</v>
      </c>
      <c r="X34" s="105">
        <v>9.1</v>
      </c>
      <c r="Y34" s="106">
        <v>13.1</v>
      </c>
      <c r="Z34" s="198">
        <v>7</v>
      </c>
      <c r="AB34" s="51"/>
      <c r="AC34" s="52" t="s">
        <v>27</v>
      </c>
      <c r="AD34" s="53">
        <v>0.29491286439767966</v>
      </c>
      <c r="AE34" s="54" t="s">
        <v>30</v>
      </c>
      <c r="AF34" s="22"/>
      <c r="AG34" s="55"/>
      <c r="AH34" s="56" t="s">
        <v>27</v>
      </c>
      <c r="AI34" s="57">
        <v>2.7918631389396746</v>
      </c>
      <c r="AJ34" s="58" t="s">
        <v>30</v>
      </c>
      <c r="AL34" s="51"/>
      <c r="AM34" s="52" t="s">
        <v>27</v>
      </c>
      <c r="AN34" s="53">
        <v>0.21338148073792629</v>
      </c>
      <c r="AO34" s="54" t="s">
        <v>30</v>
      </c>
      <c r="AP34" s="22"/>
      <c r="AQ34" s="55"/>
      <c r="AR34" s="56" t="s">
        <v>27</v>
      </c>
      <c r="AS34" s="57">
        <v>2.7918631389396746</v>
      </c>
      <c r="AT34" s="58" t="s">
        <v>30</v>
      </c>
    </row>
    <row r="35" spans="1:46" x14ac:dyDescent="0.25">
      <c r="A35" s="101"/>
      <c r="B35" s="102" t="s">
        <v>72</v>
      </c>
      <c r="C35" s="102" t="s">
        <v>90</v>
      </c>
      <c r="D35" s="168">
        <v>1.5212453453874314E-2</v>
      </c>
      <c r="E35" s="104">
        <v>42</v>
      </c>
      <c r="F35" s="105">
        <v>9.1</v>
      </c>
      <c r="G35" s="106">
        <v>13.1</v>
      </c>
      <c r="H35" s="107">
        <v>6</v>
      </c>
      <c r="J35" s="101"/>
      <c r="K35" s="102" t="s">
        <v>72</v>
      </c>
      <c r="L35" s="102" t="s">
        <v>90</v>
      </c>
      <c r="M35" s="169">
        <f t="shared" ref="M35:M36" si="2">D35+D38+D41</f>
        <v>0.1528810097321659</v>
      </c>
      <c r="N35" s="104">
        <v>42</v>
      </c>
      <c r="O35" s="105">
        <v>9.1</v>
      </c>
      <c r="P35" s="106">
        <v>13.1</v>
      </c>
      <c r="Q35" s="107">
        <v>6</v>
      </c>
      <c r="S35" s="101"/>
      <c r="T35" s="102" t="s">
        <v>72</v>
      </c>
      <c r="U35" s="102" t="s">
        <v>90</v>
      </c>
      <c r="V35" s="189">
        <f t="shared" ref="V35:V42" si="3">D35</f>
        <v>1.5212453453874314E-2</v>
      </c>
      <c r="W35" s="104">
        <v>42</v>
      </c>
      <c r="X35" s="105">
        <v>9.1</v>
      </c>
      <c r="Y35" s="106">
        <v>13.1</v>
      </c>
      <c r="Z35" s="198">
        <v>7</v>
      </c>
      <c r="AB35" s="51"/>
      <c r="AC35" s="52" t="s">
        <v>51</v>
      </c>
      <c r="AD35" s="61">
        <v>1.9849173829098875E-3</v>
      </c>
      <c r="AE35" s="54" t="s">
        <v>30</v>
      </c>
      <c r="AF35" s="22"/>
      <c r="AG35" s="55"/>
      <c r="AH35" s="56" t="s">
        <v>51</v>
      </c>
      <c r="AI35" s="57">
        <v>0.11544057926482799</v>
      </c>
      <c r="AJ35" s="58" t="s">
        <v>30</v>
      </c>
      <c r="AL35" s="51"/>
      <c r="AM35" s="52" t="s">
        <v>51</v>
      </c>
      <c r="AN35" s="61">
        <v>1.6195551081889213E-3</v>
      </c>
      <c r="AO35" s="54" t="s">
        <v>30</v>
      </c>
      <c r="AP35" s="22"/>
      <c r="AQ35" s="55"/>
      <c r="AR35" s="56" t="s">
        <v>51</v>
      </c>
      <c r="AS35" s="57">
        <v>0.11544057926482799</v>
      </c>
      <c r="AT35" s="58" t="s">
        <v>30</v>
      </c>
    </row>
    <row r="36" spans="1:46" x14ac:dyDescent="0.25">
      <c r="A36" s="108"/>
      <c r="B36" s="109" t="s">
        <v>73</v>
      </c>
      <c r="C36" s="109" t="s">
        <v>90</v>
      </c>
      <c r="D36" s="168">
        <v>1.2221475941232782E-2</v>
      </c>
      <c r="E36" s="104">
        <v>42</v>
      </c>
      <c r="F36" s="105">
        <v>9.1</v>
      </c>
      <c r="G36" s="106">
        <v>13.1</v>
      </c>
      <c r="H36" s="107">
        <v>6</v>
      </c>
      <c r="J36" s="108"/>
      <c r="K36" s="109" t="s">
        <v>73</v>
      </c>
      <c r="L36" s="109" t="s">
        <v>90</v>
      </c>
      <c r="M36" s="169">
        <f t="shared" si="2"/>
        <v>0.15820259522291316</v>
      </c>
      <c r="N36" s="104">
        <v>42</v>
      </c>
      <c r="O36" s="105">
        <v>9.1</v>
      </c>
      <c r="P36" s="106">
        <v>13.1</v>
      </c>
      <c r="Q36" s="107">
        <v>6</v>
      </c>
      <c r="S36" s="108"/>
      <c r="T36" s="109" t="s">
        <v>73</v>
      </c>
      <c r="U36" s="109" t="s">
        <v>90</v>
      </c>
      <c r="V36" s="189">
        <f t="shared" si="3"/>
        <v>1.2221475941232782E-2</v>
      </c>
      <c r="W36" s="104">
        <v>42</v>
      </c>
      <c r="X36" s="105">
        <v>9.1</v>
      </c>
      <c r="Y36" s="106">
        <v>13.1</v>
      </c>
      <c r="Z36" s="198">
        <v>7</v>
      </c>
      <c r="AB36" s="51"/>
      <c r="AC36" s="52" t="s">
        <v>52</v>
      </c>
      <c r="AD36" s="61">
        <v>9.643680903523421E-3</v>
      </c>
      <c r="AE36" s="54" t="s">
        <v>30</v>
      </c>
      <c r="AF36" s="22"/>
      <c r="AG36" s="55"/>
      <c r="AH36" s="56" t="s">
        <v>52</v>
      </c>
      <c r="AI36" s="62">
        <v>1.4515231050664117E-2</v>
      </c>
      <c r="AJ36" s="58" t="s">
        <v>30</v>
      </c>
      <c r="AL36" s="51"/>
      <c r="AM36" s="52" t="s">
        <v>52</v>
      </c>
      <c r="AN36" s="61">
        <v>9.643680903523421E-3</v>
      </c>
      <c r="AO36" s="54" t="s">
        <v>30</v>
      </c>
      <c r="AP36" s="22"/>
      <c r="AQ36" s="55"/>
      <c r="AR36" s="56" t="s">
        <v>52</v>
      </c>
      <c r="AS36" s="62">
        <v>1.4515231050664117E-2</v>
      </c>
      <c r="AT36" s="58" t="s">
        <v>30</v>
      </c>
    </row>
    <row r="37" spans="1:46" ht="15.75" thickBot="1" x14ac:dyDescent="0.3">
      <c r="A37" s="108" t="s">
        <v>91</v>
      </c>
      <c r="B37" s="109" t="s">
        <v>70</v>
      </c>
      <c r="C37" s="109" t="s">
        <v>92</v>
      </c>
      <c r="D37" s="168">
        <v>1.0212589953490439E-2</v>
      </c>
      <c r="E37" s="104">
        <v>42</v>
      </c>
      <c r="F37" s="105">
        <v>9.1</v>
      </c>
      <c r="G37" s="106">
        <v>13.1</v>
      </c>
      <c r="H37" s="107">
        <v>6</v>
      </c>
      <c r="J37" s="108" t="s">
        <v>91</v>
      </c>
      <c r="K37" s="109" t="s">
        <v>70</v>
      </c>
      <c r="L37" s="109" t="s">
        <v>92</v>
      </c>
      <c r="M37" s="169">
        <v>0</v>
      </c>
      <c r="N37" s="104">
        <v>42</v>
      </c>
      <c r="O37" s="105">
        <v>9.1</v>
      </c>
      <c r="P37" s="106">
        <v>13.1</v>
      </c>
      <c r="Q37" s="107">
        <v>6</v>
      </c>
      <c r="S37" s="108" t="s">
        <v>91</v>
      </c>
      <c r="T37" s="109" t="s">
        <v>70</v>
      </c>
      <c r="U37" s="109" t="s">
        <v>92</v>
      </c>
      <c r="V37" s="189">
        <f t="shared" si="3"/>
        <v>1.0212589953490439E-2</v>
      </c>
      <c r="W37" s="104">
        <v>42</v>
      </c>
      <c r="X37" s="105">
        <v>9.1</v>
      </c>
      <c r="Y37" s="106">
        <v>13.1</v>
      </c>
      <c r="Z37" s="198">
        <v>7</v>
      </c>
      <c r="AB37" s="63"/>
      <c r="AC37" s="64" t="s">
        <v>29</v>
      </c>
      <c r="AD37" s="65">
        <v>10.669143182621227</v>
      </c>
      <c r="AE37" s="66" t="s">
        <v>33</v>
      </c>
      <c r="AF37" s="22"/>
      <c r="AG37" s="67"/>
      <c r="AH37" s="68" t="s">
        <v>29</v>
      </c>
      <c r="AI37" s="69">
        <v>18.939745020574449</v>
      </c>
      <c r="AJ37" s="70" t="s">
        <v>33</v>
      </c>
      <c r="AL37" s="63"/>
      <c r="AM37" s="64" t="s">
        <v>29</v>
      </c>
      <c r="AN37" s="65">
        <v>10.608406353419481</v>
      </c>
      <c r="AO37" s="66" t="s">
        <v>33</v>
      </c>
      <c r="AP37" s="22"/>
      <c r="AQ37" s="67"/>
      <c r="AR37" s="68" t="s">
        <v>29</v>
      </c>
      <c r="AS37" s="69">
        <v>18.939745020574449</v>
      </c>
      <c r="AT37" s="70" t="s">
        <v>33</v>
      </c>
    </row>
    <row r="38" spans="1:46" ht="15.75" thickBot="1" x14ac:dyDescent="0.3">
      <c r="A38" s="108"/>
      <c r="B38" s="109" t="s">
        <v>72</v>
      </c>
      <c r="C38" s="109" t="s">
        <v>92</v>
      </c>
      <c r="D38" s="168">
        <v>7.1652214744540976E-2</v>
      </c>
      <c r="E38" s="104">
        <v>42</v>
      </c>
      <c r="F38" s="105">
        <v>9.1</v>
      </c>
      <c r="G38" s="106">
        <v>13.1</v>
      </c>
      <c r="H38" s="107">
        <v>6</v>
      </c>
      <c r="J38" s="108"/>
      <c r="K38" s="109" t="s">
        <v>72</v>
      </c>
      <c r="L38" s="109" t="s">
        <v>92</v>
      </c>
      <c r="M38" s="169">
        <v>0</v>
      </c>
      <c r="N38" s="104">
        <v>42</v>
      </c>
      <c r="O38" s="105">
        <v>9.1</v>
      </c>
      <c r="P38" s="106">
        <v>13.1</v>
      </c>
      <c r="Q38" s="107">
        <v>6</v>
      </c>
      <c r="S38" s="108"/>
      <c r="T38" s="109" t="s">
        <v>72</v>
      </c>
      <c r="U38" s="109" t="s">
        <v>92</v>
      </c>
      <c r="V38" s="189">
        <f t="shared" si="3"/>
        <v>7.1652214744540976E-2</v>
      </c>
      <c r="W38" s="104">
        <v>42</v>
      </c>
      <c r="X38" s="105">
        <v>9.1</v>
      </c>
      <c r="Y38" s="106">
        <v>13.1</v>
      </c>
      <c r="Z38" s="198">
        <v>7</v>
      </c>
      <c r="AB38" s="283" t="s">
        <v>44</v>
      </c>
      <c r="AC38" s="284"/>
      <c r="AD38" s="284"/>
      <c r="AE38" s="285"/>
      <c r="AF38" s="22"/>
      <c r="AG38" s="283" t="s">
        <v>45</v>
      </c>
      <c r="AH38" s="284"/>
      <c r="AI38" s="284"/>
      <c r="AJ38" s="285"/>
      <c r="AL38" s="283" t="s">
        <v>44</v>
      </c>
      <c r="AM38" s="284"/>
      <c r="AN38" s="284"/>
      <c r="AO38" s="285"/>
      <c r="AP38" s="22"/>
      <c r="AQ38" s="283" t="s">
        <v>45</v>
      </c>
      <c r="AR38" s="284"/>
      <c r="AS38" s="284"/>
      <c r="AT38" s="285"/>
    </row>
    <row r="39" spans="1:46" x14ac:dyDescent="0.25">
      <c r="A39" s="108"/>
      <c r="B39" s="109" t="s">
        <v>73</v>
      </c>
      <c r="C39" s="109" t="s">
        <v>92</v>
      </c>
      <c r="D39" s="168">
        <v>6.2567959347627281E-2</v>
      </c>
      <c r="E39" s="104">
        <v>42</v>
      </c>
      <c r="F39" s="105">
        <v>9.1</v>
      </c>
      <c r="G39" s="106">
        <v>13.1</v>
      </c>
      <c r="H39" s="107">
        <v>6</v>
      </c>
      <c r="J39" s="108"/>
      <c r="K39" s="109" t="s">
        <v>73</v>
      </c>
      <c r="L39" s="109" t="s">
        <v>92</v>
      </c>
      <c r="M39" s="169">
        <v>0</v>
      </c>
      <c r="N39" s="104">
        <v>42</v>
      </c>
      <c r="O39" s="105">
        <v>9.1</v>
      </c>
      <c r="P39" s="106">
        <v>13.1</v>
      </c>
      <c r="Q39" s="107">
        <v>6</v>
      </c>
      <c r="S39" s="108"/>
      <c r="T39" s="109" t="s">
        <v>73</v>
      </c>
      <c r="U39" s="109" t="s">
        <v>92</v>
      </c>
      <c r="V39" s="189">
        <f t="shared" si="3"/>
        <v>6.2567959347627281E-2</v>
      </c>
      <c r="W39" s="104">
        <v>42</v>
      </c>
      <c r="X39" s="105">
        <v>9.1</v>
      </c>
      <c r="Y39" s="106">
        <v>13.1</v>
      </c>
      <c r="Z39" s="198">
        <v>7</v>
      </c>
      <c r="AB39" s="47"/>
      <c r="AC39" s="48" t="s">
        <v>37</v>
      </c>
      <c r="AD39" s="49">
        <v>0.29129218375725074</v>
      </c>
      <c r="AE39" s="50" t="s">
        <v>30</v>
      </c>
      <c r="AF39" s="22"/>
      <c r="AG39" s="47"/>
      <c r="AH39" s="48" t="s">
        <v>37</v>
      </c>
      <c r="AI39" s="49">
        <v>0.48781957919432867</v>
      </c>
      <c r="AJ39" s="50" t="s">
        <v>30</v>
      </c>
      <c r="AL39" s="47"/>
      <c r="AM39" s="48" t="s">
        <v>37</v>
      </c>
      <c r="AN39" s="49">
        <v>0.29129218375725074</v>
      </c>
      <c r="AO39" s="50" t="s">
        <v>30</v>
      </c>
      <c r="AP39" s="22"/>
      <c r="AQ39" s="47"/>
      <c r="AR39" s="48" t="s">
        <v>37</v>
      </c>
      <c r="AS39" s="49">
        <v>0.48781957919432867</v>
      </c>
      <c r="AT39" s="50" t="s">
        <v>30</v>
      </c>
    </row>
    <row r="40" spans="1:46" x14ac:dyDescent="0.25">
      <c r="A40" s="108" t="s">
        <v>93</v>
      </c>
      <c r="B40" s="109" t="s">
        <v>70</v>
      </c>
      <c r="C40" s="109" t="s">
        <v>94</v>
      </c>
      <c r="D40" s="168">
        <v>5.6744212827074137E-3</v>
      </c>
      <c r="E40" s="104">
        <v>42</v>
      </c>
      <c r="F40" s="105">
        <v>9.1</v>
      </c>
      <c r="G40" s="106">
        <v>13.1</v>
      </c>
      <c r="H40" s="107">
        <v>6</v>
      </c>
      <c r="J40" s="108" t="s">
        <v>93</v>
      </c>
      <c r="K40" s="109" t="s">
        <v>70</v>
      </c>
      <c r="L40" s="109" t="s">
        <v>94</v>
      </c>
      <c r="M40" s="169">
        <v>0</v>
      </c>
      <c r="N40" s="104">
        <v>42</v>
      </c>
      <c r="O40" s="105">
        <v>9.1</v>
      </c>
      <c r="P40" s="106">
        <v>13.1</v>
      </c>
      <c r="Q40" s="107">
        <v>6</v>
      </c>
      <c r="S40" s="108" t="s">
        <v>93</v>
      </c>
      <c r="T40" s="109" t="s">
        <v>70</v>
      </c>
      <c r="U40" s="109" t="s">
        <v>94</v>
      </c>
      <c r="V40" s="189">
        <f t="shared" si="3"/>
        <v>5.6744212827074137E-3</v>
      </c>
      <c r="W40" s="104">
        <v>42</v>
      </c>
      <c r="X40" s="105">
        <v>9.1</v>
      </c>
      <c r="Y40" s="106">
        <v>13.1</v>
      </c>
      <c r="Z40" s="198">
        <v>7</v>
      </c>
      <c r="AB40" s="55"/>
      <c r="AC40" s="56" t="s">
        <v>25</v>
      </c>
      <c r="AD40" s="57">
        <v>214.72597281980455</v>
      </c>
      <c r="AE40" s="58" t="s">
        <v>30</v>
      </c>
      <c r="AF40" s="22"/>
      <c r="AG40" s="55"/>
      <c r="AH40" s="56" t="s">
        <v>25</v>
      </c>
      <c r="AI40" s="57">
        <v>615.81958813050596</v>
      </c>
      <c r="AJ40" s="58" t="s">
        <v>30</v>
      </c>
      <c r="AL40" s="55"/>
      <c r="AM40" s="56" t="s">
        <v>25</v>
      </c>
      <c r="AN40" s="57">
        <v>214.72597281980455</v>
      </c>
      <c r="AO40" s="58" t="s">
        <v>30</v>
      </c>
      <c r="AP40" s="22"/>
      <c r="AQ40" s="55"/>
      <c r="AR40" s="56" t="s">
        <v>25</v>
      </c>
      <c r="AS40" s="57">
        <v>615.81958813050596</v>
      </c>
      <c r="AT40" s="58" t="s">
        <v>30</v>
      </c>
    </row>
    <row r="41" spans="1:46" x14ac:dyDescent="0.25">
      <c r="A41" s="108"/>
      <c r="B41" s="109" t="s">
        <v>72</v>
      </c>
      <c r="C41" s="109" t="s">
        <v>94</v>
      </c>
      <c r="D41" s="168">
        <v>6.6016341533750592E-2</v>
      </c>
      <c r="E41" s="104">
        <v>42</v>
      </c>
      <c r="F41" s="105">
        <v>9.1</v>
      </c>
      <c r="G41" s="106">
        <v>13.1</v>
      </c>
      <c r="H41" s="107">
        <v>6</v>
      </c>
      <c r="J41" s="108"/>
      <c r="K41" s="109" t="s">
        <v>72</v>
      </c>
      <c r="L41" s="109" t="s">
        <v>94</v>
      </c>
      <c r="M41" s="169">
        <v>0</v>
      </c>
      <c r="N41" s="104">
        <v>42</v>
      </c>
      <c r="O41" s="105">
        <v>9.1</v>
      </c>
      <c r="P41" s="106">
        <v>13.1</v>
      </c>
      <c r="Q41" s="107">
        <v>6</v>
      </c>
      <c r="S41" s="108"/>
      <c r="T41" s="109" t="s">
        <v>72</v>
      </c>
      <c r="U41" s="109" t="s">
        <v>94</v>
      </c>
      <c r="V41" s="189">
        <f t="shared" si="3"/>
        <v>6.6016341533750592E-2</v>
      </c>
      <c r="W41" s="104">
        <v>42</v>
      </c>
      <c r="X41" s="105">
        <v>9.1</v>
      </c>
      <c r="Y41" s="106">
        <v>13.1</v>
      </c>
      <c r="Z41" s="198">
        <v>7</v>
      </c>
      <c r="AB41" s="55"/>
      <c r="AC41" s="60" t="s">
        <v>26</v>
      </c>
      <c r="AD41" s="57">
        <v>5.4147114189456204E-2</v>
      </c>
      <c r="AE41" s="58" t="s">
        <v>30</v>
      </c>
      <c r="AF41" s="22"/>
      <c r="AG41" s="55"/>
      <c r="AH41" s="60" t="s">
        <v>26</v>
      </c>
      <c r="AI41" s="57">
        <v>0.15861503315667463</v>
      </c>
      <c r="AJ41" s="58" t="s">
        <v>30</v>
      </c>
      <c r="AL41" s="55"/>
      <c r="AM41" s="60" t="s">
        <v>26</v>
      </c>
      <c r="AN41" s="57">
        <v>5.4147114189456204E-2</v>
      </c>
      <c r="AO41" s="58" t="s">
        <v>30</v>
      </c>
      <c r="AP41" s="22"/>
      <c r="AQ41" s="55"/>
      <c r="AR41" s="60" t="s">
        <v>26</v>
      </c>
      <c r="AS41" s="57">
        <v>0.15861503315667463</v>
      </c>
      <c r="AT41" s="58" t="s">
        <v>30</v>
      </c>
    </row>
    <row r="42" spans="1:46" x14ac:dyDescent="0.25">
      <c r="A42" s="108"/>
      <c r="B42" s="109" t="s">
        <v>73</v>
      </c>
      <c r="C42" s="109" t="s">
        <v>94</v>
      </c>
      <c r="D42" s="168">
        <v>8.3413159934053099E-2</v>
      </c>
      <c r="E42" s="104">
        <v>42</v>
      </c>
      <c r="F42" s="105">
        <v>9.1</v>
      </c>
      <c r="G42" s="106">
        <v>13.1</v>
      </c>
      <c r="H42" s="107">
        <v>6</v>
      </c>
      <c r="J42" s="108"/>
      <c r="K42" s="109" t="s">
        <v>73</v>
      </c>
      <c r="L42" s="109" t="s">
        <v>94</v>
      </c>
      <c r="M42" s="169">
        <v>0</v>
      </c>
      <c r="N42" s="104">
        <v>42</v>
      </c>
      <c r="O42" s="105">
        <v>9.1</v>
      </c>
      <c r="P42" s="106">
        <v>13.1</v>
      </c>
      <c r="Q42" s="107">
        <v>6</v>
      </c>
      <c r="S42" s="108"/>
      <c r="T42" s="109" t="s">
        <v>73</v>
      </c>
      <c r="U42" s="109" t="s">
        <v>94</v>
      </c>
      <c r="V42" s="189">
        <f t="shared" si="3"/>
        <v>8.3413159934053099E-2</v>
      </c>
      <c r="W42" s="104">
        <v>42</v>
      </c>
      <c r="X42" s="105">
        <v>9.1</v>
      </c>
      <c r="Y42" s="106">
        <v>13.1</v>
      </c>
      <c r="Z42" s="198">
        <v>7</v>
      </c>
      <c r="AB42" s="55"/>
      <c r="AC42" s="56" t="s">
        <v>27</v>
      </c>
      <c r="AD42" s="57">
        <v>0.35465088692602093</v>
      </c>
      <c r="AE42" s="58" t="s">
        <v>30</v>
      </c>
      <c r="AF42" s="22"/>
      <c r="AG42" s="55"/>
      <c r="AH42" s="56" t="s">
        <v>27</v>
      </c>
      <c r="AI42" s="57">
        <v>2.8131789228982487</v>
      </c>
      <c r="AJ42" s="58" t="s">
        <v>30</v>
      </c>
      <c r="AL42" s="55"/>
      <c r="AM42" s="56" t="s">
        <v>27</v>
      </c>
      <c r="AN42" s="57">
        <v>0.35465088692602093</v>
      </c>
      <c r="AO42" s="58" t="s">
        <v>30</v>
      </c>
      <c r="AP42" s="22"/>
      <c r="AQ42" s="55"/>
      <c r="AR42" s="56" t="s">
        <v>27</v>
      </c>
      <c r="AS42" s="57">
        <v>2.8131789228982487</v>
      </c>
      <c r="AT42" s="58" t="s">
        <v>30</v>
      </c>
    </row>
    <row r="43" spans="1:46" x14ac:dyDescent="0.25">
      <c r="A43" s="110" t="s">
        <v>95</v>
      </c>
      <c r="B43" s="111" t="s">
        <v>70</v>
      </c>
      <c r="C43" s="112" t="s">
        <v>96</v>
      </c>
      <c r="D43" s="113">
        <v>1.0849370027987842E-3</v>
      </c>
      <c r="E43" s="114">
        <v>42</v>
      </c>
      <c r="F43" s="115">
        <v>9.1</v>
      </c>
      <c r="G43" s="116">
        <v>13.1</v>
      </c>
      <c r="H43" s="117">
        <v>6</v>
      </c>
      <c r="J43" s="110" t="s">
        <v>95</v>
      </c>
      <c r="K43" s="111" t="s">
        <v>70</v>
      </c>
      <c r="L43" s="112" t="s">
        <v>96</v>
      </c>
      <c r="M43" s="113">
        <f>D43</f>
        <v>1.0849370027987842E-3</v>
      </c>
      <c r="N43" s="114">
        <v>42</v>
      </c>
      <c r="O43" s="115">
        <v>9.1</v>
      </c>
      <c r="P43" s="116">
        <v>13.1</v>
      </c>
      <c r="Q43" s="117">
        <v>6</v>
      </c>
      <c r="S43" s="110" t="s">
        <v>95</v>
      </c>
      <c r="T43" s="111" t="s">
        <v>70</v>
      </c>
      <c r="U43" s="112" t="s">
        <v>96</v>
      </c>
      <c r="V43" s="113">
        <f>D43</f>
        <v>1.0849370027987842E-3</v>
      </c>
      <c r="W43" s="114">
        <v>42</v>
      </c>
      <c r="X43" s="115">
        <v>9.1</v>
      </c>
      <c r="Y43" s="116">
        <v>13.1</v>
      </c>
      <c r="Z43" s="199">
        <v>7</v>
      </c>
      <c r="AB43" s="55"/>
      <c r="AC43" s="56" t="s">
        <v>51</v>
      </c>
      <c r="AD43" s="62">
        <v>2.2594461221610473E-2</v>
      </c>
      <c r="AE43" s="58" t="s">
        <v>30</v>
      </c>
      <c r="AF43" s="22"/>
      <c r="AG43" s="55"/>
      <c r="AH43" s="56" t="s">
        <v>51</v>
      </c>
      <c r="AI43" s="57">
        <v>0.1140607870662225</v>
      </c>
      <c r="AJ43" s="58" t="s">
        <v>30</v>
      </c>
      <c r="AL43" s="55"/>
      <c r="AM43" s="56" t="s">
        <v>51</v>
      </c>
      <c r="AN43" s="62">
        <v>2.2594461221610473E-2</v>
      </c>
      <c r="AO43" s="58" t="s">
        <v>30</v>
      </c>
      <c r="AP43" s="22"/>
      <c r="AQ43" s="55"/>
      <c r="AR43" s="56" t="s">
        <v>51</v>
      </c>
      <c r="AS43" s="57">
        <v>0.1140607870662225</v>
      </c>
      <c r="AT43" s="58" t="s">
        <v>30</v>
      </c>
    </row>
    <row r="44" spans="1:46" x14ac:dyDescent="0.25">
      <c r="A44" s="108" t="s">
        <v>95</v>
      </c>
      <c r="B44" s="109" t="s">
        <v>72</v>
      </c>
      <c r="C44" s="118" t="s">
        <v>96</v>
      </c>
      <c r="D44" s="119">
        <v>8.4854072997801809E-4</v>
      </c>
      <c r="E44" s="104">
        <v>42</v>
      </c>
      <c r="F44" s="105">
        <v>9.1</v>
      </c>
      <c r="G44" s="106">
        <v>13.1</v>
      </c>
      <c r="H44" s="107">
        <v>6</v>
      </c>
      <c r="J44" s="108" t="s">
        <v>95</v>
      </c>
      <c r="K44" s="109" t="s">
        <v>72</v>
      </c>
      <c r="L44" s="118" t="s">
        <v>96</v>
      </c>
      <c r="M44" s="119">
        <f>D44</f>
        <v>8.4854072997801809E-4</v>
      </c>
      <c r="N44" s="104">
        <v>42</v>
      </c>
      <c r="O44" s="105">
        <v>9.1</v>
      </c>
      <c r="P44" s="106">
        <v>13.1</v>
      </c>
      <c r="Q44" s="107">
        <v>6</v>
      </c>
      <c r="S44" s="108" t="s">
        <v>95</v>
      </c>
      <c r="T44" s="109" t="s">
        <v>72</v>
      </c>
      <c r="U44" s="118" t="s">
        <v>96</v>
      </c>
      <c r="V44" s="119">
        <f t="shared" ref="V44:V57" si="4">D44</f>
        <v>8.4854072997801809E-4</v>
      </c>
      <c r="W44" s="104">
        <v>42</v>
      </c>
      <c r="X44" s="105">
        <v>9.1</v>
      </c>
      <c r="Y44" s="106">
        <v>13.1</v>
      </c>
      <c r="Z44" s="198">
        <v>7</v>
      </c>
      <c r="AB44" s="55"/>
      <c r="AC44" s="56" t="s">
        <v>52</v>
      </c>
      <c r="AD44" s="62">
        <v>9.643680903523421E-3</v>
      </c>
      <c r="AE44" s="58" t="s">
        <v>30</v>
      </c>
      <c r="AF44" s="22"/>
      <c r="AG44" s="55"/>
      <c r="AH44" s="56" t="s">
        <v>52</v>
      </c>
      <c r="AI44" s="62">
        <v>1.451523105066412E-2</v>
      </c>
      <c r="AJ44" s="58" t="s">
        <v>30</v>
      </c>
      <c r="AL44" s="55"/>
      <c r="AM44" s="56" t="s">
        <v>52</v>
      </c>
      <c r="AN44" s="62">
        <v>9.643680903523421E-3</v>
      </c>
      <c r="AO44" s="58" t="s">
        <v>30</v>
      </c>
      <c r="AP44" s="22"/>
      <c r="AQ44" s="55"/>
      <c r="AR44" s="56" t="s">
        <v>52</v>
      </c>
      <c r="AS44" s="62">
        <v>1.451523105066412E-2</v>
      </c>
      <c r="AT44" s="58" t="s">
        <v>30</v>
      </c>
    </row>
    <row r="45" spans="1:46" ht="15.75" thickBot="1" x14ac:dyDescent="0.3">
      <c r="A45" s="108" t="s">
        <v>95</v>
      </c>
      <c r="B45" s="109" t="s">
        <v>73</v>
      </c>
      <c r="C45" s="118" t="s">
        <v>96</v>
      </c>
      <c r="D45" s="119">
        <v>1.8432253755790882E-3</v>
      </c>
      <c r="E45" s="104">
        <v>42</v>
      </c>
      <c r="F45" s="105">
        <v>9.1</v>
      </c>
      <c r="G45" s="106">
        <v>13.1</v>
      </c>
      <c r="H45" s="107">
        <v>6</v>
      </c>
      <c r="J45" s="108" t="s">
        <v>95</v>
      </c>
      <c r="K45" s="109" t="s">
        <v>73</v>
      </c>
      <c r="L45" s="118" t="s">
        <v>96</v>
      </c>
      <c r="M45" s="119">
        <f t="shared" ref="M45:M57" si="5">D45</f>
        <v>1.8432253755790882E-3</v>
      </c>
      <c r="N45" s="104">
        <v>42</v>
      </c>
      <c r="O45" s="105">
        <v>9.1</v>
      </c>
      <c r="P45" s="106">
        <v>13.1</v>
      </c>
      <c r="Q45" s="107">
        <v>6</v>
      </c>
      <c r="S45" s="108" t="s">
        <v>95</v>
      </c>
      <c r="T45" s="109" t="s">
        <v>73</v>
      </c>
      <c r="U45" s="118" t="s">
        <v>96</v>
      </c>
      <c r="V45" s="119">
        <f t="shared" si="4"/>
        <v>1.8432253755790882E-3</v>
      </c>
      <c r="W45" s="104">
        <v>42</v>
      </c>
      <c r="X45" s="105">
        <v>9.1</v>
      </c>
      <c r="Y45" s="106">
        <v>13.1</v>
      </c>
      <c r="Z45" s="198">
        <v>7</v>
      </c>
      <c r="AB45" s="67"/>
      <c r="AC45" s="68" t="s">
        <v>29</v>
      </c>
      <c r="AD45" s="69">
        <v>8.1448325614808219</v>
      </c>
      <c r="AE45" s="70" t="s">
        <v>33</v>
      </c>
      <c r="AF45" s="22"/>
      <c r="AG45" s="67"/>
      <c r="AH45" s="68" t="s">
        <v>29</v>
      </c>
      <c r="AI45" s="69">
        <v>23.000293853269724</v>
      </c>
      <c r="AJ45" s="70" t="s">
        <v>33</v>
      </c>
      <c r="AL45" s="67"/>
      <c r="AM45" s="68" t="s">
        <v>29</v>
      </c>
      <c r="AN45" s="69">
        <v>8.1448325614808219</v>
      </c>
      <c r="AO45" s="70" t="s">
        <v>33</v>
      </c>
      <c r="AP45" s="22"/>
      <c r="AQ45" s="67"/>
      <c r="AR45" s="68" t="s">
        <v>29</v>
      </c>
      <c r="AS45" s="69">
        <v>23.000293853269724</v>
      </c>
      <c r="AT45" s="70" t="s">
        <v>33</v>
      </c>
    </row>
    <row r="46" spans="1:46" ht="15.75" thickBot="1" x14ac:dyDescent="0.3">
      <c r="A46" s="101" t="s">
        <v>95</v>
      </c>
      <c r="B46" s="102" t="s">
        <v>70</v>
      </c>
      <c r="C46" s="118" t="s">
        <v>97</v>
      </c>
      <c r="D46" s="119">
        <v>2.6359954526370884E-5</v>
      </c>
      <c r="E46" s="104">
        <v>42</v>
      </c>
      <c r="F46" s="105">
        <v>9.1</v>
      </c>
      <c r="G46" s="106">
        <v>13.1</v>
      </c>
      <c r="H46" s="107">
        <v>6</v>
      </c>
      <c r="J46" s="101" t="s">
        <v>95</v>
      </c>
      <c r="K46" s="102" t="s">
        <v>70</v>
      </c>
      <c r="L46" s="118" t="s">
        <v>97</v>
      </c>
      <c r="M46" s="119">
        <f t="shared" si="5"/>
        <v>2.6359954526370884E-5</v>
      </c>
      <c r="N46" s="104">
        <v>42</v>
      </c>
      <c r="O46" s="105">
        <v>9.1</v>
      </c>
      <c r="P46" s="106">
        <v>13.1</v>
      </c>
      <c r="Q46" s="107">
        <v>6</v>
      </c>
      <c r="S46" s="101" t="s">
        <v>95</v>
      </c>
      <c r="T46" s="102" t="s">
        <v>70</v>
      </c>
      <c r="U46" s="118" t="s">
        <v>97</v>
      </c>
      <c r="V46" s="119">
        <f t="shared" si="4"/>
        <v>2.6359954526370884E-5</v>
      </c>
      <c r="W46" s="104">
        <v>42</v>
      </c>
      <c r="X46" s="105">
        <v>9.1</v>
      </c>
      <c r="Y46" s="106">
        <v>13.1</v>
      </c>
      <c r="Z46" s="198">
        <v>7</v>
      </c>
      <c r="AB46" s="286" t="s">
        <v>46</v>
      </c>
      <c r="AC46" s="287"/>
      <c r="AD46" s="287"/>
      <c r="AE46" s="288"/>
      <c r="AF46" s="22"/>
      <c r="AG46" s="283" t="s">
        <v>47</v>
      </c>
      <c r="AH46" s="284"/>
      <c r="AI46" s="284"/>
      <c r="AJ46" s="285"/>
      <c r="AL46" s="286" t="s">
        <v>46</v>
      </c>
      <c r="AM46" s="287"/>
      <c r="AN46" s="287"/>
      <c r="AO46" s="288"/>
      <c r="AP46" s="22"/>
      <c r="AQ46" s="283" t="s">
        <v>47</v>
      </c>
      <c r="AR46" s="284"/>
      <c r="AS46" s="284"/>
      <c r="AT46" s="285"/>
    </row>
    <row r="47" spans="1:46" x14ac:dyDescent="0.25">
      <c r="A47" s="101" t="s">
        <v>95</v>
      </c>
      <c r="B47" s="102" t="s">
        <v>72</v>
      </c>
      <c r="C47" s="118" t="s">
        <v>97</v>
      </c>
      <c r="D47" s="119">
        <v>6.4013286274070962E-5</v>
      </c>
      <c r="E47" s="104">
        <v>42</v>
      </c>
      <c r="F47" s="105">
        <v>9.1</v>
      </c>
      <c r="G47" s="106">
        <v>13.1</v>
      </c>
      <c r="H47" s="107">
        <v>6</v>
      </c>
      <c r="J47" s="101" t="s">
        <v>95</v>
      </c>
      <c r="K47" s="102" t="s">
        <v>72</v>
      </c>
      <c r="L47" s="118" t="s">
        <v>97</v>
      </c>
      <c r="M47" s="119">
        <f t="shared" si="5"/>
        <v>6.4013286274070962E-5</v>
      </c>
      <c r="N47" s="104">
        <v>42</v>
      </c>
      <c r="O47" s="105">
        <v>9.1</v>
      </c>
      <c r="P47" s="106">
        <v>13.1</v>
      </c>
      <c r="Q47" s="107">
        <v>6</v>
      </c>
      <c r="S47" s="101" t="s">
        <v>95</v>
      </c>
      <c r="T47" s="102" t="s">
        <v>72</v>
      </c>
      <c r="U47" s="118" t="s">
        <v>97</v>
      </c>
      <c r="V47" s="119">
        <f t="shared" si="4"/>
        <v>6.4013286274070962E-5</v>
      </c>
      <c r="W47" s="104">
        <v>42</v>
      </c>
      <c r="X47" s="105">
        <v>9.1</v>
      </c>
      <c r="Y47" s="106">
        <v>13.1</v>
      </c>
      <c r="Z47" s="198">
        <v>7</v>
      </c>
      <c r="AB47" s="72"/>
      <c r="AC47" s="73" t="s">
        <v>37</v>
      </c>
      <c r="AD47" s="74">
        <v>3.0623686419794096E-2</v>
      </c>
      <c r="AE47" s="75" t="s">
        <v>30</v>
      </c>
      <c r="AF47" s="22"/>
      <c r="AG47" s="47"/>
      <c r="AH47" s="48" t="s">
        <v>37</v>
      </c>
      <c r="AI47" s="49">
        <v>0.49719427860441701</v>
      </c>
      <c r="AJ47" s="50" t="s">
        <v>30</v>
      </c>
      <c r="AL47" s="72"/>
      <c r="AM47" s="73" t="s">
        <v>37</v>
      </c>
      <c r="AN47" s="74">
        <v>3.0623686419794096E-2</v>
      </c>
      <c r="AO47" s="75" t="s">
        <v>30</v>
      </c>
      <c r="AP47" s="22"/>
      <c r="AQ47" s="47"/>
      <c r="AR47" s="48" t="s">
        <v>37</v>
      </c>
      <c r="AS47" s="49">
        <v>0.49719427860441701</v>
      </c>
      <c r="AT47" s="50" t="s">
        <v>30</v>
      </c>
    </row>
    <row r="48" spans="1:46" x14ac:dyDescent="0.25">
      <c r="A48" s="101" t="s">
        <v>95</v>
      </c>
      <c r="B48" s="102" t="s">
        <v>73</v>
      </c>
      <c r="C48" s="118" t="s">
        <v>97</v>
      </c>
      <c r="D48" s="119">
        <v>2.409985054277486E-5</v>
      </c>
      <c r="E48" s="104">
        <v>42</v>
      </c>
      <c r="F48" s="105">
        <v>9.1</v>
      </c>
      <c r="G48" s="106">
        <v>13.1</v>
      </c>
      <c r="H48" s="107">
        <v>6</v>
      </c>
      <c r="J48" s="101" t="s">
        <v>95</v>
      </c>
      <c r="K48" s="102" t="s">
        <v>73</v>
      </c>
      <c r="L48" s="118" t="s">
        <v>97</v>
      </c>
      <c r="M48" s="119">
        <f t="shared" si="5"/>
        <v>2.409985054277486E-5</v>
      </c>
      <c r="N48" s="104">
        <v>42</v>
      </c>
      <c r="O48" s="105">
        <v>9.1</v>
      </c>
      <c r="P48" s="106">
        <v>13.1</v>
      </c>
      <c r="Q48" s="107">
        <v>6</v>
      </c>
      <c r="S48" s="101" t="s">
        <v>95</v>
      </c>
      <c r="T48" s="102" t="s">
        <v>73</v>
      </c>
      <c r="U48" s="118" t="s">
        <v>97</v>
      </c>
      <c r="V48" s="119">
        <f t="shared" si="4"/>
        <v>2.409985054277486E-5</v>
      </c>
      <c r="W48" s="104">
        <v>42</v>
      </c>
      <c r="X48" s="105">
        <v>9.1</v>
      </c>
      <c r="Y48" s="106">
        <v>13.1</v>
      </c>
      <c r="Z48" s="198">
        <v>7</v>
      </c>
      <c r="AB48" s="76"/>
      <c r="AC48" s="77" t="s">
        <v>25</v>
      </c>
      <c r="AD48" s="78">
        <v>65.59682436664049</v>
      </c>
      <c r="AE48" s="79" t="s">
        <v>30</v>
      </c>
      <c r="AF48" s="22"/>
      <c r="AG48" s="55"/>
      <c r="AH48" s="56" t="s">
        <v>25</v>
      </c>
      <c r="AI48" s="57">
        <v>774.41442546465919</v>
      </c>
      <c r="AJ48" s="58" t="s">
        <v>30</v>
      </c>
      <c r="AL48" s="76"/>
      <c r="AM48" s="77" t="s">
        <v>25</v>
      </c>
      <c r="AN48" s="78">
        <v>65.59682436664049</v>
      </c>
      <c r="AO48" s="79" t="s">
        <v>30</v>
      </c>
      <c r="AP48" s="22"/>
      <c r="AQ48" s="55"/>
      <c r="AR48" s="56" t="s">
        <v>25</v>
      </c>
      <c r="AS48" s="57">
        <v>774.41442546465919</v>
      </c>
      <c r="AT48" s="58" t="s">
        <v>30</v>
      </c>
    </row>
    <row r="49" spans="1:46" x14ac:dyDescent="0.25">
      <c r="A49" s="101" t="s">
        <v>95</v>
      </c>
      <c r="B49" s="102" t="s">
        <v>70</v>
      </c>
      <c r="C49" s="118" t="s">
        <v>98</v>
      </c>
      <c r="D49" s="119">
        <v>2.0854216536051551E-5</v>
      </c>
      <c r="E49" s="104">
        <v>42</v>
      </c>
      <c r="F49" s="105">
        <v>9.1</v>
      </c>
      <c r="G49" s="106">
        <v>13.1</v>
      </c>
      <c r="H49" s="107">
        <v>6</v>
      </c>
      <c r="J49" s="101" t="s">
        <v>95</v>
      </c>
      <c r="K49" s="102" t="s">
        <v>70</v>
      </c>
      <c r="L49" s="118" t="s">
        <v>98</v>
      </c>
      <c r="M49" s="119">
        <f t="shared" si="5"/>
        <v>2.0854216536051551E-5</v>
      </c>
      <c r="N49" s="104">
        <v>42</v>
      </c>
      <c r="O49" s="105">
        <v>9.1</v>
      </c>
      <c r="P49" s="106">
        <v>13.1</v>
      </c>
      <c r="Q49" s="107">
        <v>6</v>
      </c>
      <c r="S49" s="101" t="s">
        <v>95</v>
      </c>
      <c r="T49" s="102" t="s">
        <v>70</v>
      </c>
      <c r="U49" s="118" t="s">
        <v>98</v>
      </c>
      <c r="V49" s="119">
        <f t="shared" si="4"/>
        <v>2.0854216536051551E-5</v>
      </c>
      <c r="W49" s="104">
        <v>42</v>
      </c>
      <c r="X49" s="105">
        <v>9.1</v>
      </c>
      <c r="Y49" s="106">
        <v>13.1</v>
      </c>
      <c r="Z49" s="198">
        <v>7</v>
      </c>
      <c r="AB49" s="76"/>
      <c r="AC49" s="80" t="s">
        <v>26</v>
      </c>
      <c r="AD49" s="81">
        <v>6.0933632356311492E-4</v>
      </c>
      <c r="AE49" s="79" t="s">
        <v>30</v>
      </c>
      <c r="AF49" s="22"/>
      <c r="AG49" s="55"/>
      <c r="AH49" s="60" t="s">
        <v>26</v>
      </c>
      <c r="AI49" s="57">
        <v>0.11886513937461263</v>
      </c>
      <c r="AJ49" s="58" t="s">
        <v>30</v>
      </c>
      <c r="AL49" s="76"/>
      <c r="AM49" s="80" t="s">
        <v>26</v>
      </c>
      <c r="AN49" s="81">
        <v>6.0933632356311492E-4</v>
      </c>
      <c r="AO49" s="79" t="s">
        <v>30</v>
      </c>
      <c r="AP49" s="22"/>
      <c r="AQ49" s="55"/>
      <c r="AR49" s="60" t="s">
        <v>26</v>
      </c>
      <c r="AS49" s="57">
        <v>0.11886513937461263</v>
      </c>
      <c r="AT49" s="58" t="s">
        <v>30</v>
      </c>
    </row>
    <row r="50" spans="1:46" x14ac:dyDescent="0.25">
      <c r="A50" s="101" t="s">
        <v>95</v>
      </c>
      <c r="B50" s="102" t="s">
        <v>72</v>
      </c>
      <c r="C50" s="118" t="s">
        <v>98</v>
      </c>
      <c r="D50" s="119">
        <v>1.0495713049230069E-4</v>
      </c>
      <c r="E50" s="104">
        <v>42</v>
      </c>
      <c r="F50" s="105">
        <v>9.1</v>
      </c>
      <c r="G50" s="106">
        <v>13.1</v>
      </c>
      <c r="H50" s="107">
        <v>6</v>
      </c>
      <c r="J50" s="101" t="s">
        <v>95</v>
      </c>
      <c r="K50" s="102" t="s">
        <v>72</v>
      </c>
      <c r="L50" s="118" t="s">
        <v>98</v>
      </c>
      <c r="M50" s="119">
        <f t="shared" si="5"/>
        <v>1.0495713049230069E-4</v>
      </c>
      <c r="N50" s="104">
        <v>42</v>
      </c>
      <c r="O50" s="105">
        <v>9.1</v>
      </c>
      <c r="P50" s="106">
        <v>13.1</v>
      </c>
      <c r="Q50" s="107">
        <v>6</v>
      </c>
      <c r="S50" s="101" t="s">
        <v>95</v>
      </c>
      <c r="T50" s="102" t="s">
        <v>72</v>
      </c>
      <c r="U50" s="118" t="s">
        <v>98</v>
      </c>
      <c r="V50" s="119">
        <f t="shared" si="4"/>
        <v>1.0495713049230069E-4</v>
      </c>
      <c r="W50" s="104">
        <v>42</v>
      </c>
      <c r="X50" s="105">
        <v>9.1</v>
      </c>
      <c r="Y50" s="106">
        <v>13.1</v>
      </c>
      <c r="Z50" s="198">
        <v>7</v>
      </c>
      <c r="AB50" s="76"/>
      <c r="AC50" s="77" t="s">
        <v>27</v>
      </c>
      <c r="AD50" s="81">
        <v>6.7626467373434734E-3</v>
      </c>
      <c r="AE50" s="79" t="s">
        <v>30</v>
      </c>
      <c r="AF50" s="22"/>
      <c r="AG50" s="55"/>
      <c r="AH50" s="56" t="s">
        <v>27</v>
      </c>
      <c r="AI50" s="57">
        <v>3.4790883252980018</v>
      </c>
      <c r="AJ50" s="58" t="s">
        <v>30</v>
      </c>
      <c r="AL50" s="76"/>
      <c r="AM50" s="77" t="s">
        <v>27</v>
      </c>
      <c r="AN50" s="81">
        <v>6.7626467373434734E-3</v>
      </c>
      <c r="AO50" s="79" t="s">
        <v>30</v>
      </c>
      <c r="AP50" s="22"/>
      <c r="AQ50" s="55"/>
      <c r="AR50" s="56" t="s">
        <v>27</v>
      </c>
      <c r="AS50" s="57">
        <v>3.4790883252980018</v>
      </c>
      <c r="AT50" s="58" t="s">
        <v>30</v>
      </c>
    </row>
    <row r="51" spans="1:46" x14ac:dyDescent="0.25">
      <c r="A51" s="101" t="s">
        <v>95</v>
      </c>
      <c r="B51" s="102" t="s">
        <v>73</v>
      </c>
      <c r="C51" s="118" t="s">
        <v>98</v>
      </c>
      <c r="D51" s="119">
        <v>4.9085801251965501E-5</v>
      </c>
      <c r="E51" s="104">
        <v>42</v>
      </c>
      <c r="F51" s="105">
        <v>9.1</v>
      </c>
      <c r="G51" s="106">
        <v>13.1</v>
      </c>
      <c r="H51" s="107">
        <v>6</v>
      </c>
      <c r="J51" s="101" t="s">
        <v>95</v>
      </c>
      <c r="K51" s="102" t="s">
        <v>73</v>
      </c>
      <c r="L51" s="118" t="s">
        <v>98</v>
      </c>
      <c r="M51" s="119">
        <f t="shared" si="5"/>
        <v>4.9085801251965501E-5</v>
      </c>
      <c r="N51" s="104">
        <v>42</v>
      </c>
      <c r="O51" s="105">
        <v>9.1</v>
      </c>
      <c r="P51" s="106">
        <v>13.1</v>
      </c>
      <c r="Q51" s="107">
        <v>6</v>
      </c>
      <c r="S51" s="101" t="s">
        <v>95</v>
      </c>
      <c r="T51" s="102" t="s">
        <v>73</v>
      </c>
      <c r="U51" s="118" t="s">
        <v>98</v>
      </c>
      <c r="V51" s="119">
        <f t="shared" si="4"/>
        <v>4.9085801251965501E-5</v>
      </c>
      <c r="W51" s="104">
        <v>42</v>
      </c>
      <c r="X51" s="105">
        <v>9.1</v>
      </c>
      <c r="Y51" s="106">
        <v>13.1</v>
      </c>
      <c r="Z51" s="198">
        <v>7</v>
      </c>
      <c r="AB51" s="76"/>
      <c r="AC51" s="77" t="s">
        <v>51</v>
      </c>
      <c r="AD51" s="81">
        <v>0</v>
      </c>
      <c r="AE51" s="79" t="s">
        <v>30</v>
      </c>
      <c r="AF51" s="22"/>
      <c r="AG51" s="55"/>
      <c r="AH51" s="56" t="s">
        <v>51</v>
      </c>
      <c r="AI51" s="57">
        <v>0.12699666720743241</v>
      </c>
      <c r="AJ51" s="58" t="s">
        <v>30</v>
      </c>
      <c r="AL51" s="76"/>
      <c r="AM51" s="77" t="s">
        <v>51</v>
      </c>
      <c r="AN51" s="81">
        <v>0</v>
      </c>
      <c r="AO51" s="79" t="s">
        <v>30</v>
      </c>
      <c r="AP51" s="22"/>
      <c r="AQ51" s="55"/>
      <c r="AR51" s="56" t="s">
        <v>51</v>
      </c>
      <c r="AS51" s="57">
        <v>0.12699666720743241</v>
      </c>
      <c r="AT51" s="58" t="s">
        <v>30</v>
      </c>
    </row>
    <row r="52" spans="1:46" x14ac:dyDescent="0.25">
      <c r="A52" s="101" t="s">
        <v>95</v>
      </c>
      <c r="B52" s="102" t="s">
        <v>70</v>
      </c>
      <c r="C52" s="118" t="s">
        <v>99</v>
      </c>
      <c r="D52" s="119">
        <v>2.7754958023537474E-6</v>
      </c>
      <c r="E52" s="104">
        <v>42</v>
      </c>
      <c r="F52" s="105">
        <v>9.1</v>
      </c>
      <c r="G52" s="106">
        <v>13.1</v>
      </c>
      <c r="H52" s="107">
        <v>6</v>
      </c>
      <c r="J52" s="101" t="s">
        <v>95</v>
      </c>
      <c r="K52" s="102" t="s">
        <v>70</v>
      </c>
      <c r="L52" s="118" t="s">
        <v>99</v>
      </c>
      <c r="M52" s="119">
        <f t="shared" si="5"/>
        <v>2.7754958023537474E-6</v>
      </c>
      <c r="N52" s="104">
        <v>42</v>
      </c>
      <c r="O52" s="105">
        <v>9.1</v>
      </c>
      <c r="P52" s="106">
        <v>13.1</v>
      </c>
      <c r="Q52" s="107">
        <v>6</v>
      </c>
      <c r="S52" s="101" t="s">
        <v>95</v>
      </c>
      <c r="T52" s="102" t="s">
        <v>70</v>
      </c>
      <c r="U52" s="118" t="s">
        <v>99</v>
      </c>
      <c r="V52" s="119">
        <f t="shared" si="4"/>
        <v>2.7754958023537474E-6</v>
      </c>
      <c r="W52" s="104">
        <v>42</v>
      </c>
      <c r="X52" s="105">
        <v>9.1</v>
      </c>
      <c r="Y52" s="106">
        <v>13.1</v>
      </c>
      <c r="Z52" s="198">
        <v>7</v>
      </c>
      <c r="AB52" s="76"/>
      <c r="AC52" s="77" t="s">
        <v>52</v>
      </c>
      <c r="AD52" s="81">
        <v>9.6436809035234227E-3</v>
      </c>
      <c r="AE52" s="79" t="s">
        <v>30</v>
      </c>
      <c r="AF52" s="22"/>
      <c r="AG52" s="55"/>
      <c r="AH52" s="56" t="s">
        <v>52</v>
      </c>
      <c r="AI52" s="62">
        <v>1.451523105066412E-2</v>
      </c>
      <c r="AJ52" s="58" t="s">
        <v>30</v>
      </c>
      <c r="AL52" s="76"/>
      <c r="AM52" s="77" t="s">
        <v>52</v>
      </c>
      <c r="AN52" s="81">
        <v>9.6436809035234227E-3</v>
      </c>
      <c r="AO52" s="79" t="s">
        <v>30</v>
      </c>
      <c r="AP52" s="22"/>
      <c r="AQ52" s="55"/>
      <c r="AR52" s="56" t="s">
        <v>52</v>
      </c>
      <c r="AS52" s="62">
        <v>1.451523105066412E-2</v>
      </c>
      <c r="AT52" s="58" t="s">
        <v>30</v>
      </c>
    </row>
    <row r="53" spans="1:46" ht="15.75" thickBot="1" x14ac:dyDescent="0.3">
      <c r="A53" s="101" t="s">
        <v>95</v>
      </c>
      <c r="B53" s="102" t="s">
        <v>72</v>
      </c>
      <c r="C53" s="118" t="s">
        <v>99</v>
      </c>
      <c r="D53" s="119">
        <v>1.9527739886368798E-5</v>
      </c>
      <c r="E53" s="104">
        <v>42</v>
      </c>
      <c r="F53" s="105">
        <v>9.1</v>
      </c>
      <c r="G53" s="106">
        <v>13.1</v>
      </c>
      <c r="H53" s="107">
        <v>6</v>
      </c>
      <c r="J53" s="101" t="s">
        <v>95</v>
      </c>
      <c r="K53" s="102" t="s">
        <v>72</v>
      </c>
      <c r="L53" s="118" t="s">
        <v>99</v>
      </c>
      <c r="M53" s="119">
        <f t="shared" si="5"/>
        <v>1.9527739886368798E-5</v>
      </c>
      <c r="N53" s="104">
        <v>42</v>
      </c>
      <c r="O53" s="105">
        <v>9.1</v>
      </c>
      <c r="P53" s="106">
        <v>13.1</v>
      </c>
      <c r="Q53" s="107">
        <v>6</v>
      </c>
      <c r="S53" s="101" t="s">
        <v>95</v>
      </c>
      <c r="T53" s="102" t="s">
        <v>72</v>
      </c>
      <c r="U53" s="118" t="s">
        <v>99</v>
      </c>
      <c r="V53" s="119">
        <f t="shared" si="4"/>
        <v>1.9527739886368798E-5</v>
      </c>
      <c r="W53" s="104">
        <v>42</v>
      </c>
      <c r="X53" s="105">
        <v>9.1</v>
      </c>
      <c r="Y53" s="106">
        <v>13.1</v>
      </c>
      <c r="Z53" s="198">
        <v>7</v>
      </c>
      <c r="AB53" s="82"/>
      <c r="AC53" s="83" t="s">
        <v>29</v>
      </c>
      <c r="AD53" s="84">
        <v>2.861098659212352</v>
      </c>
      <c r="AE53" s="85" t="s">
        <v>33</v>
      </c>
      <c r="AF53" s="22"/>
      <c r="AG53" s="67"/>
      <c r="AH53" s="68" t="s">
        <v>29</v>
      </c>
      <c r="AI53" s="69">
        <v>28.906571097606882</v>
      </c>
      <c r="AJ53" s="70" t="s">
        <v>33</v>
      </c>
      <c r="AL53" s="82"/>
      <c r="AM53" s="83" t="s">
        <v>29</v>
      </c>
      <c r="AN53" s="84">
        <v>2.861098659212352</v>
      </c>
      <c r="AO53" s="85" t="s">
        <v>33</v>
      </c>
      <c r="AP53" s="22"/>
      <c r="AQ53" s="67"/>
      <c r="AR53" s="68" t="s">
        <v>29</v>
      </c>
      <c r="AS53" s="69">
        <v>28.906571097606882</v>
      </c>
      <c r="AT53" s="70" t="s">
        <v>33</v>
      </c>
    </row>
    <row r="54" spans="1:46" ht="15.75" thickBot="1" x14ac:dyDescent="0.3">
      <c r="A54" s="101" t="s">
        <v>95</v>
      </c>
      <c r="B54" s="102" t="s">
        <v>73</v>
      </c>
      <c r="C54" s="118" t="s">
        <v>99</v>
      </c>
      <c r="D54" s="119">
        <v>1.6698184063319912E-5</v>
      </c>
      <c r="E54" s="104">
        <v>42</v>
      </c>
      <c r="F54" s="105">
        <v>9.1</v>
      </c>
      <c r="G54" s="106">
        <v>13.1</v>
      </c>
      <c r="H54" s="107">
        <v>6</v>
      </c>
      <c r="J54" s="101" t="s">
        <v>95</v>
      </c>
      <c r="K54" s="102" t="s">
        <v>73</v>
      </c>
      <c r="L54" s="118" t="s">
        <v>99</v>
      </c>
      <c r="M54" s="119">
        <f t="shared" si="5"/>
        <v>1.6698184063319912E-5</v>
      </c>
      <c r="N54" s="104">
        <v>42</v>
      </c>
      <c r="O54" s="105">
        <v>9.1</v>
      </c>
      <c r="P54" s="106">
        <v>13.1</v>
      </c>
      <c r="Q54" s="107">
        <v>6</v>
      </c>
      <c r="S54" s="101" t="s">
        <v>95</v>
      </c>
      <c r="T54" s="102" t="s">
        <v>73</v>
      </c>
      <c r="U54" s="118" t="s">
        <v>99</v>
      </c>
      <c r="V54" s="119">
        <f t="shared" si="4"/>
        <v>1.6698184063319912E-5</v>
      </c>
      <c r="W54" s="104">
        <v>42</v>
      </c>
      <c r="X54" s="105">
        <v>9.1</v>
      </c>
      <c r="Y54" s="106">
        <v>13.1</v>
      </c>
      <c r="Z54" s="198">
        <v>7</v>
      </c>
      <c r="AB54" s="22"/>
      <c r="AC54" s="22"/>
      <c r="AD54" s="22"/>
      <c r="AE54" s="22"/>
      <c r="AF54" s="22"/>
      <c r="AG54" s="283" t="s">
        <v>48</v>
      </c>
      <c r="AH54" s="284"/>
      <c r="AI54" s="284"/>
      <c r="AJ54" s="285"/>
      <c r="AL54" s="22"/>
      <c r="AM54" s="22"/>
      <c r="AN54" s="22"/>
      <c r="AO54" s="22"/>
      <c r="AP54" s="22"/>
      <c r="AQ54" s="283" t="s">
        <v>48</v>
      </c>
      <c r="AR54" s="284"/>
      <c r="AS54" s="284"/>
      <c r="AT54" s="285"/>
    </row>
    <row r="55" spans="1:46" x14ac:dyDescent="0.25">
      <c r="A55" s="101" t="s">
        <v>95</v>
      </c>
      <c r="B55" s="102" t="s">
        <v>70</v>
      </c>
      <c r="C55" s="118" t="s">
        <v>100</v>
      </c>
      <c r="D55" s="119">
        <v>5.3471402534902638E-6</v>
      </c>
      <c r="E55" s="104">
        <v>42</v>
      </c>
      <c r="F55" s="105">
        <v>9.1</v>
      </c>
      <c r="G55" s="106">
        <v>13.1</v>
      </c>
      <c r="H55" s="107">
        <v>6</v>
      </c>
      <c r="J55" s="101" t="s">
        <v>95</v>
      </c>
      <c r="K55" s="102" t="s">
        <v>70</v>
      </c>
      <c r="L55" s="118" t="s">
        <v>100</v>
      </c>
      <c r="M55" s="119">
        <f t="shared" si="5"/>
        <v>5.3471402534902638E-6</v>
      </c>
      <c r="N55" s="104">
        <v>42</v>
      </c>
      <c r="O55" s="105">
        <v>9.1</v>
      </c>
      <c r="P55" s="106">
        <v>13.1</v>
      </c>
      <c r="Q55" s="107">
        <v>6</v>
      </c>
      <c r="S55" s="101" t="s">
        <v>95</v>
      </c>
      <c r="T55" s="102" t="s">
        <v>70</v>
      </c>
      <c r="U55" s="118" t="s">
        <v>100</v>
      </c>
      <c r="V55" s="119">
        <f t="shared" si="4"/>
        <v>5.3471402534902638E-6</v>
      </c>
      <c r="W55" s="104">
        <v>42</v>
      </c>
      <c r="X55" s="105">
        <v>9.1</v>
      </c>
      <c r="Y55" s="106">
        <v>13.1</v>
      </c>
      <c r="Z55" s="198">
        <v>7</v>
      </c>
      <c r="AB55" s="22"/>
      <c r="AC55" s="22"/>
      <c r="AD55" s="22"/>
      <c r="AE55" s="22"/>
      <c r="AF55" s="22"/>
      <c r="AG55" s="47"/>
      <c r="AH55" s="48" t="s">
        <v>37</v>
      </c>
      <c r="AI55" s="49">
        <v>0.42412818436890853</v>
      </c>
      <c r="AJ55" s="50" t="s">
        <v>30</v>
      </c>
      <c r="AL55" s="22"/>
      <c r="AM55" s="22"/>
      <c r="AN55" s="22"/>
      <c r="AO55" s="22"/>
      <c r="AP55" s="22"/>
      <c r="AQ55" s="47"/>
      <c r="AR55" s="48" t="s">
        <v>37</v>
      </c>
      <c r="AS55" s="49">
        <v>0.42412818436890853</v>
      </c>
      <c r="AT55" s="50" t="s">
        <v>30</v>
      </c>
    </row>
    <row r="56" spans="1:46" x14ac:dyDescent="0.25">
      <c r="A56" s="101" t="s">
        <v>95</v>
      </c>
      <c r="B56" s="102" t="s">
        <v>72</v>
      </c>
      <c r="C56" s="118" t="s">
        <v>100</v>
      </c>
      <c r="D56" s="119">
        <v>3.7803224318524676E-5</v>
      </c>
      <c r="E56" s="104">
        <v>42</v>
      </c>
      <c r="F56" s="105">
        <v>9.1</v>
      </c>
      <c r="G56" s="106">
        <v>13.1</v>
      </c>
      <c r="H56" s="107">
        <v>6</v>
      </c>
      <c r="J56" s="101" t="s">
        <v>95</v>
      </c>
      <c r="K56" s="102" t="s">
        <v>72</v>
      </c>
      <c r="L56" s="118" t="s">
        <v>100</v>
      </c>
      <c r="M56" s="119">
        <f t="shared" si="5"/>
        <v>3.7803224318524676E-5</v>
      </c>
      <c r="N56" s="104">
        <v>42</v>
      </c>
      <c r="O56" s="105">
        <v>9.1</v>
      </c>
      <c r="P56" s="106">
        <v>13.1</v>
      </c>
      <c r="Q56" s="107">
        <v>6</v>
      </c>
      <c r="S56" s="101" t="s">
        <v>95</v>
      </c>
      <c r="T56" s="102" t="s">
        <v>72</v>
      </c>
      <c r="U56" s="118" t="s">
        <v>100</v>
      </c>
      <c r="V56" s="119">
        <f t="shared" si="4"/>
        <v>3.7803224318524676E-5</v>
      </c>
      <c r="W56" s="104">
        <v>42</v>
      </c>
      <c r="X56" s="105">
        <v>9.1</v>
      </c>
      <c r="Y56" s="106">
        <v>13.1</v>
      </c>
      <c r="Z56" s="198">
        <v>7</v>
      </c>
      <c r="AB56" s="22"/>
      <c r="AC56" s="22"/>
      <c r="AD56" s="22"/>
      <c r="AE56" s="22"/>
      <c r="AF56" s="22"/>
      <c r="AG56" s="55"/>
      <c r="AH56" s="56" t="s">
        <v>25</v>
      </c>
      <c r="AI56" s="57">
        <v>821.40323459592969</v>
      </c>
      <c r="AJ56" s="58" t="s">
        <v>30</v>
      </c>
      <c r="AL56" s="22"/>
      <c r="AM56" s="22"/>
      <c r="AN56" s="22"/>
      <c r="AO56" s="22"/>
      <c r="AP56" s="22"/>
      <c r="AQ56" s="55"/>
      <c r="AR56" s="56" t="s">
        <v>25</v>
      </c>
      <c r="AS56" s="57">
        <v>821.40323459592969</v>
      </c>
      <c r="AT56" s="58" t="s">
        <v>30</v>
      </c>
    </row>
    <row r="57" spans="1:46" x14ac:dyDescent="0.25">
      <c r="A57" s="101" t="s">
        <v>95</v>
      </c>
      <c r="B57" s="102" t="s">
        <v>73</v>
      </c>
      <c r="C57" s="118" t="s">
        <v>100</v>
      </c>
      <c r="D57" s="119">
        <v>3.4952513751563691E-5</v>
      </c>
      <c r="E57" s="104">
        <v>42</v>
      </c>
      <c r="F57" s="105">
        <v>9.1</v>
      </c>
      <c r="G57" s="106">
        <v>13.1</v>
      </c>
      <c r="H57" s="107">
        <v>6</v>
      </c>
      <c r="J57" s="101" t="s">
        <v>95</v>
      </c>
      <c r="K57" s="102" t="s">
        <v>73</v>
      </c>
      <c r="L57" s="118" t="s">
        <v>100</v>
      </c>
      <c r="M57" s="119">
        <f t="shared" si="5"/>
        <v>3.4952513751563691E-5</v>
      </c>
      <c r="N57" s="104">
        <v>42</v>
      </c>
      <c r="O57" s="105">
        <v>9.1</v>
      </c>
      <c r="P57" s="106">
        <v>13.1</v>
      </c>
      <c r="Q57" s="107">
        <v>6</v>
      </c>
      <c r="S57" s="101" t="s">
        <v>95</v>
      </c>
      <c r="T57" s="102" t="s">
        <v>73</v>
      </c>
      <c r="U57" s="118" t="s">
        <v>100</v>
      </c>
      <c r="V57" s="119">
        <f t="shared" si="4"/>
        <v>3.4952513751563691E-5</v>
      </c>
      <c r="W57" s="104">
        <v>42</v>
      </c>
      <c r="X57" s="105">
        <v>9.1</v>
      </c>
      <c r="Y57" s="106">
        <v>13.1</v>
      </c>
      <c r="Z57" s="198">
        <v>7</v>
      </c>
      <c r="AB57" s="22"/>
      <c r="AC57" s="22"/>
      <c r="AD57" s="22"/>
      <c r="AE57" s="22"/>
      <c r="AF57" s="22"/>
      <c r="AG57" s="55"/>
      <c r="AH57" s="60" t="s">
        <v>26</v>
      </c>
      <c r="AI57" s="57">
        <v>9.7930084016138133E-2</v>
      </c>
      <c r="AJ57" s="58" t="s">
        <v>30</v>
      </c>
      <c r="AL57" s="22"/>
      <c r="AM57" s="22"/>
      <c r="AN57" s="22"/>
      <c r="AO57" s="22"/>
      <c r="AP57" s="22"/>
      <c r="AQ57" s="55"/>
      <c r="AR57" s="60" t="s">
        <v>26</v>
      </c>
      <c r="AS57" s="57">
        <v>9.7930084016138133E-2</v>
      </c>
      <c r="AT57" s="58" t="s">
        <v>30</v>
      </c>
    </row>
    <row r="58" spans="1:46" ht="15.75" thickBot="1" x14ac:dyDescent="0.3">
      <c r="A58" s="120" t="s">
        <v>101</v>
      </c>
      <c r="B58" s="121"/>
      <c r="C58" s="122"/>
      <c r="D58" s="123">
        <f>SUM(D7:D57)</f>
        <v>0.38769862978865366</v>
      </c>
      <c r="E58" s="124"/>
      <c r="F58" s="125"/>
      <c r="G58" s="125"/>
      <c r="H58" s="126"/>
      <c r="J58" s="120" t="s">
        <v>101</v>
      </c>
      <c r="K58" s="121"/>
      <c r="L58" s="122"/>
      <c r="M58" s="123">
        <f>SUM(M7:M57)</f>
        <v>0.38769862978865366</v>
      </c>
      <c r="N58" s="124"/>
      <c r="O58" s="125"/>
      <c r="P58" s="125"/>
      <c r="Q58" s="126"/>
      <c r="S58" s="120" t="s">
        <v>101</v>
      </c>
      <c r="T58" s="121"/>
      <c r="U58" s="122"/>
      <c r="V58" s="123">
        <f>SUM(V7:V57)</f>
        <v>0.38769862978865366</v>
      </c>
      <c r="W58" s="124"/>
      <c r="X58" s="125"/>
      <c r="Y58" s="125"/>
      <c r="Z58" s="126"/>
      <c r="AB58" s="22"/>
      <c r="AC58" s="22"/>
      <c r="AD58" s="22"/>
      <c r="AE58" s="22"/>
      <c r="AF58" s="22"/>
      <c r="AG58" s="55"/>
      <c r="AH58" s="56" t="s">
        <v>27</v>
      </c>
      <c r="AI58" s="57">
        <v>3.3555013849393447</v>
      </c>
      <c r="AJ58" s="58" t="s">
        <v>30</v>
      </c>
      <c r="AL58" s="22"/>
      <c r="AM58" s="22"/>
      <c r="AN58" s="22"/>
      <c r="AO58" s="22"/>
      <c r="AP58" s="22"/>
      <c r="AQ58" s="55"/>
      <c r="AR58" s="56" t="s">
        <v>27</v>
      </c>
      <c r="AS58" s="57">
        <v>3.3555013849393447</v>
      </c>
      <c r="AT58" s="58" t="s">
        <v>30</v>
      </c>
    </row>
    <row r="59" spans="1:46" x14ac:dyDescent="0.25">
      <c r="A59" s="91" t="s">
        <v>102</v>
      </c>
      <c r="B59" s="92"/>
      <c r="C59" s="127"/>
      <c r="D59" s="128"/>
      <c r="E59" s="129"/>
      <c r="F59" s="129"/>
      <c r="G59" s="129"/>
      <c r="H59" s="130"/>
      <c r="J59" s="91" t="s">
        <v>102</v>
      </c>
      <c r="K59" s="92"/>
      <c r="L59" s="127"/>
      <c r="M59" s="128"/>
      <c r="N59" s="129"/>
      <c r="O59" s="129"/>
      <c r="P59" s="129"/>
      <c r="Q59" s="130"/>
      <c r="S59" s="91" t="s">
        <v>102</v>
      </c>
      <c r="T59" s="92"/>
      <c r="U59" s="127"/>
      <c r="V59" s="128"/>
      <c r="W59" s="129"/>
      <c r="X59" s="129"/>
      <c r="Y59" s="129"/>
      <c r="Z59" s="130"/>
      <c r="AB59" s="22"/>
      <c r="AC59" s="22"/>
      <c r="AD59" s="22"/>
      <c r="AE59" s="22"/>
      <c r="AF59" s="22"/>
      <c r="AG59" s="55"/>
      <c r="AH59" s="56" t="s">
        <v>51</v>
      </c>
      <c r="AI59" s="57">
        <v>0.11808202374051567</v>
      </c>
      <c r="AJ59" s="58" t="s">
        <v>30</v>
      </c>
      <c r="AL59" s="22"/>
      <c r="AM59" s="22"/>
      <c r="AN59" s="22"/>
      <c r="AO59" s="22"/>
      <c r="AP59" s="22"/>
      <c r="AQ59" s="55"/>
      <c r="AR59" s="56" t="s">
        <v>51</v>
      </c>
      <c r="AS59" s="57">
        <v>0.11808202374051567</v>
      </c>
      <c r="AT59" s="58" t="s">
        <v>30</v>
      </c>
    </row>
    <row r="60" spans="1:46" ht="15.75" thickBot="1" x14ac:dyDescent="0.3">
      <c r="A60" s="120" t="s">
        <v>101</v>
      </c>
      <c r="B60" s="121"/>
      <c r="C60" s="122"/>
      <c r="D60" s="123">
        <v>0.10412951591553145</v>
      </c>
      <c r="E60" s="124"/>
      <c r="F60" s="125"/>
      <c r="G60" s="125"/>
      <c r="H60" s="126"/>
      <c r="J60" s="120" t="s">
        <v>101</v>
      </c>
      <c r="K60" s="121"/>
      <c r="L60" s="122"/>
      <c r="M60" s="123">
        <f>D60</f>
        <v>0.10412951591553145</v>
      </c>
      <c r="N60" s="124"/>
      <c r="O60" s="125"/>
      <c r="P60" s="125"/>
      <c r="Q60" s="126"/>
      <c r="S60" s="120" t="s">
        <v>101</v>
      </c>
      <c r="T60" s="121"/>
      <c r="U60" s="122"/>
      <c r="V60" s="123">
        <f>D60</f>
        <v>0.10412951591553145</v>
      </c>
      <c r="W60" s="124"/>
      <c r="X60" s="125"/>
      <c r="Y60" s="125"/>
      <c r="Z60" s="126"/>
      <c r="AB60" s="22"/>
      <c r="AC60" s="22"/>
      <c r="AD60" s="22"/>
      <c r="AE60" s="22"/>
      <c r="AF60" s="22"/>
      <c r="AG60" s="55"/>
      <c r="AH60" s="56" t="s">
        <v>52</v>
      </c>
      <c r="AI60" s="62">
        <v>1.4515231050664119E-2</v>
      </c>
      <c r="AJ60" s="58" t="s">
        <v>30</v>
      </c>
      <c r="AL60" s="22"/>
      <c r="AM60" s="22"/>
      <c r="AN60" s="22"/>
      <c r="AO60" s="22"/>
      <c r="AP60" s="22"/>
      <c r="AQ60" s="55"/>
      <c r="AR60" s="56" t="s">
        <v>52</v>
      </c>
      <c r="AS60" s="62">
        <v>1.4515231050664119E-2</v>
      </c>
      <c r="AT60" s="58" t="s">
        <v>30</v>
      </c>
    </row>
    <row r="61" spans="1:46" ht="15.75" thickBot="1" x14ac:dyDescent="0.3">
      <c r="A61" s="91" t="s">
        <v>103</v>
      </c>
      <c r="B61" s="92"/>
      <c r="C61" s="127"/>
      <c r="D61" s="128"/>
      <c r="E61" s="129"/>
      <c r="F61" s="129"/>
      <c r="G61" s="129"/>
      <c r="H61" s="130"/>
      <c r="J61" s="91" t="s">
        <v>103</v>
      </c>
      <c r="K61" s="92"/>
      <c r="L61" s="127"/>
      <c r="M61" s="128"/>
      <c r="N61" s="129"/>
      <c r="O61" s="129"/>
      <c r="P61" s="129"/>
      <c r="Q61" s="130"/>
      <c r="S61" s="91" t="s">
        <v>103</v>
      </c>
      <c r="T61" s="92"/>
      <c r="U61" s="127"/>
      <c r="V61" s="128"/>
      <c r="W61" s="129"/>
      <c r="X61" s="129"/>
      <c r="Y61" s="129"/>
      <c r="Z61" s="130"/>
      <c r="AB61" s="22"/>
      <c r="AC61" s="22"/>
      <c r="AD61" s="22"/>
      <c r="AE61" s="22"/>
      <c r="AF61" s="22"/>
      <c r="AG61" s="67"/>
      <c r="AH61" s="68" t="s">
        <v>29</v>
      </c>
      <c r="AI61" s="69">
        <v>30.650700719954273</v>
      </c>
      <c r="AJ61" s="70" t="s">
        <v>33</v>
      </c>
      <c r="AL61" s="22"/>
      <c r="AM61" s="22"/>
      <c r="AN61" s="22"/>
      <c r="AO61" s="22"/>
      <c r="AP61" s="22"/>
      <c r="AQ61" s="67"/>
      <c r="AR61" s="68" t="s">
        <v>29</v>
      </c>
      <c r="AS61" s="69">
        <v>30.650700719954273</v>
      </c>
      <c r="AT61" s="70" t="s">
        <v>33</v>
      </c>
    </row>
    <row r="62" spans="1:46" ht="15.75" thickBot="1" x14ac:dyDescent="0.3">
      <c r="A62" s="132" t="s">
        <v>104</v>
      </c>
      <c r="B62" s="133"/>
      <c r="C62" s="134" t="s">
        <v>105</v>
      </c>
      <c r="D62" s="135">
        <v>2.5390854301982554E-2</v>
      </c>
      <c r="E62" s="136">
        <v>42</v>
      </c>
      <c r="F62" s="137">
        <v>9.1</v>
      </c>
      <c r="G62" s="138">
        <v>13.1</v>
      </c>
      <c r="H62" s="139">
        <v>5</v>
      </c>
      <c r="J62" s="132" t="s">
        <v>104</v>
      </c>
      <c r="K62" s="133"/>
      <c r="L62" s="134" t="s">
        <v>105</v>
      </c>
      <c r="M62" s="135">
        <f>D62</f>
        <v>2.5390854301982554E-2</v>
      </c>
      <c r="N62" s="136">
        <v>42</v>
      </c>
      <c r="O62" s="137">
        <v>9.1</v>
      </c>
      <c r="P62" s="138">
        <v>13.1</v>
      </c>
      <c r="Q62" s="139">
        <v>5</v>
      </c>
      <c r="S62" s="132" t="s">
        <v>104</v>
      </c>
      <c r="T62" s="133"/>
      <c r="U62" s="134" t="s">
        <v>105</v>
      </c>
      <c r="V62" s="135">
        <f>D62</f>
        <v>2.5390854301982554E-2</v>
      </c>
      <c r="W62" s="136">
        <v>42</v>
      </c>
      <c r="X62" s="137">
        <v>9.1</v>
      </c>
      <c r="Y62" s="138">
        <v>13.1</v>
      </c>
      <c r="Z62" s="139">
        <v>5</v>
      </c>
      <c r="AB62" s="22"/>
      <c r="AC62" s="22"/>
      <c r="AD62" s="22"/>
      <c r="AE62" s="22"/>
      <c r="AF62" s="22"/>
      <c r="AG62" s="283" t="s">
        <v>49</v>
      </c>
      <c r="AH62" s="284"/>
      <c r="AI62" s="284"/>
      <c r="AJ62" s="285"/>
      <c r="AL62" s="22"/>
      <c r="AM62" s="22"/>
      <c r="AN62" s="22"/>
      <c r="AO62" s="22"/>
      <c r="AP62" s="22"/>
      <c r="AQ62" s="283" t="s">
        <v>49</v>
      </c>
      <c r="AR62" s="284"/>
      <c r="AS62" s="284"/>
      <c r="AT62" s="285"/>
    </row>
    <row r="63" spans="1:46" x14ac:dyDescent="0.25">
      <c r="A63" s="132" t="s">
        <v>106</v>
      </c>
      <c r="B63" s="133"/>
      <c r="C63" s="134" t="s">
        <v>105</v>
      </c>
      <c r="D63" s="135">
        <v>4.4738843032002765E-3</v>
      </c>
      <c r="E63" s="136">
        <v>42</v>
      </c>
      <c r="F63" s="137">
        <v>9.1</v>
      </c>
      <c r="G63" s="138">
        <v>13.1</v>
      </c>
      <c r="H63" s="139">
        <v>5</v>
      </c>
      <c r="J63" s="132" t="s">
        <v>106</v>
      </c>
      <c r="K63" s="133"/>
      <c r="L63" s="134" t="s">
        <v>105</v>
      </c>
      <c r="M63" s="135">
        <f>D63</f>
        <v>4.4738843032002765E-3</v>
      </c>
      <c r="N63" s="136">
        <v>42</v>
      </c>
      <c r="O63" s="137">
        <v>9.1</v>
      </c>
      <c r="P63" s="138">
        <v>13.1</v>
      </c>
      <c r="Q63" s="139">
        <v>5</v>
      </c>
      <c r="S63" s="132" t="s">
        <v>106</v>
      </c>
      <c r="T63" s="133"/>
      <c r="U63" s="134" t="s">
        <v>105</v>
      </c>
      <c r="V63" s="135">
        <f>D63</f>
        <v>4.4738843032002765E-3</v>
      </c>
      <c r="W63" s="136">
        <v>42</v>
      </c>
      <c r="X63" s="137">
        <v>9.1</v>
      </c>
      <c r="Y63" s="138">
        <v>13.1</v>
      </c>
      <c r="Z63" s="139">
        <v>5</v>
      </c>
      <c r="AB63" s="22"/>
      <c r="AC63" s="22"/>
      <c r="AD63" s="22"/>
      <c r="AE63" s="22"/>
      <c r="AF63" s="22"/>
      <c r="AG63" s="47"/>
      <c r="AH63" s="48" t="s">
        <v>37</v>
      </c>
      <c r="AI63" s="49">
        <v>0.34693731835801556</v>
      </c>
      <c r="AJ63" s="50" t="s">
        <v>30</v>
      </c>
      <c r="AL63" s="22"/>
      <c r="AM63" s="22"/>
      <c r="AN63" s="22"/>
      <c r="AO63" s="22"/>
      <c r="AP63" s="22"/>
      <c r="AQ63" s="47"/>
      <c r="AR63" s="48" t="s">
        <v>37</v>
      </c>
      <c r="AS63" s="49">
        <v>0.34693731835801556</v>
      </c>
      <c r="AT63" s="50" t="s">
        <v>30</v>
      </c>
    </row>
    <row r="64" spans="1:46" x14ac:dyDescent="0.25">
      <c r="A64" s="132" t="s">
        <v>107</v>
      </c>
      <c r="B64" s="133"/>
      <c r="C64" s="134" t="s">
        <v>105</v>
      </c>
      <c r="D64" s="135">
        <v>7.6809631130428753E-3</v>
      </c>
      <c r="E64" s="136">
        <v>42</v>
      </c>
      <c r="F64" s="137">
        <v>9.1</v>
      </c>
      <c r="G64" s="138">
        <v>13.1</v>
      </c>
      <c r="H64" s="139" t="s">
        <v>108</v>
      </c>
      <c r="J64" s="132" t="s">
        <v>107</v>
      </c>
      <c r="K64" s="133"/>
      <c r="L64" s="134" t="s">
        <v>105</v>
      </c>
      <c r="M64" s="135">
        <f>D64</f>
        <v>7.6809631130428753E-3</v>
      </c>
      <c r="N64" s="136">
        <v>42</v>
      </c>
      <c r="O64" s="137">
        <v>9.1</v>
      </c>
      <c r="P64" s="138">
        <v>13.1</v>
      </c>
      <c r="Q64" s="139" t="s">
        <v>108</v>
      </c>
      <c r="S64" s="132" t="s">
        <v>107</v>
      </c>
      <c r="T64" s="133"/>
      <c r="U64" s="134" t="s">
        <v>105</v>
      </c>
      <c r="V64" s="135">
        <f>D64</f>
        <v>7.6809631130428753E-3</v>
      </c>
      <c r="W64" s="136">
        <v>42</v>
      </c>
      <c r="X64" s="137">
        <v>9.1</v>
      </c>
      <c r="Y64" s="138">
        <v>13.1</v>
      </c>
      <c r="Z64" s="139" t="s">
        <v>108</v>
      </c>
      <c r="AB64" s="22"/>
      <c r="AC64" s="22"/>
      <c r="AD64" s="22"/>
      <c r="AE64" s="22"/>
      <c r="AF64" s="22"/>
      <c r="AG64" s="55"/>
      <c r="AH64" s="56" t="s">
        <v>25</v>
      </c>
      <c r="AI64" s="57">
        <v>931.10276687152589</v>
      </c>
      <c r="AJ64" s="58" t="s">
        <v>30</v>
      </c>
      <c r="AL64" s="22"/>
      <c r="AM64" s="22"/>
      <c r="AN64" s="22"/>
      <c r="AO64" s="22"/>
      <c r="AP64" s="22"/>
      <c r="AQ64" s="55"/>
      <c r="AR64" s="56" t="s">
        <v>25</v>
      </c>
      <c r="AS64" s="57">
        <v>931.10276687152589</v>
      </c>
      <c r="AT64" s="58" t="s">
        <v>30</v>
      </c>
    </row>
    <row r="65" spans="1:46" ht="15.75" thickBot="1" x14ac:dyDescent="0.3">
      <c r="A65" s="120" t="s">
        <v>101</v>
      </c>
      <c r="B65" s="121"/>
      <c r="C65" s="122"/>
      <c r="D65" s="123">
        <f>SUM(D62:D64)</f>
        <v>3.7545701718225702E-2</v>
      </c>
      <c r="E65" s="124"/>
      <c r="F65" s="125"/>
      <c r="G65" s="125"/>
      <c r="H65" s="126"/>
      <c r="J65" s="120" t="s">
        <v>101</v>
      </c>
      <c r="K65" s="121"/>
      <c r="L65" s="122"/>
      <c r="M65" s="123">
        <f>SUM(M62:M64)</f>
        <v>3.7545701718225702E-2</v>
      </c>
      <c r="N65" s="124"/>
      <c r="O65" s="125"/>
      <c r="P65" s="125"/>
      <c r="Q65" s="126"/>
      <c r="S65" s="120" t="s">
        <v>101</v>
      </c>
      <c r="T65" s="121"/>
      <c r="U65" s="122"/>
      <c r="V65" s="123">
        <f>SUM(V62:V64)</f>
        <v>3.7545701718225702E-2</v>
      </c>
      <c r="W65" s="124"/>
      <c r="X65" s="125"/>
      <c r="Y65" s="125"/>
      <c r="Z65" s="126"/>
      <c r="AB65" s="22"/>
      <c r="AC65" s="22"/>
      <c r="AD65" s="22"/>
      <c r="AE65" s="22"/>
      <c r="AF65" s="22"/>
      <c r="AG65" s="55"/>
      <c r="AH65" s="60" t="s">
        <v>26</v>
      </c>
      <c r="AI65" s="57">
        <v>6.7720833557546156E-2</v>
      </c>
      <c r="AJ65" s="58" t="s">
        <v>30</v>
      </c>
      <c r="AL65" s="22"/>
      <c r="AM65" s="22"/>
      <c r="AN65" s="22"/>
      <c r="AO65" s="22"/>
      <c r="AP65" s="22"/>
      <c r="AQ65" s="55"/>
      <c r="AR65" s="60" t="s">
        <v>26</v>
      </c>
      <c r="AS65" s="57">
        <v>6.7720833557546156E-2</v>
      </c>
      <c r="AT65" s="58" t="s">
        <v>30</v>
      </c>
    </row>
    <row r="66" spans="1:46" x14ac:dyDescent="0.25">
      <c r="A66" s="140" t="s">
        <v>109</v>
      </c>
      <c r="B66" s="92"/>
      <c r="C66" s="127"/>
      <c r="D66" s="128"/>
      <c r="E66" s="141"/>
      <c r="F66" s="141"/>
      <c r="G66" s="141"/>
      <c r="H66" s="142"/>
      <c r="J66" s="140" t="s">
        <v>109</v>
      </c>
      <c r="K66" s="92"/>
      <c r="L66" s="127"/>
      <c r="M66" s="128"/>
      <c r="N66" s="141"/>
      <c r="O66" s="141"/>
      <c r="P66" s="141"/>
      <c r="Q66" s="142"/>
      <c r="S66" s="140" t="s">
        <v>109</v>
      </c>
      <c r="T66" s="92"/>
      <c r="U66" s="127"/>
      <c r="V66" s="128"/>
      <c r="W66" s="141"/>
      <c r="X66" s="141"/>
      <c r="Y66" s="141"/>
      <c r="Z66" s="142"/>
      <c r="AB66" s="22"/>
      <c r="AC66" s="22"/>
      <c r="AD66" s="22"/>
      <c r="AE66" s="22"/>
      <c r="AF66" s="22"/>
      <c r="AG66" s="55"/>
      <c r="AH66" s="56" t="s">
        <v>27</v>
      </c>
      <c r="AI66" s="57">
        <v>3.6270005176104059</v>
      </c>
      <c r="AJ66" s="58" t="s">
        <v>30</v>
      </c>
      <c r="AL66" s="22"/>
      <c r="AM66" s="22"/>
      <c r="AN66" s="22"/>
      <c r="AO66" s="22"/>
      <c r="AP66" s="22"/>
      <c r="AQ66" s="55"/>
      <c r="AR66" s="56" t="s">
        <v>27</v>
      </c>
      <c r="AS66" s="57">
        <v>3.6270005176104059</v>
      </c>
      <c r="AT66" s="58" t="s">
        <v>30</v>
      </c>
    </row>
    <row r="67" spans="1:46" x14ac:dyDescent="0.25">
      <c r="A67" s="143" t="s">
        <v>110</v>
      </c>
      <c r="B67" s="99"/>
      <c r="C67" s="131"/>
      <c r="D67" s="144"/>
      <c r="E67" s="129"/>
      <c r="F67" s="129"/>
      <c r="G67" s="129"/>
      <c r="H67" s="130"/>
      <c r="J67" s="143" t="s">
        <v>110</v>
      </c>
      <c r="K67" s="99"/>
      <c r="L67" s="131"/>
      <c r="M67" s="144"/>
      <c r="N67" s="129"/>
      <c r="O67" s="129"/>
      <c r="P67" s="129"/>
      <c r="Q67" s="130"/>
      <c r="S67" s="143" t="s">
        <v>110</v>
      </c>
      <c r="T67" s="99"/>
      <c r="U67" s="131"/>
      <c r="V67" s="144"/>
      <c r="W67" s="129"/>
      <c r="X67" s="129"/>
      <c r="Y67" s="129"/>
      <c r="Z67" s="130"/>
      <c r="AB67" s="22"/>
      <c r="AC67" s="22"/>
      <c r="AD67" s="22"/>
      <c r="AE67" s="22"/>
      <c r="AF67" s="22"/>
      <c r="AG67" s="55"/>
      <c r="AH67" s="56" t="s">
        <v>51</v>
      </c>
      <c r="AI67" s="57">
        <v>0.107392236859791</v>
      </c>
      <c r="AJ67" s="58" t="s">
        <v>30</v>
      </c>
      <c r="AL67" s="22"/>
      <c r="AM67" s="22"/>
      <c r="AN67" s="22"/>
      <c r="AO67" s="22"/>
      <c r="AP67" s="22"/>
      <c r="AQ67" s="55"/>
      <c r="AR67" s="56" t="s">
        <v>51</v>
      </c>
      <c r="AS67" s="57">
        <v>0.107392236859791</v>
      </c>
      <c r="AT67" s="58" t="s">
        <v>30</v>
      </c>
    </row>
    <row r="68" spans="1:46" x14ac:dyDescent="0.25">
      <c r="A68" s="101" t="s">
        <v>111</v>
      </c>
      <c r="B68" s="99"/>
      <c r="C68" s="131" t="s">
        <v>112</v>
      </c>
      <c r="D68" s="103">
        <v>8.654005238815795E-4</v>
      </c>
      <c r="E68" s="104">
        <v>42</v>
      </c>
      <c r="F68" s="105">
        <v>9.1</v>
      </c>
      <c r="G68" s="106">
        <v>13.1</v>
      </c>
      <c r="H68" s="107">
        <v>6</v>
      </c>
      <c r="J68" s="101" t="s">
        <v>111</v>
      </c>
      <c r="K68" s="99"/>
      <c r="L68" s="131" t="s">
        <v>112</v>
      </c>
      <c r="M68" s="103">
        <f t="shared" ref="M68:M71" si="6">D68</f>
        <v>8.654005238815795E-4</v>
      </c>
      <c r="N68" s="104">
        <v>42</v>
      </c>
      <c r="O68" s="105">
        <v>9.1</v>
      </c>
      <c r="P68" s="106">
        <v>13.1</v>
      </c>
      <c r="Q68" s="107">
        <v>6</v>
      </c>
      <c r="S68" s="101" t="s">
        <v>111</v>
      </c>
      <c r="T68" s="99"/>
      <c r="U68" s="131" t="s">
        <v>112</v>
      </c>
      <c r="V68" s="103">
        <f>D68</f>
        <v>8.654005238815795E-4</v>
      </c>
      <c r="W68" s="104">
        <v>42</v>
      </c>
      <c r="X68" s="105">
        <v>9.1</v>
      </c>
      <c r="Y68" s="106">
        <v>13.1</v>
      </c>
      <c r="Z68" s="198">
        <v>7</v>
      </c>
      <c r="AB68" s="22"/>
      <c r="AC68" s="22"/>
      <c r="AD68" s="22"/>
      <c r="AE68" s="22"/>
      <c r="AF68" s="22"/>
      <c r="AG68" s="55"/>
      <c r="AH68" s="56" t="s">
        <v>52</v>
      </c>
      <c r="AI68" s="62">
        <v>1.4515231050664119E-2</v>
      </c>
      <c r="AJ68" s="58" t="s">
        <v>30</v>
      </c>
      <c r="AL68" s="22"/>
      <c r="AM68" s="22"/>
      <c r="AN68" s="22"/>
      <c r="AO68" s="22"/>
      <c r="AP68" s="22"/>
      <c r="AQ68" s="55"/>
      <c r="AR68" s="56" t="s">
        <v>52</v>
      </c>
      <c r="AS68" s="62">
        <v>1.4515231050664119E-2</v>
      </c>
      <c r="AT68" s="58" t="s">
        <v>30</v>
      </c>
    </row>
    <row r="69" spans="1:46" ht="15.75" thickBot="1" x14ac:dyDescent="0.3">
      <c r="A69" s="101" t="s">
        <v>83</v>
      </c>
      <c r="B69" s="99"/>
      <c r="C69" s="131" t="s">
        <v>113</v>
      </c>
      <c r="D69" s="103">
        <v>2.7504928747993046E-4</v>
      </c>
      <c r="E69" s="104">
        <v>42</v>
      </c>
      <c r="F69" s="105">
        <v>9.1</v>
      </c>
      <c r="G69" s="106">
        <v>13.1</v>
      </c>
      <c r="H69" s="107">
        <v>6</v>
      </c>
      <c r="J69" s="101" t="s">
        <v>83</v>
      </c>
      <c r="K69" s="99"/>
      <c r="L69" s="131" t="s">
        <v>113</v>
      </c>
      <c r="M69" s="103">
        <f t="shared" si="6"/>
        <v>2.7504928747993046E-4</v>
      </c>
      <c r="N69" s="104">
        <v>42</v>
      </c>
      <c r="O69" s="105">
        <v>9.1</v>
      </c>
      <c r="P69" s="106">
        <v>13.1</v>
      </c>
      <c r="Q69" s="107">
        <v>6</v>
      </c>
      <c r="S69" s="101" t="s">
        <v>83</v>
      </c>
      <c r="T69" s="99"/>
      <c r="U69" s="131" t="s">
        <v>113</v>
      </c>
      <c r="V69" s="103">
        <f t="shared" ref="V69:V71" si="7">D69</f>
        <v>2.7504928747993046E-4</v>
      </c>
      <c r="W69" s="104">
        <v>42</v>
      </c>
      <c r="X69" s="105">
        <v>9.1</v>
      </c>
      <c r="Y69" s="106">
        <v>13.1</v>
      </c>
      <c r="Z69" s="198">
        <v>7</v>
      </c>
      <c r="AB69" s="22"/>
      <c r="AC69" s="22"/>
      <c r="AD69" s="22"/>
      <c r="AE69" s="22"/>
      <c r="AF69" s="22"/>
      <c r="AG69" s="67"/>
      <c r="AH69" s="68" t="s">
        <v>29</v>
      </c>
      <c r="AI69" s="69">
        <v>34.730170106985803</v>
      </c>
      <c r="AJ69" s="70" t="s">
        <v>33</v>
      </c>
      <c r="AL69" s="22"/>
      <c r="AM69" s="22"/>
      <c r="AN69" s="22"/>
      <c r="AO69" s="22"/>
      <c r="AP69" s="22"/>
      <c r="AQ69" s="67"/>
      <c r="AR69" s="68" t="s">
        <v>29</v>
      </c>
      <c r="AS69" s="69">
        <v>34.730170106985803</v>
      </c>
      <c r="AT69" s="70" t="s">
        <v>33</v>
      </c>
    </row>
    <row r="70" spans="1:46" x14ac:dyDescent="0.25">
      <c r="A70" s="101" t="s">
        <v>85</v>
      </c>
      <c r="B70" s="99"/>
      <c r="C70" s="131" t="s">
        <v>114</v>
      </c>
      <c r="D70" s="103">
        <v>5.1131655448322002E-4</v>
      </c>
      <c r="E70" s="104">
        <v>42</v>
      </c>
      <c r="F70" s="105">
        <v>9.1</v>
      </c>
      <c r="G70" s="106">
        <v>13.1</v>
      </c>
      <c r="H70" s="107">
        <v>6</v>
      </c>
      <c r="J70" s="101" t="s">
        <v>85</v>
      </c>
      <c r="K70" s="99"/>
      <c r="L70" s="131" t="s">
        <v>114</v>
      </c>
      <c r="M70" s="103">
        <f t="shared" si="6"/>
        <v>5.1131655448322002E-4</v>
      </c>
      <c r="N70" s="104">
        <v>42</v>
      </c>
      <c r="O70" s="105">
        <v>9.1</v>
      </c>
      <c r="P70" s="106">
        <v>13.1</v>
      </c>
      <c r="Q70" s="107">
        <v>6</v>
      </c>
      <c r="S70" s="101" t="s">
        <v>85</v>
      </c>
      <c r="T70" s="99"/>
      <c r="U70" s="131" t="s">
        <v>114</v>
      </c>
      <c r="V70" s="103">
        <f t="shared" si="7"/>
        <v>5.1131655448322002E-4</v>
      </c>
      <c r="W70" s="104">
        <v>42</v>
      </c>
      <c r="X70" s="105">
        <v>9.1</v>
      </c>
      <c r="Y70" s="106">
        <v>13.1</v>
      </c>
      <c r="Z70" s="198">
        <v>7</v>
      </c>
    </row>
    <row r="71" spans="1:46" x14ac:dyDescent="0.25">
      <c r="A71" s="101" t="s">
        <v>87</v>
      </c>
      <c r="B71" s="99"/>
      <c r="C71" s="145" t="s">
        <v>115</v>
      </c>
      <c r="D71" s="103">
        <v>1.0927745948150756E-3</v>
      </c>
      <c r="E71" s="104">
        <v>42</v>
      </c>
      <c r="F71" s="105">
        <v>9.1</v>
      </c>
      <c r="G71" s="106">
        <v>13.1</v>
      </c>
      <c r="H71" s="107">
        <v>6</v>
      </c>
      <c r="J71" s="101" t="s">
        <v>87</v>
      </c>
      <c r="K71" s="99"/>
      <c r="L71" s="145" t="s">
        <v>115</v>
      </c>
      <c r="M71" s="103">
        <f t="shared" si="6"/>
        <v>1.0927745948150756E-3</v>
      </c>
      <c r="N71" s="104">
        <v>42</v>
      </c>
      <c r="O71" s="105">
        <v>9.1</v>
      </c>
      <c r="P71" s="106">
        <v>13.1</v>
      </c>
      <c r="Q71" s="107">
        <v>6</v>
      </c>
      <c r="S71" s="101" t="s">
        <v>87</v>
      </c>
      <c r="T71" s="99"/>
      <c r="U71" s="145" t="s">
        <v>115</v>
      </c>
      <c r="V71" s="103">
        <f t="shared" si="7"/>
        <v>1.0927745948150756E-3</v>
      </c>
      <c r="W71" s="104">
        <v>42</v>
      </c>
      <c r="X71" s="105">
        <v>9.1</v>
      </c>
      <c r="Y71" s="106">
        <v>13.1</v>
      </c>
      <c r="Z71" s="198">
        <v>7</v>
      </c>
    </row>
    <row r="72" spans="1:46" x14ac:dyDescent="0.25">
      <c r="A72" s="101" t="s">
        <v>89</v>
      </c>
      <c r="B72" s="99"/>
      <c r="C72" s="131" t="s">
        <v>116</v>
      </c>
      <c r="D72" s="168">
        <v>1.2976049646462435E-3</v>
      </c>
      <c r="E72" s="104">
        <v>42</v>
      </c>
      <c r="F72" s="105">
        <v>9.1</v>
      </c>
      <c r="G72" s="106">
        <v>13.1</v>
      </c>
      <c r="H72" s="107">
        <v>6</v>
      </c>
      <c r="J72" s="101" t="s">
        <v>89</v>
      </c>
      <c r="K72" s="99"/>
      <c r="L72" s="131" t="s">
        <v>116</v>
      </c>
      <c r="M72" s="169">
        <f>D72+D73+D74</f>
        <v>1.2197556890695647E-2</v>
      </c>
      <c r="N72" s="104">
        <v>42</v>
      </c>
      <c r="O72" s="105">
        <v>9.1</v>
      </c>
      <c r="P72" s="106">
        <v>13.1</v>
      </c>
      <c r="Q72" s="107">
        <v>6</v>
      </c>
      <c r="S72" s="101" t="s">
        <v>89</v>
      </c>
      <c r="T72" s="99"/>
      <c r="U72" s="131" t="s">
        <v>116</v>
      </c>
      <c r="V72" s="189">
        <f>D72</f>
        <v>1.2976049646462435E-3</v>
      </c>
      <c r="W72" s="104">
        <v>42</v>
      </c>
      <c r="X72" s="105">
        <v>9.1</v>
      </c>
      <c r="Y72" s="106">
        <v>13.1</v>
      </c>
      <c r="Z72" s="198">
        <v>7</v>
      </c>
    </row>
    <row r="73" spans="1:46" x14ac:dyDescent="0.25">
      <c r="A73" s="108" t="s">
        <v>91</v>
      </c>
      <c r="B73" s="99"/>
      <c r="C73" s="131" t="s">
        <v>117</v>
      </c>
      <c r="D73" s="168">
        <v>4.6805063448372864E-3</v>
      </c>
      <c r="E73" s="104">
        <v>42</v>
      </c>
      <c r="F73" s="105">
        <v>9.1</v>
      </c>
      <c r="G73" s="106">
        <v>13.1</v>
      </c>
      <c r="H73" s="107">
        <v>6</v>
      </c>
      <c r="J73" s="108" t="s">
        <v>91</v>
      </c>
      <c r="K73" s="99"/>
      <c r="L73" s="131" t="s">
        <v>117</v>
      </c>
      <c r="M73" s="169">
        <v>0</v>
      </c>
      <c r="N73" s="104">
        <v>42</v>
      </c>
      <c r="O73" s="105">
        <v>9.1</v>
      </c>
      <c r="P73" s="106">
        <v>13.1</v>
      </c>
      <c r="Q73" s="107">
        <v>6</v>
      </c>
      <c r="S73" s="108" t="s">
        <v>91</v>
      </c>
      <c r="T73" s="99"/>
      <c r="U73" s="131" t="s">
        <v>117</v>
      </c>
      <c r="V73" s="189">
        <f>D73</f>
        <v>4.6805063448372864E-3</v>
      </c>
      <c r="W73" s="104">
        <v>42</v>
      </c>
      <c r="X73" s="105">
        <v>9.1</v>
      </c>
      <c r="Y73" s="106">
        <v>13.1</v>
      </c>
      <c r="Z73" s="198">
        <v>7</v>
      </c>
    </row>
    <row r="74" spans="1:46" x14ac:dyDescent="0.25">
      <c r="A74" s="108" t="s">
        <v>93</v>
      </c>
      <c r="B74" s="99"/>
      <c r="C74" s="131" t="s">
        <v>94</v>
      </c>
      <c r="D74" s="168">
        <v>6.219445581212118E-3</v>
      </c>
      <c r="E74" s="104">
        <v>42</v>
      </c>
      <c r="F74" s="105">
        <v>9.1</v>
      </c>
      <c r="G74" s="106">
        <v>13.1</v>
      </c>
      <c r="H74" s="107">
        <v>6</v>
      </c>
      <c r="J74" s="108" t="s">
        <v>93</v>
      </c>
      <c r="K74" s="99"/>
      <c r="L74" s="131" t="s">
        <v>94</v>
      </c>
      <c r="M74" s="169">
        <v>0</v>
      </c>
      <c r="N74" s="104">
        <v>42</v>
      </c>
      <c r="O74" s="105">
        <v>9.1</v>
      </c>
      <c r="P74" s="106">
        <v>13.1</v>
      </c>
      <c r="Q74" s="107">
        <v>6</v>
      </c>
      <c r="S74" s="108" t="s">
        <v>93</v>
      </c>
      <c r="T74" s="99"/>
      <c r="U74" s="131" t="s">
        <v>94</v>
      </c>
      <c r="V74" s="189">
        <f>D74</f>
        <v>6.219445581212118E-3</v>
      </c>
      <c r="W74" s="104">
        <v>42</v>
      </c>
      <c r="X74" s="105">
        <v>9.1</v>
      </c>
      <c r="Y74" s="106">
        <v>13.1</v>
      </c>
      <c r="Z74" s="198">
        <v>7</v>
      </c>
    </row>
    <row r="75" spans="1:46" ht="15.75" thickBot="1" x14ac:dyDescent="0.3">
      <c r="A75" s="120" t="s">
        <v>101</v>
      </c>
      <c r="B75" s="121"/>
      <c r="C75" s="122"/>
      <c r="D75" s="123">
        <f>SUM(D68:D74)</f>
        <v>1.4942097851355453E-2</v>
      </c>
      <c r="E75" s="124"/>
      <c r="F75" s="125"/>
      <c r="G75" s="125"/>
      <c r="H75" s="126"/>
      <c r="J75" s="120" t="s">
        <v>101</v>
      </c>
      <c r="K75" s="121"/>
      <c r="L75" s="122"/>
      <c r="M75" s="123">
        <f>SUM(M68:M74)</f>
        <v>1.4942097851355453E-2</v>
      </c>
      <c r="N75" s="124"/>
      <c r="O75" s="125"/>
      <c r="P75" s="125"/>
      <c r="Q75" s="126"/>
      <c r="S75" s="120" t="s">
        <v>101</v>
      </c>
      <c r="T75" s="121"/>
      <c r="U75" s="122"/>
      <c r="V75" s="123">
        <f>SUM(V68:V74)</f>
        <v>1.4942097851355453E-2</v>
      </c>
      <c r="W75" s="124"/>
      <c r="X75" s="125"/>
      <c r="Y75" s="125"/>
      <c r="Z75" s="126"/>
    </row>
    <row r="76" spans="1:46" x14ac:dyDescent="0.25">
      <c r="A76" s="143" t="s">
        <v>118</v>
      </c>
      <c r="B76" s="99"/>
      <c r="C76" s="131"/>
      <c r="D76" s="144"/>
      <c r="E76" s="129"/>
      <c r="F76" s="129"/>
      <c r="G76" s="129"/>
      <c r="H76" s="130"/>
      <c r="J76" s="143" t="s">
        <v>118</v>
      </c>
      <c r="K76" s="99"/>
      <c r="L76" s="131"/>
      <c r="M76" s="144"/>
      <c r="N76" s="129"/>
      <c r="O76" s="129"/>
      <c r="P76" s="129"/>
      <c r="Q76" s="130"/>
      <c r="S76" s="143" t="s">
        <v>118</v>
      </c>
      <c r="T76" s="99"/>
      <c r="U76" s="131"/>
      <c r="V76" s="144"/>
      <c r="W76" s="129"/>
      <c r="X76" s="129"/>
      <c r="Y76" s="129"/>
      <c r="Z76" s="130"/>
    </row>
    <row r="77" spans="1:46" ht="15.75" thickBot="1" x14ac:dyDescent="0.3">
      <c r="A77" s="120" t="s">
        <v>101</v>
      </c>
      <c r="B77" s="121"/>
      <c r="C77" s="122"/>
      <c r="D77" s="123">
        <v>0.11474350566567776</v>
      </c>
      <c r="E77" s="124"/>
      <c r="F77" s="125"/>
      <c r="G77" s="125"/>
      <c r="H77" s="126"/>
      <c r="J77" s="120" t="s">
        <v>101</v>
      </c>
      <c r="K77" s="121"/>
      <c r="L77" s="122"/>
      <c r="M77" s="123">
        <f>D77</f>
        <v>0.11474350566567776</v>
      </c>
      <c r="N77" s="124"/>
      <c r="O77" s="125"/>
      <c r="P77" s="125"/>
      <c r="Q77" s="126"/>
      <c r="S77" s="120" t="s">
        <v>101</v>
      </c>
      <c r="T77" s="121"/>
      <c r="U77" s="122"/>
      <c r="V77" s="123">
        <f>D77</f>
        <v>0.11474350566567776</v>
      </c>
      <c r="W77" s="124"/>
      <c r="X77" s="125"/>
      <c r="Y77" s="125"/>
      <c r="Z77" s="126"/>
    </row>
    <row r="78" spans="1:46" x14ac:dyDescent="0.25">
      <c r="A78" s="140" t="s">
        <v>119</v>
      </c>
      <c r="B78" s="92"/>
      <c r="C78" s="127"/>
      <c r="D78" s="128"/>
      <c r="E78" s="141"/>
      <c r="F78" s="141"/>
      <c r="G78" s="141"/>
      <c r="H78" s="142"/>
      <c r="J78" s="140" t="s">
        <v>119</v>
      </c>
      <c r="K78" s="92"/>
      <c r="L78" s="127"/>
      <c r="M78" s="128"/>
      <c r="N78" s="141"/>
      <c r="O78" s="141"/>
      <c r="P78" s="141"/>
      <c r="Q78" s="142"/>
      <c r="S78" s="140" t="s">
        <v>119</v>
      </c>
      <c r="T78" s="92"/>
      <c r="U78" s="127"/>
      <c r="V78" s="128"/>
      <c r="W78" s="141"/>
      <c r="X78" s="141"/>
      <c r="Y78" s="141"/>
      <c r="Z78" s="142"/>
    </row>
    <row r="79" spans="1:46" ht="15.75" thickBot="1" x14ac:dyDescent="0.3">
      <c r="A79" s="120" t="s">
        <v>101</v>
      </c>
      <c r="B79" s="121"/>
      <c r="C79" s="122"/>
      <c r="D79" s="123">
        <v>5.0255525341642626E-2</v>
      </c>
      <c r="E79" s="124"/>
      <c r="F79" s="125"/>
      <c r="G79" s="125"/>
      <c r="H79" s="126"/>
      <c r="J79" s="120" t="s">
        <v>101</v>
      </c>
      <c r="K79" s="121"/>
      <c r="L79" s="122"/>
      <c r="M79" s="123">
        <f>D79</f>
        <v>5.0255525341642626E-2</v>
      </c>
      <c r="N79" s="124"/>
      <c r="O79" s="125"/>
      <c r="P79" s="125"/>
      <c r="Q79" s="126"/>
      <c r="S79" s="120" t="s">
        <v>101</v>
      </c>
      <c r="T79" s="121"/>
      <c r="U79" s="122"/>
      <c r="V79" s="123">
        <f>D79</f>
        <v>5.0255525341642626E-2</v>
      </c>
      <c r="W79" s="124"/>
      <c r="X79" s="125"/>
      <c r="Y79" s="125"/>
      <c r="Z79" s="126"/>
    </row>
    <row r="80" spans="1:46" ht="15.75" thickBot="1" x14ac:dyDescent="0.3">
      <c r="A80" s="147" t="s">
        <v>148</v>
      </c>
      <c r="B80" s="146"/>
      <c r="C80" s="146"/>
      <c r="D80" s="174">
        <f>D79+D77+D75+D65+D60+D58</f>
        <v>0.70931497628108664</v>
      </c>
      <c r="E80" s="148"/>
      <c r="F80" s="146"/>
      <c r="G80" s="146"/>
      <c r="H80" s="146"/>
      <c r="J80" s="147" t="s">
        <v>148</v>
      </c>
      <c r="K80" s="146"/>
      <c r="L80" s="146"/>
      <c r="M80" s="174">
        <f>M79+M77+M75+M65+M60+M58</f>
        <v>0.70931497628108664</v>
      </c>
      <c r="N80" s="148"/>
      <c r="O80" s="146"/>
      <c r="P80" s="146"/>
      <c r="Q80" s="146"/>
      <c r="S80" s="147" t="s">
        <v>148</v>
      </c>
      <c r="T80" s="146"/>
      <c r="U80" s="146"/>
      <c r="V80" s="174">
        <f>V79+V77+V75+V65+V60+V58</f>
        <v>0.70931497628108664</v>
      </c>
      <c r="W80" s="148"/>
      <c r="X80" s="146"/>
      <c r="Y80" s="146"/>
      <c r="Z80" s="146"/>
    </row>
    <row r="82" spans="1:26" ht="15.75" thickBot="1" x14ac:dyDescent="0.3">
      <c r="B82" t="s">
        <v>149</v>
      </c>
    </row>
    <row r="83" spans="1:26" ht="16.5" thickBot="1" x14ac:dyDescent="0.3">
      <c r="A83" s="152" t="s">
        <v>145</v>
      </c>
      <c r="B83" s="166" t="s">
        <v>120</v>
      </c>
      <c r="C83" s="86"/>
      <c r="D83" s="87"/>
      <c r="E83" s="273" t="s">
        <v>55</v>
      </c>
      <c r="F83" s="273"/>
      <c r="G83" s="274"/>
      <c r="H83" s="175" t="s">
        <v>56</v>
      </c>
      <c r="J83" s="181" t="s">
        <v>152</v>
      </c>
      <c r="K83" s="182"/>
      <c r="L83" s="183"/>
      <c r="M83" s="184" t="s">
        <v>150</v>
      </c>
      <c r="Q83" s="175" t="s">
        <v>56</v>
      </c>
      <c r="S83" s="186" t="s">
        <v>153</v>
      </c>
      <c r="T83" s="187"/>
      <c r="U83" s="188"/>
      <c r="V83" s="184" t="s">
        <v>150</v>
      </c>
      <c r="Z83" s="175" t="s">
        <v>56</v>
      </c>
    </row>
    <row r="84" spans="1:26" ht="34.5" thickBot="1" x14ac:dyDescent="0.4">
      <c r="A84" s="88" t="s">
        <v>57</v>
      </c>
      <c r="B84" s="89"/>
      <c r="C84" s="90"/>
      <c r="D84" s="149" t="s">
        <v>58</v>
      </c>
      <c r="E84" s="150" t="s">
        <v>59</v>
      </c>
      <c r="F84" s="151" t="s">
        <v>60</v>
      </c>
      <c r="G84" s="150" t="s">
        <v>61</v>
      </c>
      <c r="H84" s="176" t="s">
        <v>62</v>
      </c>
      <c r="Q84" s="176" t="s">
        <v>62</v>
      </c>
      <c r="Z84" s="176" t="s">
        <v>62</v>
      </c>
    </row>
    <row r="85" spans="1:26" ht="15.75" thickBot="1" x14ac:dyDescent="0.3">
      <c r="A85" s="91" t="s">
        <v>63</v>
      </c>
      <c r="B85" s="92"/>
      <c r="C85" s="93"/>
      <c r="D85" s="94"/>
      <c r="E85" s="95" t="s">
        <v>64</v>
      </c>
      <c r="F85" s="95" t="s">
        <v>65</v>
      </c>
      <c r="G85" s="96" t="s">
        <v>66</v>
      </c>
      <c r="H85" s="177"/>
      <c r="Q85" s="177"/>
      <c r="Z85" s="177"/>
    </row>
    <row r="86" spans="1:26" x14ac:dyDescent="0.25">
      <c r="A86" s="271" t="s">
        <v>67</v>
      </c>
      <c r="B86" s="272"/>
      <c r="C86" s="97" t="s">
        <v>68</v>
      </c>
      <c r="D86" s="100"/>
      <c r="E86" s="99"/>
      <c r="F86" s="99"/>
      <c r="G86" s="99"/>
      <c r="H86" s="100"/>
      <c r="Q86" s="100"/>
      <c r="Z86" s="100"/>
    </row>
    <row r="87" spans="1:26" x14ac:dyDescent="0.25">
      <c r="A87" s="108" t="s">
        <v>124</v>
      </c>
      <c r="B87" s="109" t="s">
        <v>70</v>
      </c>
      <c r="C87" s="97" t="s">
        <v>125</v>
      </c>
      <c r="D87" s="153">
        <v>1.0042946028445196E-6</v>
      </c>
      <c r="E87" s="154">
        <v>42</v>
      </c>
      <c r="F87" s="13">
        <v>9.1</v>
      </c>
      <c r="G87" s="155">
        <v>13.1</v>
      </c>
      <c r="H87" s="156">
        <v>6</v>
      </c>
      <c r="Q87" s="197">
        <v>6</v>
      </c>
      <c r="Z87" s="198">
        <v>7</v>
      </c>
    </row>
    <row r="88" spans="1:26" x14ac:dyDescent="0.25">
      <c r="A88" s="108" t="s">
        <v>124</v>
      </c>
      <c r="B88" s="109" t="s">
        <v>72</v>
      </c>
      <c r="C88" s="97" t="s">
        <v>125</v>
      </c>
      <c r="D88" s="153">
        <v>1.0627226306011809E-6</v>
      </c>
      <c r="E88" s="154">
        <v>42</v>
      </c>
      <c r="F88" s="13">
        <v>9.1</v>
      </c>
      <c r="G88" s="155">
        <v>13.1</v>
      </c>
      <c r="H88" s="156">
        <v>6</v>
      </c>
      <c r="Q88" s="197">
        <v>6</v>
      </c>
      <c r="Z88" s="198">
        <v>7</v>
      </c>
    </row>
    <row r="89" spans="1:26" x14ac:dyDescent="0.25">
      <c r="A89" s="108" t="s">
        <v>124</v>
      </c>
      <c r="B89" s="109" t="s">
        <v>73</v>
      </c>
      <c r="C89" s="97" t="s">
        <v>125</v>
      </c>
      <c r="D89" s="153">
        <v>4.8071937658837404E-6</v>
      </c>
      <c r="E89" s="154">
        <v>42</v>
      </c>
      <c r="F89" s="13">
        <v>9.1</v>
      </c>
      <c r="G89" s="155">
        <v>13.1</v>
      </c>
      <c r="H89" s="156">
        <v>6</v>
      </c>
      <c r="Q89" s="197">
        <v>6</v>
      </c>
      <c r="Z89" s="198">
        <v>7</v>
      </c>
    </row>
    <row r="90" spans="1:26" x14ac:dyDescent="0.25">
      <c r="A90" s="108" t="s">
        <v>126</v>
      </c>
      <c r="B90" s="109" t="s">
        <v>70</v>
      </c>
      <c r="C90" s="97" t="s">
        <v>127</v>
      </c>
      <c r="D90" s="153">
        <v>3.0629546802628873E-7</v>
      </c>
      <c r="E90" s="154">
        <v>42</v>
      </c>
      <c r="F90" s="13">
        <v>9.1</v>
      </c>
      <c r="G90" s="155">
        <v>13.1</v>
      </c>
      <c r="H90" s="156">
        <v>6</v>
      </c>
      <c r="Q90" s="197">
        <v>6</v>
      </c>
      <c r="Z90" s="198">
        <v>7</v>
      </c>
    </row>
    <row r="91" spans="1:26" x14ac:dyDescent="0.25">
      <c r="A91" s="108" t="s">
        <v>126</v>
      </c>
      <c r="B91" s="109" t="s">
        <v>72</v>
      </c>
      <c r="C91" s="97" t="s">
        <v>127</v>
      </c>
      <c r="D91" s="153">
        <v>3.5253512426842119E-7</v>
      </c>
      <c r="E91" s="154">
        <v>42</v>
      </c>
      <c r="F91" s="13">
        <v>9.1</v>
      </c>
      <c r="G91" s="155">
        <v>13.1</v>
      </c>
      <c r="H91" s="156">
        <v>6</v>
      </c>
      <c r="Q91" s="197">
        <v>6</v>
      </c>
      <c r="Z91" s="198">
        <v>7</v>
      </c>
    </row>
    <row r="92" spans="1:26" x14ac:dyDescent="0.25">
      <c r="A92" s="108" t="s">
        <v>126</v>
      </c>
      <c r="B92" s="109" t="s">
        <v>73</v>
      </c>
      <c r="C92" s="97" t="s">
        <v>127</v>
      </c>
      <c r="D92" s="153">
        <v>1.3192807945613654E-6</v>
      </c>
      <c r="E92" s="154">
        <v>42</v>
      </c>
      <c r="F92" s="13">
        <v>9.1</v>
      </c>
      <c r="G92" s="155">
        <v>13.1</v>
      </c>
      <c r="H92" s="156">
        <v>6</v>
      </c>
      <c r="Q92" s="197">
        <v>6</v>
      </c>
      <c r="Z92" s="198">
        <v>7</v>
      </c>
    </row>
    <row r="93" spans="1:26" x14ac:dyDescent="0.25">
      <c r="A93" s="108" t="s">
        <v>128</v>
      </c>
      <c r="B93" s="109" t="s">
        <v>70</v>
      </c>
      <c r="C93" s="97" t="s">
        <v>129</v>
      </c>
      <c r="D93" s="153">
        <v>3.935163551690479E-5</v>
      </c>
      <c r="E93" s="154">
        <v>42</v>
      </c>
      <c r="F93" s="13">
        <v>9.1</v>
      </c>
      <c r="G93" s="155">
        <v>13.1</v>
      </c>
      <c r="H93" s="156">
        <v>6</v>
      </c>
      <c r="Q93" s="197">
        <v>6</v>
      </c>
      <c r="Z93" s="198">
        <v>7</v>
      </c>
    </row>
    <row r="94" spans="1:26" x14ac:dyDescent="0.25">
      <c r="A94" s="108" t="s">
        <v>128</v>
      </c>
      <c r="B94" s="109" t="s">
        <v>72</v>
      </c>
      <c r="C94" s="97" t="s">
        <v>129</v>
      </c>
      <c r="D94" s="153">
        <v>1.7305242494524635E-4</v>
      </c>
      <c r="E94" s="154">
        <v>42</v>
      </c>
      <c r="F94" s="13">
        <v>9.1</v>
      </c>
      <c r="G94" s="155">
        <v>13.1</v>
      </c>
      <c r="H94" s="156">
        <v>6</v>
      </c>
      <c r="Q94" s="197">
        <v>6</v>
      </c>
      <c r="Z94" s="198">
        <v>7</v>
      </c>
    </row>
    <row r="95" spans="1:26" x14ac:dyDescent="0.25">
      <c r="A95" s="108" t="s">
        <v>128</v>
      </c>
      <c r="B95" s="109" t="s">
        <v>73</v>
      </c>
      <c r="C95" s="97" t="s">
        <v>129</v>
      </c>
      <c r="D95" s="153">
        <v>8.0882629174774295E-5</v>
      </c>
      <c r="E95" s="154">
        <v>42</v>
      </c>
      <c r="F95" s="13">
        <v>9.1</v>
      </c>
      <c r="G95" s="155">
        <v>13.1</v>
      </c>
      <c r="H95" s="156">
        <v>6</v>
      </c>
      <c r="Q95" s="197">
        <v>6</v>
      </c>
      <c r="Z95" s="198">
        <v>7</v>
      </c>
    </row>
    <row r="96" spans="1:26" x14ac:dyDescent="0.25">
      <c r="A96" s="108" t="s">
        <v>130</v>
      </c>
      <c r="B96" s="109" t="s">
        <v>70</v>
      </c>
      <c r="C96" s="97" t="s">
        <v>131</v>
      </c>
      <c r="D96" s="153">
        <v>7.8404333486636699E-3</v>
      </c>
      <c r="E96" s="154">
        <v>42</v>
      </c>
      <c r="F96" s="13">
        <v>9.1</v>
      </c>
      <c r="G96" s="155">
        <v>13.1</v>
      </c>
      <c r="H96" s="156">
        <v>6</v>
      </c>
      <c r="Q96" s="197">
        <v>6</v>
      </c>
      <c r="Z96" s="198">
        <v>7</v>
      </c>
    </row>
    <row r="97" spans="1:26" x14ac:dyDescent="0.25">
      <c r="A97" s="108" t="s">
        <v>130</v>
      </c>
      <c r="B97" s="109" t="s">
        <v>72</v>
      </c>
      <c r="C97" s="97" t="s">
        <v>131</v>
      </c>
      <c r="D97" s="153">
        <v>5.2621955608812741E-2</v>
      </c>
      <c r="E97" s="154">
        <v>42</v>
      </c>
      <c r="F97" s="13">
        <v>9.1</v>
      </c>
      <c r="G97" s="155">
        <v>13.1</v>
      </c>
      <c r="H97" s="156">
        <v>6</v>
      </c>
      <c r="Q97" s="197">
        <v>6</v>
      </c>
      <c r="Z97" s="198">
        <v>7</v>
      </c>
    </row>
    <row r="98" spans="1:26" x14ac:dyDescent="0.25">
      <c r="A98" s="108" t="s">
        <v>130</v>
      </c>
      <c r="B98" s="109" t="s">
        <v>73</v>
      </c>
      <c r="C98" s="97" t="s">
        <v>131</v>
      </c>
      <c r="D98" s="153">
        <v>1.7059587242661867E-2</v>
      </c>
      <c r="E98" s="154">
        <v>42</v>
      </c>
      <c r="F98" s="13">
        <v>9.1</v>
      </c>
      <c r="G98" s="155">
        <v>13.1</v>
      </c>
      <c r="H98" s="156">
        <v>6</v>
      </c>
      <c r="Q98" s="197">
        <v>6</v>
      </c>
      <c r="Z98" s="198">
        <v>7</v>
      </c>
    </row>
    <row r="99" spans="1:26" x14ac:dyDescent="0.25">
      <c r="A99" s="108" t="s">
        <v>132</v>
      </c>
      <c r="B99" s="109" t="s">
        <v>70</v>
      </c>
      <c r="C99" s="97" t="s">
        <v>133</v>
      </c>
      <c r="D99" s="153">
        <v>5.1549742730234768E-3</v>
      </c>
      <c r="E99" s="154">
        <v>42</v>
      </c>
      <c r="F99" s="13">
        <v>9.1</v>
      </c>
      <c r="G99" s="155">
        <v>13.1</v>
      </c>
      <c r="H99" s="156">
        <v>6</v>
      </c>
      <c r="Q99" s="197">
        <v>6</v>
      </c>
      <c r="Z99" s="198">
        <v>7</v>
      </c>
    </row>
    <row r="100" spans="1:26" x14ac:dyDescent="0.25">
      <c r="A100" s="108" t="s">
        <v>132</v>
      </c>
      <c r="B100" s="109" t="s">
        <v>72</v>
      </c>
      <c r="C100" s="97" t="s">
        <v>133</v>
      </c>
      <c r="D100" s="153">
        <v>2.7105262605297727E-2</v>
      </c>
      <c r="E100" s="154">
        <v>42</v>
      </c>
      <c r="F100" s="13">
        <v>9.1</v>
      </c>
      <c r="G100" s="155">
        <v>13.1</v>
      </c>
      <c r="H100" s="156">
        <v>6</v>
      </c>
      <c r="Q100" s="197">
        <v>6</v>
      </c>
      <c r="Z100" s="198">
        <v>7</v>
      </c>
    </row>
    <row r="101" spans="1:26" x14ac:dyDescent="0.25">
      <c r="A101" s="108" t="s">
        <v>132</v>
      </c>
      <c r="B101" s="109" t="s">
        <v>73</v>
      </c>
      <c r="C101" s="97" t="s">
        <v>133</v>
      </c>
      <c r="D101" s="153">
        <v>1.8457203009086431E-2</v>
      </c>
      <c r="E101" s="154">
        <v>42</v>
      </c>
      <c r="F101" s="13">
        <v>9.1</v>
      </c>
      <c r="G101" s="155">
        <v>13.1</v>
      </c>
      <c r="H101" s="156">
        <v>6</v>
      </c>
      <c r="Q101" s="197">
        <v>6</v>
      </c>
      <c r="Z101" s="198">
        <v>7</v>
      </c>
    </row>
    <row r="102" spans="1:26" x14ac:dyDescent="0.25">
      <c r="A102" s="108" t="s">
        <v>134</v>
      </c>
      <c r="B102" s="109" t="s">
        <v>70</v>
      </c>
      <c r="C102" s="157" t="s">
        <v>135</v>
      </c>
      <c r="D102" s="168">
        <v>6.7441973776508797E-3</v>
      </c>
      <c r="E102" s="154">
        <v>42</v>
      </c>
      <c r="F102" s="13">
        <v>9.1</v>
      </c>
      <c r="G102" s="155">
        <v>13.1</v>
      </c>
      <c r="H102" s="156">
        <v>6</v>
      </c>
      <c r="Q102" s="197">
        <v>6</v>
      </c>
      <c r="Z102" s="198">
        <v>7</v>
      </c>
    </row>
    <row r="103" spans="1:26" x14ac:dyDescent="0.25">
      <c r="A103" s="108" t="s">
        <v>134</v>
      </c>
      <c r="B103" s="109" t="s">
        <v>72</v>
      </c>
      <c r="C103" s="157" t="s">
        <v>135</v>
      </c>
      <c r="D103" s="168">
        <v>5.1004953398337383E-2</v>
      </c>
      <c r="E103" s="154">
        <v>42</v>
      </c>
      <c r="F103" s="13">
        <v>9.1</v>
      </c>
      <c r="G103" s="155">
        <v>13.1</v>
      </c>
      <c r="H103" s="156">
        <v>6</v>
      </c>
      <c r="Q103" s="197">
        <v>6</v>
      </c>
      <c r="Z103" s="198">
        <v>7</v>
      </c>
    </row>
    <row r="104" spans="1:26" x14ac:dyDescent="0.25">
      <c r="A104" s="108" t="s">
        <v>134</v>
      </c>
      <c r="B104" s="109" t="s">
        <v>73</v>
      </c>
      <c r="C104" s="157" t="s">
        <v>135</v>
      </c>
      <c r="D104" s="168">
        <v>3.4025501246380492E-2</v>
      </c>
      <c r="E104" s="154">
        <v>42</v>
      </c>
      <c r="F104" s="13">
        <v>9.1</v>
      </c>
      <c r="G104" s="155">
        <v>13.1</v>
      </c>
      <c r="H104" s="156">
        <v>6</v>
      </c>
      <c r="Q104" s="197">
        <v>6</v>
      </c>
      <c r="Z104" s="198">
        <v>7</v>
      </c>
    </row>
    <row r="105" spans="1:26" ht="15.75" thickBot="1" x14ac:dyDescent="0.3">
      <c r="A105" s="120" t="s">
        <v>101</v>
      </c>
      <c r="B105" s="121"/>
      <c r="C105" s="122"/>
      <c r="D105" s="123">
        <f>SUM(D87:D104)</f>
        <v>0.22031620712193778</v>
      </c>
      <c r="E105" s="124"/>
      <c r="F105" s="125"/>
      <c r="G105" s="125"/>
      <c r="H105" s="126"/>
      <c r="I105" s="170">
        <f>D105+D58</f>
        <v>0.60801483691059144</v>
      </c>
      <c r="Q105" s="126"/>
      <c r="Z105" s="126"/>
    </row>
    <row r="106" spans="1:26" x14ac:dyDescent="0.25">
      <c r="A106" s="91" t="s">
        <v>102</v>
      </c>
      <c r="B106" s="92"/>
      <c r="C106" s="127"/>
      <c r="D106" s="128"/>
      <c r="E106" s="141"/>
      <c r="F106" s="141"/>
      <c r="G106" s="141"/>
      <c r="H106" s="142"/>
      <c r="Q106" s="142"/>
      <c r="Z106" s="142"/>
    </row>
    <row r="107" spans="1:26" ht="15.75" thickBot="1" x14ac:dyDescent="0.3">
      <c r="A107" s="120" t="s">
        <v>101</v>
      </c>
      <c r="B107" s="121"/>
      <c r="C107" s="122"/>
      <c r="D107" s="123">
        <v>2.3491393299223125E-2</v>
      </c>
      <c r="E107" s="124"/>
      <c r="F107" s="125"/>
      <c r="G107" s="125"/>
      <c r="H107" s="126"/>
      <c r="Q107" s="126"/>
      <c r="Z107" s="126"/>
    </row>
    <row r="108" spans="1:26" x14ac:dyDescent="0.25">
      <c r="A108" s="140" t="s">
        <v>109</v>
      </c>
      <c r="B108" s="92"/>
      <c r="C108" s="127"/>
      <c r="D108" s="128"/>
      <c r="E108" s="141"/>
      <c r="F108" s="141"/>
      <c r="G108" s="141"/>
      <c r="H108" s="142"/>
      <c r="Q108" s="142"/>
      <c r="Z108" s="142"/>
    </row>
    <row r="109" spans="1:26" x14ac:dyDescent="0.25">
      <c r="A109" s="143" t="s">
        <v>110</v>
      </c>
      <c r="B109" s="99"/>
      <c r="C109" s="131"/>
      <c r="D109" s="144"/>
      <c r="E109" s="129"/>
      <c r="F109" s="129"/>
      <c r="G109" s="129"/>
      <c r="H109" s="130"/>
      <c r="Q109" s="130"/>
      <c r="Z109" s="130"/>
    </row>
    <row r="110" spans="1:26" x14ac:dyDescent="0.25">
      <c r="A110" s="108" t="s">
        <v>136</v>
      </c>
      <c r="B110" s="99"/>
      <c r="C110" s="97" t="s">
        <v>137</v>
      </c>
      <c r="D110" s="153">
        <v>2.5591167073901439E-5</v>
      </c>
      <c r="E110" s="154">
        <v>42</v>
      </c>
      <c r="F110" s="13">
        <v>9.1</v>
      </c>
      <c r="G110" s="155">
        <v>13.1</v>
      </c>
      <c r="H110" s="156">
        <v>6</v>
      </c>
      <c r="Q110" s="197">
        <v>6</v>
      </c>
      <c r="Z110" s="198">
        <v>7</v>
      </c>
    </row>
    <row r="111" spans="1:26" x14ac:dyDescent="0.25">
      <c r="A111" s="108" t="s">
        <v>138</v>
      </c>
      <c r="B111" s="99"/>
      <c r="C111" s="97" t="s">
        <v>139</v>
      </c>
      <c r="D111" s="153">
        <v>1.3173758007607446E-4</v>
      </c>
      <c r="E111" s="154">
        <v>42</v>
      </c>
      <c r="F111" s="13">
        <v>9.1</v>
      </c>
      <c r="G111" s="155">
        <v>13.1</v>
      </c>
      <c r="H111" s="156">
        <v>6</v>
      </c>
      <c r="Q111" s="197">
        <v>6</v>
      </c>
      <c r="Z111" s="198">
        <v>7</v>
      </c>
    </row>
    <row r="112" spans="1:26" x14ac:dyDescent="0.25">
      <c r="A112" s="108" t="s">
        <v>140</v>
      </c>
      <c r="B112" s="99"/>
      <c r="C112" s="97" t="s">
        <v>141</v>
      </c>
      <c r="D112" s="153">
        <v>1.0578706608129936E-3</v>
      </c>
      <c r="E112" s="154">
        <v>42</v>
      </c>
      <c r="F112" s="13">
        <v>9.1</v>
      </c>
      <c r="G112" s="155">
        <v>13.1</v>
      </c>
      <c r="H112" s="156">
        <v>6</v>
      </c>
      <c r="Q112" s="197">
        <v>6</v>
      </c>
      <c r="Z112" s="198">
        <v>7</v>
      </c>
    </row>
    <row r="113" spans="1:26" x14ac:dyDescent="0.25">
      <c r="A113" s="108" t="s">
        <v>142</v>
      </c>
      <c r="B113" s="99"/>
      <c r="C113" s="158" t="s">
        <v>88</v>
      </c>
      <c r="D113" s="153">
        <v>1.2359989344814322E-3</v>
      </c>
      <c r="E113" s="154">
        <v>42</v>
      </c>
      <c r="F113" s="13">
        <v>9.1</v>
      </c>
      <c r="G113" s="155">
        <v>13.1</v>
      </c>
      <c r="H113" s="156">
        <v>6</v>
      </c>
      <c r="Q113" s="197">
        <v>6</v>
      </c>
      <c r="Z113" s="198">
        <v>7</v>
      </c>
    </row>
    <row r="114" spans="1:26" x14ac:dyDescent="0.25">
      <c r="A114" s="108" t="s">
        <v>134</v>
      </c>
      <c r="B114" s="99"/>
      <c r="C114" s="97" t="s">
        <v>143</v>
      </c>
      <c r="D114" s="168">
        <v>2.471627136417773E-3</v>
      </c>
      <c r="E114" s="154">
        <v>42</v>
      </c>
      <c r="F114" s="13">
        <v>9.1</v>
      </c>
      <c r="G114" s="155">
        <v>13.1</v>
      </c>
      <c r="H114" s="156">
        <v>6</v>
      </c>
      <c r="Q114" s="197">
        <v>6</v>
      </c>
      <c r="Z114" s="198">
        <v>7</v>
      </c>
    </row>
    <row r="115" spans="1:26" ht="15.75" thickBot="1" x14ac:dyDescent="0.3">
      <c r="A115" s="120" t="s">
        <v>101</v>
      </c>
      <c r="B115" s="121"/>
      <c r="C115" s="122"/>
      <c r="D115" s="123">
        <f>SUM(D110:D114)</f>
        <v>4.9228254788621743E-3</v>
      </c>
      <c r="E115" s="124"/>
      <c r="F115" s="125"/>
      <c r="G115" s="125"/>
      <c r="H115" s="126"/>
      <c r="Q115" s="126"/>
      <c r="Z115" s="126"/>
    </row>
    <row r="116" spans="1:26" x14ac:dyDescent="0.25">
      <c r="A116" s="143" t="s">
        <v>118</v>
      </c>
      <c r="B116" s="99"/>
      <c r="C116" s="131"/>
      <c r="D116" s="144"/>
      <c r="E116" s="129"/>
      <c r="F116" s="129"/>
      <c r="G116" s="129"/>
      <c r="H116" s="130"/>
      <c r="Q116" s="130"/>
      <c r="Z116" s="130"/>
    </row>
    <row r="117" spans="1:26" ht="15.75" thickBot="1" x14ac:dyDescent="0.3">
      <c r="A117" s="120" t="s">
        <v>101</v>
      </c>
      <c r="B117" s="121"/>
      <c r="C117" s="122"/>
      <c r="D117" s="123">
        <v>2.5974162008409869E-2</v>
      </c>
      <c r="E117" s="124"/>
      <c r="F117" s="125"/>
      <c r="G117" s="125"/>
      <c r="H117" s="126"/>
      <c r="Q117" s="126"/>
      <c r="Z117" s="126"/>
    </row>
    <row r="118" spans="1:26" x14ac:dyDescent="0.25">
      <c r="A118" s="140" t="s">
        <v>144</v>
      </c>
      <c r="B118" s="92"/>
      <c r="C118" s="127"/>
      <c r="D118" s="128"/>
      <c r="E118" s="141"/>
      <c r="F118" s="141"/>
      <c r="G118" s="141"/>
      <c r="H118" s="142"/>
      <c r="Q118" s="142"/>
      <c r="Z118" s="142"/>
    </row>
    <row r="119" spans="1:26" ht="15.75" thickBot="1" x14ac:dyDescent="0.3">
      <c r="A119" s="120" t="s">
        <v>101</v>
      </c>
      <c r="B119" s="121"/>
      <c r="C119" s="122"/>
      <c r="D119" s="123">
        <v>1.5980435810480371E-2</v>
      </c>
      <c r="E119" s="124"/>
      <c r="F119" s="125"/>
      <c r="G119" s="125"/>
      <c r="H119" s="126"/>
      <c r="Q119" s="126"/>
      <c r="Z119" s="126"/>
    </row>
    <row r="120" spans="1:26" ht="15.75" thickBot="1" x14ac:dyDescent="0.3">
      <c r="A120" s="120" t="s">
        <v>101</v>
      </c>
      <c r="B120" s="159"/>
      <c r="C120" s="160"/>
      <c r="D120" s="161"/>
      <c r="E120" s="124"/>
      <c r="F120" s="125"/>
      <c r="G120" s="125"/>
      <c r="H120" s="126"/>
      <c r="Q120" s="126"/>
      <c r="Z120" s="126"/>
    </row>
    <row r="121" spans="1:26" ht="15.75" thickBot="1" x14ac:dyDescent="0.3">
      <c r="A121" s="162" t="s">
        <v>147</v>
      </c>
      <c r="B121" s="163"/>
      <c r="C121" s="163"/>
      <c r="D121" s="174">
        <f>D119+D117+D115+D107+D105</f>
        <v>0.29068502371891336</v>
      </c>
      <c r="E121" s="164"/>
      <c r="F121" s="165"/>
      <c r="G121" s="164"/>
      <c r="H121" s="163"/>
      <c r="Z121" s="163"/>
    </row>
    <row r="122" spans="1:26" ht="15.75" thickBot="1" x14ac:dyDescent="0.3"/>
    <row r="123" spans="1:26" ht="15.75" thickBot="1" x14ac:dyDescent="0.3">
      <c r="A123" s="171" t="s">
        <v>146</v>
      </c>
      <c r="B123" s="172"/>
      <c r="C123" s="172"/>
      <c r="D123" s="173">
        <f>D121+D80</f>
        <v>1</v>
      </c>
    </row>
  </sheetData>
  <mergeCells count="38">
    <mergeCell ref="E83:G83"/>
    <mergeCell ref="A86:B86"/>
    <mergeCell ref="E3:G3"/>
    <mergeCell ref="N3:P3"/>
    <mergeCell ref="W3:Y3"/>
    <mergeCell ref="A6:B6"/>
    <mergeCell ref="J6:K6"/>
    <mergeCell ref="S6:T6"/>
    <mergeCell ref="AB1:AJ1"/>
    <mergeCell ref="AL1:AT1"/>
    <mergeCell ref="AB5:AE5"/>
    <mergeCell ref="AG5:AJ12"/>
    <mergeCell ref="AB14:AE14"/>
    <mergeCell ref="AG14:AJ14"/>
    <mergeCell ref="AQ5:AT12"/>
    <mergeCell ref="AQ14:AT14"/>
    <mergeCell ref="AB46:AE46"/>
    <mergeCell ref="AG46:AJ46"/>
    <mergeCell ref="AG54:AJ54"/>
    <mergeCell ref="AG62:AJ62"/>
    <mergeCell ref="AL5:AO5"/>
    <mergeCell ref="AL14:AO14"/>
    <mergeCell ref="AL22:AO22"/>
    <mergeCell ref="AL46:AO46"/>
    <mergeCell ref="AB22:AE22"/>
    <mergeCell ref="AG22:AJ22"/>
    <mergeCell ref="AB30:AE30"/>
    <mergeCell ref="AG30:AJ30"/>
    <mergeCell ref="AB38:AE38"/>
    <mergeCell ref="AG38:AJ38"/>
    <mergeCell ref="AQ46:AT46"/>
    <mergeCell ref="AQ54:AT54"/>
    <mergeCell ref="AQ62:AT62"/>
    <mergeCell ref="AQ22:AT22"/>
    <mergeCell ref="AL30:AO30"/>
    <mergeCell ref="AQ30:AT30"/>
    <mergeCell ref="AL38:AO38"/>
    <mergeCell ref="AQ38:AT38"/>
  </mergeCells>
  <pageMargins left="0.23622047244094491" right="0.23622047244094491" top="0.35433070866141736" bottom="0.35433070866141736" header="0.31496062992125984" footer="0.31496062992125984"/>
  <pageSetup paperSize="9" scale="4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Overall Fleet</vt:lpstr>
      <vt:lpstr>Fleet 2015</vt:lpstr>
      <vt:lpstr>Fleet 2016</vt:lpstr>
      <vt:lpstr>Fleet 2017</vt:lpstr>
      <vt:lpstr>Fleet 2018</vt:lpstr>
      <vt:lpstr>Fleet 2019</vt:lpstr>
      <vt:lpstr>Fleet 2020</vt:lpstr>
      <vt:lpstr>Fleet 2021</vt:lpstr>
      <vt:lpstr>Fleet 2022</vt:lpstr>
      <vt:lpstr>Fleet 2023</vt:lpstr>
      <vt:lpstr>Fleet 2024</vt:lpstr>
      <vt:lpstr>Fleet 2025</vt:lpstr>
      <vt:lpstr>Fleet 2026</vt:lpstr>
      <vt:lpstr>Fleet 2027</vt:lpstr>
      <vt:lpstr>Fleet 2028</vt:lpstr>
      <vt:lpstr>Fleet 2029</vt:lpstr>
      <vt:lpstr>Fleet 2030</vt:lpstr>
      <vt:lpstr>Outputs</vt:lpstr>
      <vt:lpstr>'Fleet 2015'!Print_Area</vt:lpstr>
      <vt:lpstr>'Fleet 2017'!Print_Area</vt:lpstr>
      <vt:lpstr>'Fleet 2018'!Print_Area</vt:lpstr>
      <vt:lpstr>'Fleet 2019'!Print_Area</vt:lpstr>
      <vt:lpstr>'Fleet 2020'!Print_Area</vt:lpstr>
      <vt:lpstr>'Fleet 2021'!Print_Area</vt:lpstr>
      <vt:lpstr>'Fleet 2022'!Print_Area</vt:lpstr>
      <vt:lpstr>'Fleet 2023'!Print_Area</vt:lpstr>
      <vt:lpstr>'Fleet 2024'!Print_Area</vt:lpstr>
      <vt:lpstr>'Fleet 2025'!Print_Area</vt:lpstr>
      <vt:lpstr>'Fleet 2026'!Print_Area</vt:lpstr>
      <vt:lpstr>'Fleet 2027'!Print_Area</vt:lpstr>
      <vt:lpstr>'Fleet 2028'!Print_Area</vt:lpstr>
      <vt:lpstr>'Fleet 2029'!Print_Area</vt:lpstr>
      <vt:lpstr>'Fleet 2030'!Print_Area</vt:lpstr>
      <vt:lpstr>Outputs!Print_Area</vt:lpstr>
      <vt:lpstr>'Overall Fleet'!Print_Area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Kuschel</dc:creator>
  <cp:lastModifiedBy>David Buckrell</cp:lastModifiedBy>
  <cp:lastPrinted>2015-05-24T00:09:55Z</cp:lastPrinted>
  <dcterms:created xsi:type="dcterms:W3CDTF">2015-05-21T03:33:14Z</dcterms:created>
  <dcterms:modified xsi:type="dcterms:W3CDTF">2015-07-29T04:41:12Z</dcterms:modified>
</cp:coreProperties>
</file>