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ienewzealand-my.sharepoint.com/personal/gerard_jansevanrensburg_mbie_govt_nz/Documents/Desktop/Git clones/CoalWebtable/output/"/>
    </mc:Choice>
  </mc:AlternateContent>
  <xr:revisionPtr revIDLastSave="0" documentId="8_{D7C3B9B4-9E5C-4978-BA6A-ABDACEF31F4D}" xr6:coauthVersionLast="47" xr6:coauthVersionMax="47" xr10:uidLastSave="{00000000-0000-0000-0000-000000000000}"/>
  <bookViews>
    <workbookView xWindow="-11985" yWindow="-21600" windowWidth="25800" windowHeight="21000" xr2:uid="{00000000-000D-0000-FFFF-FFFF00000000}"/>
  </bookViews>
  <sheets>
    <sheet name="Contents" sheetId="5" r:id="rId1"/>
    <sheet name="1 - Quarterly Tonnes" sheetId="4" r:id="rId2"/>
    <sheet name="2 - Annual Tonnes" sheetId="2" r:id="rId3"/>
    <sheet name="3 - Quarterly PJ" sheetId="3" r:id="rId4"/>
    <sheet name="4 - Annual PJ" sheetId="1" r:id="rId5"/>
    <sheet name="5 - Production" sheetId="6" r:id="rId6"/>
    <sheet name="6 - Consumption Tonnes" sheetId="13" r:id="rId7"/>
    <sheet name="7 - Consumption TJ" sheetId="10" r:id="rId8"/>
    <sheet name="Revisions" sheetId="14" r:id="rId9"/>
  </sheets>
  <definedNames>
    <definedName name="GWhtoPJ">1/277.778</definedName>
    <definedName name="_xlnm.Print_Area" localSheetId="5">'5 - Production'!$A$8:$N$24</definedName>
    <definedName name="_xlnm.Print_Area" localSheetId="6">'6 - Consumption Tonnes'!$A$8:$H$59</definedName>
    <definedName name="_xlnm.Print_Area" localSheetId="7">'7 - Consumption TJ'!$A$8:$H$59</definedName>
    <definedName name="TWhtoPJ">3.6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0" l="1"/>
  <c r="G36" i="10"/>
  <c r="G35" i="10"/>
  <c r="G34" i="10"/>
  <c r="F33" i="10"/>
  <c r="E33" i="10"/>
  <c r="D33" i="10"/>
  <c r="G33" i="10" s="1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F17" i="10"/>
  <c r="E17" i="10"/>
  <c r="D17" i="10"/>
  <c r="G16" i="10"/>
  <c r="G15" i="10"/>
  <c r="G14" i="10"/>
  <c r="G13" i="10"/>
  <c r="G12" i="10"/>
  <c r="F11" i="10"/>
  <c r="F39" i="10" s="1"/>
  <c r="E11" i="10"/>
  <c r="E39" i="10" s="1"/>
  <c r="D11" i="10"/>
  <c r="D39" i="10" s="1"/>
  <c r="G38" i="13"/>
  <c r="G36" i="13"/>
  <c r="G35" i="13"/>
  <c r="G34" i="13"/>
  <c r="F33" i="13"/>
  <c r="F39" i="13" s="1"/>
  <c r="E33" i="13"/>
  <c r="E39" i="13" s="1"/>
  <c r="D33" i="13"/>
  <c r="G33" i="13" s="1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F17" i="13"/>
  <c r="E17" i="13"/>
  <c r="D17" i="13"/>
  <c r="G16" i="13"/>
  <c r="G15" i="13"/>
  <c r="G14" i="13"/>
  <c r="G13" i="13"/>
  <c r="G12" i="13"/>
  <c r="F11" i="13"/>
  <c r="E11" i="13"/>
  <c r="D11" i="13"/>
  <c r="G11" i="13" s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ER32" i="1"/>
  <c r="EQ32" i="1"/>
  <c r="EP32" i="1"/>
  <c r="EO32" i="1"/>
  <c r="EN32" i="1"/>
  <c r="EN31" i="1" s="1"/>
  <c r="EM32" i="1"/>
  <c r="EL32" i="1"/>
  <c r="EL31" i="1" s="1"/>
  <c r="EK32" i="1"/>
  <c r="EK31" i="1" s="1"/>
  <c r="EJ32" i="1"/>
  <c r="EI32" i="1"/>
  <c r="EH32" i="1"/>
  <c r="EG32" i="1"/>
  <c r="EF32" i="1"/>
  <c r="EF31" i="1" s="1"/>
  <c r="EE32" i="1"/>
  <c r="ED32" i="1"/>
  <c r="ED31" i="1" s="1"/>
  <c r="EC32" i="1"/>
  <c r="EC31" i="1" s="1"/>
  <c r="EB32" i="1"/>
  <c r="EA32" i="1"/>
  <c r="DZ32" i="1"/>
  <c r="DY32" i="1"/>
  <c r="DX32" i="1"/>
  <c r="DX31" i="1" s="1"/>
  <c r="DW32" i="1"/>
  <c r="DV32" i="1"/>
  <c r="DV31" i="1" s="1"/>
  <c r="DU32" i="1"/>
  <c r="DU31" i="1" s="1"/>
  <c r="DT32" i="1"/>
  <c r="DS32" i="1"/>
  <c r="DR32" i="1"/>
  <c r="DQ32" i="1"/>
  <c r="DP32" i="1"/>
  <c r="DP31" i="1" s="1"/>
  <c r="DO32" i="1"/>
  <c r="DN32" i="1"/>
  <c r="DN31" i="1" s="1"/>
  <c r="DM32" i="1"/>
  <c r="DM31" i="1" s="1"/>
  <c r="DL32" i="1"/>
  <c r="DK32" i="1"/>
  <c r="DJ32" i="1"/>
  <c r="DI32" i="1"/>
  <c r="ER31" i="1"/>
  <c r="EQ31" i="1"/>
  <c r="EP31" i="1"/>
  <c r="EO31" i="1"/>
  <c r="EM31" i="1"/>
  <c r="EJ31" i="1"/>
  <c r="EI31" i="1"/>
  <c r="EH31" i="1"/>
  <c r="EG31" i="1"/>
  <c r="EE31" i="1"/>
  <c r="EB31" i="1"/>
  <c r="EA31" i="1"/>
  <c r="DZ31" i="1"/>
  <c r="DY31" i="1"/>
  <c r="DW31" i="1"/>
  <c r="DT31" i="1"/>
  <c r="DS31" i="1"/>
  <c r="DR31" i="1"/>
  <c r="DQ31" i="1"/>
  <c r="DO31" i="1"/>
  <c r="DL31" i="1"/>
  <c r="DK31" i="1"/>
  <c r="DJ31" i="1"/>
  <c r="DI31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ER19" i="1"/>
  <c r="EQ19" i="1"/>
  <c r="EP19" i="1"/>
  <c r="EO19" i="1"/>
  <c r="EO12" i="1" s="1"/>
  <c r="EN19" i="1"/>
  <c r="EM19" i="1"/>
  <c r="EL19" i="1"/>
  <c r="EK19" i="1"/>
  <c r="EJ19" i="1"/>
  <c r="EI19" i="1"/>
  <c r="EH19" i="1"/>
  <c r="EG19" i="1"/>
  <c r="EG12" i="1" s="1"/>
  <c r="EF19" i="1"/>
  <c r="EE19" i="1"/>
  <c r="ED19" i="1"/>
  <c r="EC19" i="1"/>
  <c r="EB19" i="1"/>
  <c r="EA19" i="1"/>
  <c r="DZ19" i="1"/>
  <c r="DY19" i="1"/>
  <c r="DY12" i="1" s="1"/>
  <c r="DX19" i="1"/>
  <c r="DW19" i="1"/>
  <c r="DV19" i="1"/>
  <c r="DU19" i="1"/>
  <c r="DT19" i="1"/>
  <c r="DS19" i="1"/>
  <c r="DR19" i="1"/>
  <c r="DQ19" i="1"/>
  <c r="DQ12" i="1" s="1"/>
  <c r="DP19" i="1"/>
  <c r="DO19" i="1"/>
  <c r="DN19" i="1"/>
  <c r="DM19" i="1"/>
  <c r="DL19" i="1"/>
  <c r="DK19" i="1"/>
  <c r="DJ19" i="1"/>
  <c r="DI19" i="1"/>
  <c r="DI12" i="1" s="1"/>
  <c r="ER14" i="1"/>
  <c r="EQ14" i="1"/>
  <c r="EP14" i="1"/>
  <c r="EO14" i="1"/>
  <c r="EN14" i="1"/>
  <c r="EM14" i="1"/>
  <c r="EL14" i="1"/>
  <c r="EL12" i="1" s="1"/>
  <c r="EK14" i="1"/>
  <c r="EK12" i="1" s="1"/>
  <c r="EJ14" i="1"/>
  <c r="EI14" i="1"/>
  <c r="EH14" i="1"/>
  <c r="EG14" i="1"/>
  <c r="EF14" i="1"/>
  <c r="EE14" i="1"/>
  <c r="ED14" i="1"/>
  <c r="ED12" i="1" s="1"/>
  <c r="EC14" i="1"/>
  <c r="EC12" i="1" s="1"/>
  <c r="EB14" i="1"/>
  <c r="EA14" i="1"/>
  <c r="DZ14" i="1"/>
  <c r="DY14" i="1"/>
  <c r="DX14" i="1"/>
  <c r="DW14" i="1"/>
  <c r="DV14" i="1"/>
  <c r="DV12" i="1" s="1"/>
  <c r="DU14" i="1"/>
  <c r="DU12" i="1" s="1"/>
  <c r="DT14" i="1"/>
  <c r="DS14" i="1"/>
  <c r="DR14" i="1"/>
  <c r="DQ14" i="1"/>
  <c r="DP14" i="1"/>
  <c r="DO14" i="1"/>
  <c r="DN14" i="1"/>
  <c r="DN12" i="1" s="1"/>
  <c r="DM14" i="1"/>
  <c r="DM12" i="1" s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ER12" i="1"/>
  <c r="EQ12" i="1"/>
  <c r="EP12" i="1"/>
  <c r="EN12" i="1"/>
  <c r="EM12" i="1"/>
  <c r="EJ12" i="1"/>
  <c r="EI12" i="1"/>
  <c r="EH12" i="1"/>
  <c r="EF12" i="1"/>
  <c r="EE12" i="1"/>
  <c r="EB12" i="1"/>
  <c r="EA12" i="1"/>
  <c r="DZ12" i="1"/>
  <c r="DX12" i="1"/>
  <c r="DW12" i="1"/>
  <c r="DT12" i="1"/>
  <c r="DS12" i="1"/>
  <c r="DR12" i="1"/>
  <c r="DP12" i="1"/>
  <c r="DO12" i="1"/>
  <c r="DL12" i="1"/>
  <c r="DK12" i="1"/>
  <c r="DJ12" i="1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DB43" i="3"/>
  <c r="DA43" i="3"/>
  <c r="CZ43" i="3"/>
  <c r="CY43" i="3"/>
  <c r="CX43" i="3"/>
  <c r="CW43" i="3"/>
  <c r="CV43" i="3"/>
  <c r="CU43" i="3"/>
  <c r="CT43" i="3"/>
  <c r="CS43" i="3"/>
  <c r="CR43" i="3"/>
  <c r="CQ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EP36" i="3"/>
  <c r="EO36" i="3"/>
  <c r="EN36" i="3"/>
  <c r="EM36" i="3"/>
  <c r="EM31" i="3" s="1"/>
  <c r="EL36" i="3"/>
  <c r="EK36" i="3"/>
  <c r="EJ36" i="3"/>
  <c r="EI36" i="3"/>
  <c r="EI31" i="3" s="1"/>
  <c r="EH36" i="3"/>
  <c r="EG36" i="3"/>
  <c r="EF36" i="3"/>
  <c r="EE36" i="3"/>
  <c r="EE31" i="3" s="1"/>
  <c r="ED36" i="3"/>
  <c r="EC36" i="3"/>
  <c r="EB36" i="3"/>
  <c r="EA36" i="3"/>
  <c r="EA31" i="3" s="1"/>
  <c r="DZ36" i="3"/>
  <c r="DY36" i="3"/>
  <c r="DX36" i="3"/>
  <c r="DW36" i="3"/>
  <c r="DW31" i="3" s="1"/>
  <c r="DV36" i="3"/>
  <c r="DU36" i="3"/>
  <c r="DT36" i="3"/>
  <c r="DS36" i="3"/>
  <c r="DS31" i="3" s="1"/>
  <c r="DR36" i="3"/>
  <c r="DQ36" i="3"/>
  <c r="DP36" i="3"/>
  <c r="DO36" i="3"/>
  <c r="DO31" i="3" s="1"/>
  <c r="DN36" i="3"/>
  <c r="DM36" i="3"/>
  <c r="DL36" i="3"/>
  <c r="DK36" i="3"/>
  <c r="DK31" i="3" s="1"/>
  <c r="DJ36" i="3"/>
  <c r="DI36" i="3"/>
  <c r="DH36" i="3"/>
  <c r="DG36" i="3"/>
  <c r="DG31" i="3" s="1"/>
  <c r="DF36" i="3"/>
  <c r="DE36" i="3"/>
  <c r="DD36" i="3"/>
  <c r="DC36" i="3"/>
  <c r="DC31" i="3" s="1"/>
  <c r="DB36" i="3"/>
  <c r="DA36" i="3"/>
  <c r="CZ36" i="3"/>
  <c r="CY36" i="3"/>
  <c r="CY31" i="3" s="1"/>
  <c r="CX36" i="3"/>
  <c r="CW36" i="3"/>
  <c r="CV36" i="3"/>
  <c r="CU36" i="3"/>
  <c r="CU31" i="3" s="1"/>
  <c r="CT36" i="3"/>
  <c r="CS36" i="3"/>
  <c r="CR36" i="3"/>
  <c r="CQ36" i="3"/>
  <c r="CQ31" i="3" s="1"/>
  <c r="CP36" i="3"/>
  <c r="CO36" i="3"/>
  <c r="CN36" i="3"/>
  <c r="CM36" i="3"/>
  <c r="CM31" i="3" s="1"/>
  <c r="CL36" i="3"/>
  <c r="CK36" i="3"/>
  <c r="CJ36" i="3"/>
  <c r="CI36" i="3"/>
  <c r="CI31" i="3" s="1"/>
  <c r="CH36" i="3"/>
  <c r="CG36" i="3"/>
  <c r="CF36" i="3"/>
  <c r="CE36" i="3"/>
  <c r="CE31" i="3" s="1"/>
  <c r="CD36" i="3"/>
  <c r="CC36" i="3"/>
  <c r="CB36" i="3"/>
  <c r="CA36" i="3"/>
  <c r="CA31" i="3" s="1"/>
  <c r="BZ36" i="3"/>
  <c r="BY36" i="3"/>
  <c r="BX36" i="3"/>
  <c r="BW36" i="3"/>
  <c r="BW31" i="3" s="1"/>
  <c r="BV36" i="3"/>
  <c r="BU36" i="3"/>
  <c r="BT36" i="3"/>
  <c r="BS36" i="3"/>
  <c r="BS31" i="3" s="1"/>
  <c r="BR36" i="3"/>
  <c r="BQ36" i="3"/>
  <c r="BP36" i="3"/>
  <c r="BO36" i="3"/>
  <c r="BO31" i="3" s="1"/>
  <c r="BN36" i="3"/>
  <c r="BM36" i="3"/>
  <c r="BL36" i="3"/>
  <c r="BK36" i="3"/>
  <c r="BK31" i="3" s="1"/>
  <c r="BJ36" i="3"/>
  <c r="BI36" i="3"/>
  <c r="BH36" i="3"/>
  <c r="BG36" i="3"/>
  <c r="BG31" i="3" s="1"/>
  <c r="BF36" i="3"/>
  <c r="BE36" i="3"/>
  <c r="BD36" i="3"/>
  <c r="BC36" i="3"/>
  <c r="BC31" i="3" s="1"/>
  <c r="BB36" i="3"/>
  <c r="BA36" i="3"/>
  <c r="AZ36" i="3"/>
  <c r="AY36" i="3"/>
  <c r="AY31" i="3" s="1"/>
  <c r="AX36" i="3"/>
  <c r="AW36" i="3"/>
  <c r="AV36" i="3"/>
  <c r="AU36" i="3"/>
  <c r="AU31" i="3" s="1"/>
  <c r="AT36" i="3"/>
  <c r="AS36" i="3"/>
  <c r="AR36" i="3"/>
  <c r="AQ36" i="3"/>
  <c r="AQ31" i="3" s="1"/>
  <c r="AP36" i="3"/>
  <c r="AO36" i="3"/>
  <c r="AN36" i="3"/>
  <c r="AM36" i="3"/>
  <c r="AM31" i="3" s="1"/>
  <c r="AL36" i="3"/>
  <c r="AK36" i="3"/>
  <c r="AJ36" i="3"/>
  <c r="AI36" i="3"/>
  <c r="AI31" i="3" s="1"/>
  <c r="AH36" i="3"/>
  <c r="AG36" i="3"/>
  <c r="AF36" i="3"/>
  <c r="AE36" i="3"/>
  <c r="AE31" i="3" s="1"/>
  <c r="AD36" i="3"/>
  <c r="AC36" i="3"/>
  <c r="AB36" i="3"/>
  <c r="AA36" i="3"/>
  <c r="AA31" i="3" s="1"/>
  <c r="Z36" i="3"/>
  <c r="Y36" i="3"/>
  <c r="X36" i="3"/>
  <c r="W36" i="3"/>
  <c r="W31" i="3" s="1"/>
  <c r="V36" i="3"/>
  <c r="U36" i="3"/>
  <c r="T36" i="3"/>
  <c r="S36" i="3"/>
  <c r="S31" i="3" s="1"/>
  <c r="R36" i="3"/>
  <c r="Q36" i="3"/>
  <c r="P36" i="3"/>
  <c r="O36" i="3"/>
  <c r="O31" i="3" s="1"/>
  <c r="N36" i="3"/>
  <c r="M36" i="3"/>
  <c r="L36" i="3"/>
  <c r="K36" i="3"/>
  <c r="K31" i="3" s="1"/>
  <c r="J36" i="3"/>
  <c r="I36" i="3"/>
  <c r="H36" i="3"/>
  <c r="G36" i="3"/>
  <c r="G31" i="3" s="1"/>
  <c r="F36" i="3"/>
  <c r="E36" i="3"/>
  <c r="D36" i="3"/>
  <c r="C36" i="3"/>
  <c r="C31" i="3" s="1"/>
  <c r="B36" i="3"/>
  <c r="EP32" i="3"/>
  <c r="EO32" i="3"/>
  <c r="EN32" i="3"/>
  <c r="EN31" i="3" s="1"/>
  <c r="EM32" i="3"/>
  <c r="EL32" i="3"/>
  <c r="EL31" i="3" s="1"/>
  <c r="EK32" i="3"/>
  <c r="EJ32" i="3"/>
  <c r="EJ31" i="3" s="1"/>
  <c r="EI32" i="3"/>
  <c r="EH32" i="3"/>
  <c r="EG32" i="3"/>
  <c r="EF32" i="3"/>
  <c r="EF31" i="3" s="1"/>
  <c r="EE32" i="3"/>
  <c r="ED32" i="3"/>
  <c r="ED31" i="3" s="1"/>
  <c r="EC32" i="3"/>
  <c r="EB32" i="3"/>
  <c r="EB31" i="3" s="1"/>
  <c r="EA32" i="3"/>
  <c r="DZ32" i="3"/>
  <c r="DY32" i="3"/>
  <c r="DX32" i="3"/>
  <c r="DX31" i="3" s="1"/>
  <c r="DW32" i="3"/>
  <c r="DV32" i="3"/>
  <c r="DV31" i="3" s="1"/>
  <c r="DU32" i="3"/>
  <c r="DT32" i="3"/>
  <c r="DT31" i="3" s="1"/>
  <c r="DS32" i="3"/>
  <c r="DR32" i="3"/>
  <c r="DQ32" i="3"/>
  <c r="DP32" i="3"/>
  <c r="DP31" i="3" s="1"/>
  <c r="DO32" i="3"/>
  <c r="DN32" i="3"/>
  <c r="DN31" i="3" s="1"/>
  <c r="DM32" i="3"/>
  <c r="DL32" i="3"/>
  <c r="DL31" i="3" s="1"/>
  <c r="DK32" i="3"/>
  <c r="DJ32" i="3"/>
  <c r="DI32" i="3"/>
  <c r="DH32" i="3"/>
  <c r="DH31" i="3" s="1"/>
  <c r="DG32" i="3"/>
  <c r="DF32" i="3"/>
  <c r="DF31" i="3" s="1"/>
  <c r="DE32" i="3"/>
  <c r="DD32" i="3"/>
  <c r="DD31" i="3" s="1"/>
  <c r="DC32" i="3"/>
  <c r="DB32" i="3"/>
  <c r="DA32" i="3"/>
  <c r="CZ32" i="3"/>
  <c r="CZ31" i="3" s="1"/>
  <c r="CY32" i="3"/>
  <c r="CX32" i="3"/>
  <c r="CX31" i="3" s="1"/>
  <c r="CW32" i="3"/>
  <c r="CV32" i="3"/>
  <c r="CV31" i="3" s="1"/>
  <c r="CU32" i="3"/>
  <c r="CT32" i="3"/>
  <c r="CS32" i="3"/>
  <c r="CR32" i="3"/>
  <c r="CR31" i="3" s="1"/>
  <c r="CQ32" i="3"/>
  <c r="CP32" i="3"/>
  <c r="CP31" i="3" s="1"/>
  <c r="CO32" i="3"/>
  <c r="CN32" i="3"/>
  <c r="CN31" i="3" s="1"/>
  <c r="CM32" i="3"/>
  <c r="CL32" i="3"/>
  <c r="CK32" i="3"/>
  <c r="CJ32" i="3"/>
  <c r="CJ31" i="3" s="1"/>
  <c r="CI32" i="3"/>
  <c r="CH32" i="3"/>
  <c r="CH31" i="3" s="1"/>
  <c r="CG32" i="3"/>
  <c r="CF32" i="3"/>
  <c r="CF31" i="3" s="1"/>
  <c r="CE32" i="3"/>
  <c r="CD32" i="3"/>
  <c r="CC32" i="3"/>
  <c r="CB32" i="3"/>
  <c r="CB31" i="3" s="1"/>
  <c r="CA32" i="3"/>
  <c r="BZ32" i="3"/>
  <c r="BZ31" i="3" s="1"/>
  <c r="BY32" i="3"/>
  <c r="BX32" i="3"/>
  <c r="BX31" i="3" s="1"/>
  <c r="BW32" i="3"/>
  <c r="BV32" i="3"/>
  <c r="BU32" i="3"/>
  <c r="BT32" i="3"/>
  <c r="BT31" i="3" s="1"/>
  <c r="BS32" i="3"/>
  <c r="BR32" i="3"/>
  <c r="BR31" i="3" s="1"/>
  <c r="BQ32" i="3"/>
  <c r="BP32" i="3"/>
  <c r="BP31" i="3" s="1"/>
  <c r="BO32" i="3"/>
  <c r="BN32" i="3"/>
  <c r="BM32" i="3"/>
  <c r="BL32" i="3"/>
  <c r="BL31" i="3" s="1"/>
  <c r="BK32" i="3"/>
  <c r="BJ32" i="3"/>
  <c r="BJ31" i="3" s="1"/>
  <c r="BI32" i="3"/>
  <c r="BH32" i="3"/>
  <c r="BH31" i="3" s="1"/>
  <c r="BG32" i="3"/>
  <c r="BF32" i="3"/>
  <c r="BE32" i="3"/>
  <c r="BD32" i="3"/>
  <c r="BD31" i="3" s="1"/>
  <c r="BC32" i="3"/>
  <c r="BB32" i="3"/>
  <c r="BB31" i="3" s="1"/>
  <c r="BA32" i="3"/>
  <c r="AZ32" i="3"/>
  <c r="AZ31" i="3" s="1"/>
  <c r="AY32" i="3"/>
  <c r="AX32" i="3"/>
  <c r="AW32" i="3"/>
  <c r="AV32" i="3"/>
  <c r="AV31" i="3" s="1"/>
  <c r="AU32" i="3"/>
  <c r="AT32" i="3"/>
  <c r="AT31" i="3" s="1"/>
  <c r="AS32" i="3"/>
  <c r="AR32" i="3"/>
  <c r="AR31" i="3" s="1"/>
  <c r="AQ32" i="3"/>
  <c r="AP32" i="3"/>
  <c r="AO32" i="3"/>
  <c r="AN32" i="3"/>
  <c r="AN31" i="3" s="1"/>
  <c r="AM32" i="3"/>
  <c r="AL32" i="3"/>
  <c r="AL31" i="3" s="1"/>
  <c r="AK32" i="3"/>
  <c r="AJ32" i="3"/>
  <c r="AJ31" i="3" s="1"/>
  <c r="AI32" i="3"/>
  <c r="AH32" i="3"/>
  <c r="AG32" i="3"/>
  <c r="AF32" i="3"/>
  <c r="AF31" i="3" s="1"/>
  <c r="AE32" i="3"/>
  <c r="AD32" i="3"/>
  <c r="AD31" i="3" s="1"/>
  <c r="AC32" i="3"/>
  <c r="AB32" i="3"/>
  <c r="AB31" i="3" s="1"/>
  <c r="AA32" i="3"/>
  <c r="Z32" i="3"/>
  <c r="Y32" i="3"/>
  <c r="X32" i="3"/>
  <c r="X31" i="3" s="1"/>
  <c r="W32" i="3"/>
  <c r="V32" i="3"/>
  <c r="V31" i="3" s="1"/>
  <c r="U32" i="3"/>
  <c r="T32" i="3"/>
  <c r="T31" i="3" s="1"/>
  <c r="S32" i="3"/>
  <c r="R32" i="3"/>
  <c r="Q32" i="3"/>
  <c r="P32" i="3"/>
  <c r="P31" i="3" s="1"/>
  <c r="O32" i="3"/>
  <c r="N32" i="3"/>
  <c r="N31" i="3" s="1"/>
  <c r="M32" i="3"/>
  <c r="L32" i="3"/>
  <c r="L31" i="3" s="1"/>
  <c r="K32" i="3"/>
  <c r="J32" i="3"/>
  <c r="I32" i="3"/>
  <c r="H32" i="3"/>
  <c r="H31" i="3" s="1"/>
  <c r="G32" i="3"/>
  <c r="F32" i="3"/>
  <c r="F31" i="3" s="1"/>
  <c r="E32" i="3"/>
  <c r="D32" i="3"/>
  <c r="D31" i="3" s="1"/>
  <c r="C32" i="3"/>
  <c r="B32" i="3"/>
  <c r="EP31" i="3"/>
  <c r="EO31" i="3"/>
  <c r="EK31" i="3"/>
  <c r="EH31" i="3"/>
  <c r="EG31" i="3"/>
  <c r="EC31" i="3"/>
  <c r="DZ31" i="3"/>
  <c r="DY31" i="3"/>
  <c r="DU31" i="3"/>
  <c r="DR31" i="3"/>
  <c r="DQ31" i="3"/>
  <c r="DM31" i="3"/>
  <c r="DJ31" i="3"/>
  <c r="DI31" i="3"/>
  <c r="DE31" i="3"/>
  <c r="DB31" i="3"/>
  <c r="DA31" i="3"/>
  <c r="CW31" i="3"/>
  <c r="CT31" i="3"/>
  <c r="CS31" i="3"/>
  <c r="CO31" i="3"/>
  <c r="CL31" i="3"/>
  <c r="CK31" i="3"/>
  <c r="CG31" i="3"/>
  <c r="CD31" i="3"/>
  <c r="CC31" i="3"/>
  <c r="BY31" i="3"/>
  <c r="BV31" i="3"/>
  <c r="BU31" i="3"/>
  <c r="BQ31" i="3"/>
  <c r="BN31" i="3"/>
  <c r="BM31" i="3"/>
  <c r="BI31" i="3"/>
  <c r="BF31" i="3"/>
  <c r="BE31" i="3"/>
  <c r="BA31" i="3"/>
  <c r="AX31" i="3"/>
  <c r="AW31" i="3"/>
  <c r="AS31" i="3"/>
  <c r="AP31" i="3"/>
  <c r="AO31" i="3"/>
  <c r="AK31" i="3"/>
  <c r="AH31" i="3"/>
  <c r="AG31" i="3"/>
  <c r="AC31" i="3"/>
  <c r="Z31" i="3"/>
  <c r="Y31" i="3"/>
  <c r="U31" i="3"/>
  <c r="R31" i="3"/>
  <c r="Q31" i="3"/>
  <c r="M31" i="3"/>
  <c r="J31" i="3"/>
  <c r="I31" i="3"/>
  <c r="E31" i="3"/>
  <c r="B31" i="3"/>
  <c r="EP24" i="3"/>
  <c r="EO24" i="3"/>
  <c r="EN24" i="3"/>
  <c r="EM24" i="3"/>
  <c r="EL24" i="3"/>
  <c r="EL12" i="3" s="1"/>
  <c r="EK24" i="3"/>
  <c r="EJ24" i="3"/>
  <c r="EI24" i="3"/>
  <c r="EH24" i="3"/>
  <c r="EG24" i="3"/>
  <c r="EF24" i="3"/>
  <c r="EE24" i="3"/>
  <c r="ED24" i="3"/>
  <c r="ED12" i="3" s="1"/>
  <c r="EC24" i="3"/>
  <c r="EB24" i="3"/>
  <c r="EA24" i="3"/>
  <c r="DZ24" i="3"/>
  <c r="DY24" i="3"/>
  <c r="DX24" i="3"/>
  <c r="DW24" i="3"/>
  <c r="DV24" i="3"/>
  <c r="DV12" i="3" s="1"/>
  <c r="DU24" i="3"/>
  <c r="DT24" i="3"/>
  <c r="DS24" i="3"/>
  <c r="DR24" i="3"/>
  <c r="DQ24" i="3"/>
  <c r="DP24" i="3"/>
  <c r="DO24" i="3"/>
  <c r="DN24" i="3"/>
  <c r="DN12" i="3" s="1"/>
  <c r="DM24" i="3"/>
  <c r="DL24" i="3"/>
  <c r="DK24" i="3"/>
  <c r="DJ24" i="3"/>
  <c r="DI24" i="3"/>
  <c r="DH24" i="3"/>
  <c r="DG24" i="3"/>
  <c r="DF24" i="3"/>
  <c r="DF12" i="3" s="1"/>
  <c r="DE24" i="3"/>
  <c r="DD24" i="3"/>
  <c r="DC24" i="3"/>
  <c r="DB24" i="3"/>
  <c r="DA24" i="3"/>
  <c r="CZ24" i="3"/>
  <c r="CY24" i="3"/>
  <c r="CX24" i="3"/>
  <c r="CX12" i="3" s="1"/>
  <c r="CW24" i="3"/>
  <c r="CV24" i="3"/>
  <c r="CU24" i="3"/>
  <c r="CT24" i="3"/>
  <c r="CS24" i="3"/>
  <c r="CR24" i="3"/>
  <c r="CQ24" i="3"/>
  <c r="CP24" i="3"/>
  <c r="CP12" i="3" s="1"/>
  <c r="CO24" i="3"/>
  <c r="CN24" i="3"/>
  <c r="CM24" i="3"/>
  <c r="CL24" i="3"/>
  <c r="CK24" i="3"/>
  <c r="CJ24" i="3"/>
  <c r="CI24" i="3"/>
  <c r="CH24" i="3"/>
  <c r="CH12" i="3" s="1"/>
  <c r="CG24" i="3"/>
  <c r="CF24" i="3"/>
  <c r="CE24" i="3"/>
  <c r="CD24" i="3"/>
  <c r="CC24" i="3"/>
  <c r="CB24" i="3"/>
  <c r="CA24" i="3"/>
  <c r="BZ24" i="3"/>
  <c r="BZ12" i="3" s="1"/>
  <c r="BY24" i="3"/>
  <c r="BX24" i="3"/>
  <c r="BW24" i="3"/>
  <c r="BV24" i="3"/>
  <c r="BU24" i="3"/>
  <c r="BT24" i="3"/>
  <c r="BS24" i="3"/>
  <c r="BR24" i="3"/>
  <c r="BR12" i="3" s="1"/>
  <c r="BQ24" i="3"/>
  <c r="BP24" i="3"/>
  <c r="BO24" i="3"/>
  <c r="BN24" i="3"/>
  <c r="BM24" i="3"/>
  <c r="BL24" i="3"/>
  <c r="BK24" i="3"/>
  <c r="BJ24" i="3"/>
  <c r="BJ12" i="3" s="1"/>
  <c r="BI24" i="3"/>
  <c r="BH24" i="3"/>
  <c r="BG24" i="3"/>
  <c r="BF24" i="3"/>
  <c r="BE24" i="3"/>
  <c r="BD24" i="3"/>
  <c r="BC24" i="3"/>
  <c r="BB24" i="3"/>
  <c r="BB12" i="3" s="1"/>
  <c r="BA24" i="3"/>
  <c r="AZ24" i="3"/>
  <c r="AY24" i="3"/>
  <c r="AX24" i="3"/>
  <c r="AW24" i="3"/>
  <c r="AV24" i="3"/>
  <c r="AU24" i="3"/>
  <c r="AT24" i="3"/>
  <c r="AT12" i="3" s="1"/>
  <c r="AS24" i="3"/>
  <c r="AR24" i="3"/>
  <c r="AQ24" i="3"/>
  <c r="AP24" i="3"/>
  <c r="AO24" i="3"/>
  <c r="AN24" i="3"/>
  <c r="AM24" i="3"/>
  <c r="AL24" i="3"/>
  <c r="AL12" i="3" s="1"/>
  <c r="AK24" i="3"/>
  <c r="AJ24" i="3"/>
  <c r="AI24" i="3"/>
  <c r="AH24" i="3"/>
  <c r="AG24" i="3"/>
  <c r="AF24" i="3"/>
  <c r="AE24" i="3"/>
  <c r="AD24" i="3"/>
  <c r="AD12" i="3" s="1"/>
  <c r="AC24" i="3"/>
  <c r="AB24" i="3"/>
  <c r="AA24" i="3"/>
  <c r="Z24" i="3"/>
  <c r="Y24" i="3"/>
  <c r="X24" i="3"/>
  <c r="W24" i="3"/>
  <c r="V24" i="3"/>
  <c r="V12" i="3" s="1"/>
  <c r="U24" i="3"/>
  <c r="T24" i="3"/>
  <c r="S24" i="3"/>
  <c r="R24" i="3"/>
  <c r="Q24" i="3"/>
  <c r="P24" i="3"/>
  <c r="O24" i="3"/>
  <c r="N24" i="3"/>
  <c r="N12" i="3" s="1"/>
  <c r="M24" i="3"/>
  <c r="L24" i="3"/>
  <c r="K24" i="3"/>
  <c r="J24" i="3"/>
  <c r="I24" i="3"/>
  <c r="H24" i="3"/>
  <c r="G24" i="3"/>
  <c r="F24" i="3"/>
  <c r="F12" i="3" s="1"/>
  <c r="E24" i="3"/>
  <c r="D24" i="3"/>
  <c r="C24" i="3"/>
  <c r="B24" i="3"/>
  <c r="EP19" i="3"/>
  <c r="EO19" i="3"/>
  <c r="EN19" i="3"/>
  <c r="EM19" i="3"/>
  <c r="EM12" i="3" s="1"/>
  <c r="EL19" i="3"/>
  <c r="EK19" i="3"/>
  <c r="EJ19" i="3"/>
  <c r="EI19" i="3"/>
  <c r="EI12" i="3" s="1"/>
  <c r="EH19" i="3"/>
  <c r="EG19" i="3"/>
  <c r="EF19" i="3"/>
  <c r="EE19" i="3"/>
  <c r="EE12" i="3" s="1"/>
  <c r="ED19" i="3"/>
  <c r="EC19" i="3"/>
  <c r="EB19" i="3"/>
  <c r="EA19" i="3"/>
  <c r="EA12" i="3" s="1"/>
  <c r="DZ19" i="3"/>
  <c r="DY19" i="3"/>
  <c r="DX19" i="3"/>
  <c r="DW19" i="3"/>
  <c r="DW12" i="3" s="1"/>
  <c r="DV19" i="3"/>
  <c r="DU19" i="3"/>
  <c r="DT19" i="3"/>
  <c r="DS19" i="3"/>
  <c r="DS12" i="3" s="1"/>
  <c r="DR19" i="3"/>
  <c r="DQ19" i="3"/>
  <c r="DP19" i="3"/>
  <c r="DO19" i="3"/>
  <c r="DO12" i="3" s="1"/>
  <c r="DN19" i="3"/>
  <c r="DM19" i="3"/>
  <c r="DL19" i="3"/>
  <c r="DK19" i="3"/>
  <c r="DK12" i="3" s="1"/>
  <c r="DJ19" i="3"/>
  <c r="DI19" i="3"/>
  <c r="DH19" i="3"/>
  <c r="DG19" i="3"/>
  <c r="DG12" i="3" s="1"/>
  <c r="DF19" i="3"/>
  <c r="DE19" i="3"/>
  <c r="DD19" i="3"/>
  <c r="DC19" i="3"/>
  <c r="DC12" i="3" s="1"/>
  <c r="DB19" i="3"/>
  <c r="DA19" i="3"/>
  <c r="CZ19" i="3"/>
  <c r="CY19" i="3"/>
  <c r="CY12" i="3" s="1"/>
  <c r="CX19" i="3"/>
  <c r="CW19" i="3"/>
  <c r="CV19" i="3"/>
  <c r="CU19" i="3"/>
  <c r="CU12" i="3" s="1"/>
  <c r="CT19" i="3"/>
  <c r="CS19" i="3"/>
  <c r="CR19" i="3"/>
  <c r="CQ19" i="3"/>
  <c r="CQ12" i="3" s="1"/>
  <c r="CP19" i="3"/>
  <c r="CO19" i="3"/>
  <c r="CN19" i="3"/>
  <c r="CM19" i="3"/>
  <c r="CM12" i="3" s="1"/>
  <c r="CL19" i="3"/>
  <c r="CK19" i="3"/>
  <c r="CJ19" i="3"/>
  <c r="CI19" i="3"/>
  <c r="CI12" i="3" s="1"/>
  <c r="CH19" i="3"/>
  <c r="CG19" i="3"/>
  <c r="CF19" i="3"/>
  <c r="CE19" i="3"/>
  <c r="CE12" i="3" s="1"/>
  <c r="CD19" i="3"/>
  <c r="CC19" i="3"/>
  <c r="CB19" i="3"/>
  <c r="CA19" i="3"/>
  <c r="CA12" i="3" s="1"/>
  <c r="BZ19" i="3"/>
  <c r="BY19" i="3"/>
  <c r="BX19" i="3"/>
  <c r="BW19" i="3"/>
  <c r="BW12" i="3" s="1"/>
  <c r="BV19" i="3"/>
  <c r="BU19" i="3"/>
  <c r="BT19" i="3"/>
  <c r="BS19" i="3"/>
  <c r="BS12" i="3" s="1"/>
  <c r="BR19" i="3"/>
  <c r="BQ19" i="3"/>
  <c r="BP19" i="3"/>
  <c r="BO19" i="3"/>
  <c r="BO12" i="3" s="1"/>
  <c r="BN19" i="3"/>
  <c r="BM19" i="3"/>
  <c r="BL19" i="3"/>
  <c r="BK19" i="3"/>
  <c r="BK12" i="3" s="1"/>
  <c r="BJ19" i="3"/>
  <c r="BI19" i="3"/>
  <c r="BH19" i="3"/>
  <c r="BG19" i="3"/>
  <c r="BG12" i="3" s="1"/>
  <c r="BF19" i="3"/>
  <c r="BE19" i="3"/>
  <c r="BD19" i="3"/>
  <c r="BC19" i="3"/>
  <c r="BC12" i="3" s="1"/>
  <c r="BB19" i="3"/>
  <c r="BA19" i="3"/>
  <c r="AZ19" i="3"/>
  <c r="AY19" i="3"/>
  <c r="AY12" i="3" s="1"/>
  <c r="AX19" i="3"/>
  <c r="AW19" i="3"/>
  <c r="AV19" i="3"/>
  <c r="AU19" i="3"/>
  <c r="AU12" i="3" s="1"/>
  <c r="AT19" i="3"/>
  <c r="AS19" i="3"/>
  <c r="AR19" i="3"/>
  <c r="AQ19" i="3"/>
  <c r="AQ12" i="3" s="1"/>
  <c r="AP19" i="3"/>
  <c r="AO19" i="3"/>
  <c r="AN19" i="3"/>
  <c r="AM19" i="3"/>
  <c r="AM12" i="3" s="1"/>
  <c r="AL19" i="3"/>
  <c r="AK19" i="3"/>
  <c r="AJ19" i="3"/>
  <c r="AI19" i="3"/>
  <c r="AI12" i="3" s="1"/>
  <c r="AH19" i="3"/>
  <c r="AG19" i="3"/>
  <c r="AF19" i="3"/>
  <c r="AE19" i="3"/>
  <c r="AE12" i="3" s="1"/>
  <c r="AD19" i="3"/>
  <c r="AC19" i="3"/>
  <c r="AB19" i="3"/>
  <c r="AA19" i="3"/>
  <c r="AA12" i="3" s="1"/>
  <c r="Z19" i="3"/>
  <c r="Y19" i="3"/>
  <c r="X19" i="3"/>
  <c r="W19" i="3"/>
  <c r="W12" i="3" s="1"/>
  <c r="V19" i="3"/>
  <c r="U19" i="3"/>
  <c r="T19" i="3"/>
  <c r="S19" i="3"/>
  <c r="S12" i="3" s="1"/>
  <c r="R19" i="3"/>
  <c r="Q19" i="3"/>
  <c r="P19" i="3"/>
  <c r="O19" i="3"/>
  <c r="O12" i="3" s="1"/>
  <c r="N19" i="3"/>
  <c r="M19" i="3"/>
  <c r="L19" i="3"/>
  <c r="K19" i="3"/>
  <c r="K12" i="3" s="1"/>
  <c r="J19" i="3"/>
  <c r="I19" i="3"/>
  <c r="H19" i="3"/>
  <c r="G19" i="3"/>
  <c r="G12" i="3" s="1"/>
  <c r="F19" i="3"/>
  <c r="E19" i="3"/>
  <c r="D19" i="3"/>
  <c r="C19" i="3"/>
  <c r="C12" i="3" s="1"/>
  <c r="B19" i="3"/>
  <c r="EP14" i="3"/>
  <c r="EO14" i="3"/>
  <c r="EN14" i="3"/>
  <c r="EN12" i="3" s="1"/>
  <c r="EM14" i="3"/>
  <c r="EL14" i="3"/>
  <c r="EK14" i="3"/>
  <c r="EJ14" i="3"/>
  <c r="EJ12" i="3" s="1"/>
  <c r="EI14" i="3"/>
  <c r="EH14" i="3"/>
  <c r="EG14" i="3"/>
  <c r="EF14" i="3"/>
  <c r="EF12" i="3" s="1"/>
  <c r="EE14" i="3"/>
  <c r="ED14" i="3"/>
  <c r="EC14" i="3"/>
  <c r="EB14" i="3"/>
  <c r="EB12" i="3" s="1"/>
  <c r="EA14" i="3"/>
  <c r="DZ14" i="3"/>
  <c r="DY14" i="3"/>
  <c r="DX14" i="3"/>
  <c r="DX12" i="3" s="1"/>
  <c r="DW14" i="3"/>
  <c r="DV14" i="3"/>
  <c r="DU14" i="3"/>
  <c r="DT14" i="3"/>
  <c r="DT12" i="3" s="1"/>
  <c r="DS14" i="3"/>
  <c r="DR14" i="3"/>
  <c r="DQ14" i="3"/>
  <c r="DP14" i="3"/>
  <c r="DP12" i="3" s="1"/>
  <c r="DO14" i="3"/>
  <c r="DN14" i="3"/>
  <c r="DM14" i="3"/>
  <c r="DL14" i="3"/>
  <c r="DL12" i="3" s="1"/>
  <c r="DK14" i="3"/>
  <c r="DJ14" i="3"/>
  <c r="DI14" i="3"/>
  <c r="DH14" i="3"/>
  <c r="DH12" i="3" s="1"/>
  <c r="DG14" i="3"/>
  <c r="DF14" i="3"/>
  <c r="DE14" i="3"/>
  <c r="DD14" i="3"/>
  <c r="DD12" i="3" s="1"/>
  <c r="DC14" i="3"/>
  <c r="DB14" i="3"/>
  <c r="DA14" i="3"/>
  <c r="CZ14" i="3"/>
  <c r="CZ12" i="3" s="1"/>
  <c r="CY14" i="3"/>
  <c r="CX14" i="3"/>
  <c r="CW14" i="3"/>
  <c r="CV14" i="3"/>
  <c r="CV12" i="3" s="1"/>
  <c r="CU14" i="3"/>
  <c r="CT14" i="3"/>
  <c r="CS14" i="3"/>
  <c r="CR14" i="3"/>
  <c r="CR12" i="3" s="1"/>
  <c r="CQ14" i="3"/>
  <c r="CP14" i="3"/>
  <c r="CO14" i="3"/>
  <c r="CN14" i="3"/>
  <c r="CN12" i="3" s="1"/>
  <c r="CM14" i="3"/>
  <c r="CL14" i="3"/>
  <c r="CK14" i="3"/>
  <c r="CJ14" i="3"/>
  <c r="CJ12" i="3" s="1"/>
  <c r="CI14" i="3"/>
  <c r="CH14" i="3"/>
  <c r="CG14" i="3"/>
  <c r="CF14" i="3"/>
  <c r="CF12" i="3" s="1"/>
  <c r="CE14" i="3"/>
  <c r="CD14" i="3"/>
  <c r="CC14" i="3"/>
  <c r="CB14" i="3"/>
  <c r="CB12" i="3" s="1"/>
  <c r="CA14" i="3"/>
  <c r="BZ14" i="3"/>
  <c r="BY14" i="3"/>
  <c r="BX14" i="3"/>
  <c r="BX12" i="3" s="1"/>
  <c r="BW14" i="3"/>
  <c r="BV14" i="3"/>
  <c r="BU14" i="3"/>
  <c r="BT14" i="3"/>
  <c r="BT12" i="3" s="1"/>
  <c r="BS14" i="3"/>
  <c r="BR14" i="3"/>
  <c r="BQ14" i="3"/>
  <c r="BP14" i="3"/>
  <c r="BP12" i="3" s="1"/>
  <c r="BO14" i="3"/>
  <c r="BN14" i="3"/>
  <c r="BM14" i="3"/>
  <c r="BL14" i="3"/>
  <c r="BL12" i="3" s="1"/>
  <c r="BK14" i="3"/>
  <c r="BJ14" i="3"/>
  <c r="BI14" i="3"/>
  <c r="BH14" i="3"/>
  <c r="BH12" i="3" s="1"/>
  <c r="BG14" i="3"/>
  <c r="BF14" i="3"/>
  <c r="BE14" i="3"/>
  <c r="BD14" i="3"/>
  <c r="BD12" i="3" s="1"/>
  <c r="BC14" i="3"/>
  <c r="BB14" i="3"/>
  <c r="BA14" i="3"/>
  <c r="AZ14" i="3"/>
  <c r="AZ12" i="3" s="1"/>
  <c r="AY14" i="3"/>
  <c r="AX14" i="3"/>
  <c r="AW14" i="3"/>
  <c r="AV14" i="3"/>
  <c r="AV12" i="3" s="1"/>
  <c r="AU14" i="3"/>
  <c r="AT14" i="3"/>
  <c r="AS14" i="3"/>
  <c r="AR14" i="3"/>
  <c r="AR12" i="3" s="1"/>
  <c r="AQ14" i="3"/>
  <c r="AP14" i="3"/>
  <c r="AO14" i="3"/>
  <c r="AN14" i="3"/>
  <c r="AN12" i="3" s="1"/>
  <c r="AM14" i="3"/>
  <c r="AL14" i="3"/>
  <c r="AK14" i="3"/>
  <c r="AJ14" i="3"/>
  <c r="AJ12" i="3" s="1"/>
  <c r="AI14" i="3"/>
  <c r="AH14" i="3"/>
  <c r="AG14" i="3"/>
  <c r="AF14" i="3"/>
  <c r="AF12" i="3" s="1"/>
  <c r="AE14" i="3"/>
  <c r="AD14" i="3"/>
  <c r="AC14" i="3"/>
  <c r="AB14" i="3"/>
  <c r="AB12" i="3" s="1"/>
  <c r="AA14" i="3"/>
  <c r="Z14" i="3"/>
  <c r="Y14" i="3"/>
  <c r="X14" i="3"/>
  <c r="X12" i="3" s="1"/>
  <c r="W14" i="3"/>
  <c r="V14" i="3"/>
  <c r="U14" i="3"/>
  <c r="T14" i="3"/>
  <c r="T12" i="3" s="1"/>
  <c r="S14" i="3"/>
  <c r="R14" i="3"/>
  <c r="Q14" i="3"/>
  <c r="P14" i="3"/>
  <c r="P12" i="3" s="1"/>
  <c r="O14" i="3"/>
  <c r="N14" i="3"/>
  <c r="M14" i="3"/>
  <c r="L14" i="3"/>
  <c r="L12" i="3" s="1"/>
  <c r="K14" i="3"/>
  <c r="J14" i="3"/>
  <c r="I14" i="3"/>
  <c r="H14" i="3"/>
  <c r="H12" i="3" s="1"/>
  <c r="G14" i="3"/>
  <c r="F14" i="3"/>
  <c r="E14" i="3"/>
  <c r="D14" i="3"/>
  <c r="D12" i="3" s="1"/>
  <c r="C14" i="3"/>
  <c r="B14" i="3"/>
  <c r="EO12" i="3"/>
  <c r="EK12" i="3"/>
  <c r="EG12" i="3"/>
  <c r="EC12" i="3"/>
  <c r="DY12" i="3"/>
  <c r="DU12" i="3"/>
  <c r="DQ12" i="3"/>
  <c r="DM12" i="3"/>
  <c r="DI12" i="3"/>
  <c r="DE12" i="3"/>
  <c r="DA12" i="3"/>
  <c r="CW12" i="3"/>
  <c r="CS12" i="3"/>
  <c r="CO12" i="3"/>
  <c r="CK12" i="3"/>
  <c r="CG12" i="3"/>
  <c r="CC12" i="3"/>
  <c r="BY12" i="3"/>
  <c r="BU12" i="3"/>
  <c r="BQ12" i="3"/>
  <c r="BM12" i="3"/>
  <c r="BI12" i="3"/>
  <c r="BE12" i="3"/>
  <c r="BA12" i="3"/>
  <c r="AW12" i="3"/>
  <c r="AS12" i="3"/>
  <c r="AO12" i="3"/>
  <c r="AK12" i="3"/>
  <c r="AG12" i="3"/>
  <c r="AC12" i="3"/>
  <c r="Y12" i="3"/>
  <c r="U12" i="3"/>
  <c r="Q12" i="3"/>
  <c r="M12" i="3"/>
  <c r="I12" i="3"/>
  <c r="E12" i="3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ER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F37" i="2" s="1"/>
  <c r="EE42" i="2"/>
  <c r="ED42" i="2"/>
  <c r="EC42" i="2"/>
  <c r="EB42" i="2"/>
  <c r="EA42" i="2"/>
  <c r="DZ42" i="2"/>
  <c r="DY42" i="2"/>
  <c r="DX42" i="2"/>
  <c r="DX37" i="2" s="1"/>
  <c r="DW42" i="2"/>
  <c r="DV42" i="2"/>
  <c r="DU42" i="2"/>
  <c r="DT42" i="2"/>
  <c r="DS42" i="2"/>
  <c r="DR42" i="2"/>
  <c r="DQ42" i="2"/>
  <c r="DP42" i="2"/>
  <c r="DP37" i="2" s="1"/>
  <c r="DO42" i="2"/>
  <c r="DN42" i="2"/>
  <c r="DM42" i="2"/>
  <c r="DL42" i="2"/>
  <c r="DK42" i="2"/>
  <c r="DJ42" i="2"/>
  <c r="DI42" i="2"/>
  <c r="ER38" i="2"/>
  <c r="ER37" i="2" s="1"/>
  <c r="EQ38" i="2"/>
  <c r="EP38" i="2"/>
  <c r="EO38" i="2"/>
  <c r="EN38" i="2"/>
  <c r="EM38" i="2"/>
  <c r="EL38" i="2"/>
  <c r="EL37" i="2" s="1"/>
  <c r="EK38" i="2"/>
  <c r="EJ38" i="2"/>
  <c r="EJ37" i="2" s="1"/>
  <c r="EI38" i="2"/>
  <c r="EH38" i="2"/>
  <c r="EG38" i="2"/>
  <c r="EF38" i="2"/>
  <c r="EE38" i="2"/>
  <c r="ED38" i="2"/>
  <c r="ED37" i="2" s="1"/>
  <c r="EC38" i="2"/>
  <c r="EB38" i="2"/>
  <c r="EA38" i="2"/>
  <c r="DZ38" i="2"/>
  <c r="DY38" i="2"/>
  <c r="DX38" i="2"/>
  <c r="DW38" i="2"/>
  <c r="DV38" i="2"/>
  <c r="DV37" i="2" s="1"/>
  <c r="DU38" i="2"/>
  <c r="DT38" i="2"/>
  <c r="DS38" i="2"/>
  <c r="DR38" i="2"/>
  <c r="DQ38" i="2"/>
  <c r="DP38" i="2"/>
  <c r="DO38" i="2"/>
  <c r="DN38" i="2"/>
  <c r="DN37" i="2" s="1"/>
  <c r="DM38" i="2"/>
  <c r="DL38" i="2"/>
  <c r="DK38" i="2"/>
  <c r="DJ38" i="2"/>
  <c r="DI38" i="2"/>
  <c r="EQ37" i="2"/>
  <c r="EP37" i="2"/>
  <c r="EO37" i="2"/>
  <c r="EN37" i="2"/>
  <c r="EM37" i="2"/>
  <c r="EK37" i="2"/>
  <c r="EI37" i="2"/>
  <c r="EH37" i="2"/>
  <c r="EG37" i="2"/>
  <c r="EE37" i="2"/>
  <c r="EC37" i="2"/>
  <c r="EB37" i="2"/>
  <c r="EA37" i="2"/>
  <c r="DZ37" i="2"/>
  <c r="DY37" i="2"/>
  <c r="DW37" i="2"/>
  <c r="DU37" i="2"/>
  <c r="DT37" i="2"/>
  <c r="DS37" i="2"/>
  <c r="DR37" i="2"/>
  <c r="DQ37" i="2"/>
  <c r="DO37" i="2"/>
  <c r="DM37" i="2"/>
  <c r="DL37" i="2"/>
  <c r="DK37" i="2"/>
  <c r="DJ37" i="2"/>
  <c r="DI37" i="2"/>
  <c r="ER30" i="2"/>
  <c r="EQ30" i="2"/>
  <c r="EP30" i="2"/>
  <c r="EO30" i="2"/>
  <c r="EN30" i="2"/>
  <c r="EM30" i="2"/>
  <c r="EL30" i="2"/>
  <c r="EK30" i="2"/>
  <c r="EJ30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ER25" i="2"/>
  <c r="EQ25" i="2"/>
  <c r="EP25" i="2"/>
  <c r="EP12" i="2" s="1"/>
  <c r="EO25" i="2"/>
  <c r="EN25" i="2"/>
  <c r="EM25" i="2"/>
  <c r="EL25" i="2"/>
  <c r="EK25" i="2"/>
  <c r="EJ25" i="2"/>
  <c r="EI25" i="2"/>
  <c r="EH25" i="2"/>
  <c r="EH12" i="2" s="1"/>
  <c r="EG25" i="2"/>
  <c r="EF25" i="2"/>
  <c r="EE25" i="2"/>
  <c r="ED25" i="2"/>
  <c r="EC25" i="2"/>
  <c r="EB25" i="2"/>
  <c r="EA25" i="2"/>
  <c r="DZ25" i="2"/>
  <c r="DZ12" i="2" s="1"/>
  <c r="DY25" i="2"/>
  <c r="DX25" i="2"/>
  <c r="DW25" i="2"/>
  <c r="DV25" i="2"/>
  <c r="DU25" i="2"/>
  <c r="DT25" i="2"/>
  <c r="DS25" i="2"/>
  <c r="DR25" i="2"/>
  <c r="DR12" i="2" s="1"/>
  <c r="DQ25" i="2"/>
  <c r="DP25" i="2"/>
  <c r="DO25" i="2"/>
  <c r="DN25" i="2"/>
  <c r="DM25" i="2"/>
  <c r="DL25" i="2"/>
  <c r="DK25" i="2"/>
  <c r="DJ25" i="2"/>
  <c r="DJ12" i="2" s="1"/>
  <c r="DI25" i="2"/>
  <c r="ER14" i="2"/>
  <c r="EQ14" i="2"/>
  <c r="EP14" i="2"/>
  <c r="EO14" i="2"/>
  <c r="EN14" i="2"/>
  <c r="EN12" i="2" s="1"/>
  <c r="EM14" i="2"/>
  <c r="EL14" i="2"/>
  <c r="EL12" i="2" s="1"/>
  <c r="EK14" i="2"/>
  <c r="EJ14" i="2"/>
  <c r="EI14" i="2"/>
  <c r="EH14" i="2"/>
  <c r="EG14" i="2"/>
  <c r="EF14" i="2"/>
  <c r="EF12" i="2" s="1"/>
  <c r="EE14" i="2"/>
  <c r="ED14" i="2"/>
  <c r="ED12" i="2" s="1"/>
  <c r="EC14" i="2"/>
  <c r="EB14" i="2"/>
  <c r="EA14" i="2"/>
  <c r="DZ14" i="2"/>
  <c r="DY14" i="2"/>
  <c r="DX14" i="2"/>
  <c r="DX12" i="2" s="1"/>
  <c r="DW14" i="2"/>
  <c r="DV14" i="2"/>
  <c r="DV12" i="2" s="1"/>
  <c r="DU14" i="2"/>
  <c r="DT14" i="2"/>
  <c r="DS14" i="2"/>
  <c r="DR14" i="2"/>
  <c r="DQ14" i="2"/>
  <c r="DP14" i="2"/>
  <c r="DP12" i="2" s="1"/>
  <c r="DO14" i="2"/>
  <c r="DN14" i="2"/>
  <c r="DN12" i="2" s="1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EQ12" i="2"/>
  <c r="EO12" i="2"/>
  <c r="EM12" i="2"/>
  <c r="EK12" i="2"/>
  <c r="EI12" i="2"/>
  <c r="EG12" i="2"/>
  <c r="EE12" i="2"/>
  <c r="EC12" i="2"/>
  <c r="EA12" i="2"/>
  <c r="DY12" i="2"/>
  <c r="DW12" i="2"/>
  <c r="DU12" i="2"/>
  <c r="DS12" i="2"/>
  <c r="DQ12" i="2"/>
  <c r="DO12" i="2"/>
  <c r="DM12" i="2"/>
  <c r="DK12" i="2"/>
  <c r="DI12" i="2"/>
  <c r="EP43" i="4"/>
  <c r="EO43" i="4"/>
  <c r="EN43" i="4"/>
  <c r="EM43" i="4"/>
  <c r="EL43" i="4"/>
  <c r="EK43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EP36" i="4"/>
  <c r="EO36" i="4"/>
  <c r="EN36" i="4"/>
  <c r="EM36" i="4"/>
  <c r="EL36" i="4"/>
  <c r="EK36" i="4"/>
  <c r="EJ36" i="4"/>
  <c r="EJ31" i="4" s="1"/>
  <c r="EI36" i="4"/>
  <c r="EH36" i="4"/>
  <c r="EG36" i="4"/>
  <c r="EF36" i="4"/>
  <c r="EE36" i="4"/>
  <c r="ED36" i="4"/>
  <c r="ED31" i="4" s="1"/>
  <c r="EC36" i="4"/>
  <c r="EB36" i="4"/>
  <c r="EB31" i="4" s="1"/>
  <c r="EA36" i="4"/>
  <c r="DZ36" i="4"/>
  <c r="DY36" i="4"/>
  <c r="DX36" i="4"/>
  <c r="DW36" i="4"/>
  <c r="DV36" i="4"/>
  <c r="DU36" i="4"/>
  <c r="DT36" i="4"/>
  <c r="DT31" i="4" s="1"/>
  <c r="DS36" i="4"/>
  <c r="DR36" i="4"/>
  <c r="DQ36" i="4"/>
  <c r="DP36" i="4"/>
  <c r="DO36" i="4"/>
  <c r="DN36" i="4"/>
  <c r="DN31" i="4" s="1"/>
  <c r="DM36" i="4"/>
  <c r="DL36" i="4"/>
  <c r="DL31" i="4" s="1"/>
  <c r="DK36" i="4"/>
  <c r="DJ36" i="4"/>
  <c r="DI36" i="4"/>
  <c r="DH36" i="4"/>
  <c r="DG36" i="4"/>
  <c r="DF36" i="4"/>
  <c r="DE36" i="4"/>
  <c r="DD36" i="4"/>
  <c r="DD31" i="4" s="1"/>
  <c r="DC36" i="4"/>
  <c r="DB36" i="4"/>
  <c r="DA36" i="4"/>
  <c r="CZ36" i="4"/>
  <c r="CY36" i="4"/>
  <c r="CX36" i="4"/>
  <c r="CX31" i="4" s="1"/>
  <c r="CW36" i="4"/>
  <c r="CV36" i="4"/>
  <c r="CV31" i="4" s="1"/>
  <c r="CU36" i="4"/>
  <c r="CT36" i="4"/>
  <c r="CS36" i="4"/>
  <c r="CR36" i="4"/>
  <c r="CQ36" i="4"/>
  <c r="CP36" i="4"/>
  <c r="CO36" i="4"/>
  <c r="CN36" i="4"/>
  <c r="CN31" i="4" s="1"/>
  <c r="CM36" i="4"/>
  <c r="CL36" i="4"/>
  <c r="CK36" i="4"/>
  <c r="CJ36" i="4"/>
  <c r="CI36" i="4"/>
  <c r="CH36" i="4"/>
  <c r="CH31" i="4" s="1"/>
  <c r="CG36" i="4"/>
  <c r="CF36" i="4"/>
  <c r="CF31" i="4" s="1"/>
  <c r="CE36" i="4"/>
  <c r="CD36" i="4"/>
  <c r="CC36" i="4"/>
  <c r="CB36" i="4"/>
  <c r="CA36" i="4"/>
  <c r="BZ36" i="4"/>
  <c r="BY36" i="4"/>
  <c r="BX36" i="4"/>
  <c r="BX31" i="4" s="1"/>
  <c r="BW36" i="4"/>
  <c r="BV36" i="4"/>
  <c r="BU36" i="4"/>
  <c r="BT36" i="4"/>
  <c r="BS36" i="4"/>
  <c r="BR36" i="4"/>
  <c r="BR31" i="4" s="1"/>
  <c r="BQ36" i="4"/>
  <c r="BP36" i="4"/>
  <c r="BP31" i="4" s="1"/>
  <c r="BO36" i="4"/>
  <c r="BN36" i="4"/>
  <c r="BM36" i="4"/>
  <c r="BL36" i="4"/>
  <c r="BK36" i="4"/>
  <c r="BJ36" i="4"/>
  <c r="BI36" i="4"/>
  <c r="BH36" i="4"/>
  <c r="BH31" i="4" s="1"/>
  <c r="BG36" i="4"/>
  <c r="BF36" i="4"/>
  <c r="BE36" i="4"/>
  <c r="BD36" i="4"/>
  <c r="BC36" i="4"/>
  <c r="BB36" i="4"/>
  <c r="BB31" i="4" s="1"/>
  <c r="BA36" i="4"/>
  <c r="AZ36" i="4"/>
  <c r="AZ31" i="4" s="1"/>
  <c r="AY36" i="4"/>
  <c r="AX36" i="4"/>
  <c r="AW36" i="4"/>
  <c r="AV36" i="4"/>
  <c r="AU36" i="4"/>
  <c r="AT36" i="4"/>
  <c r="AS36" i="4"/>
  <c r="AR36" i="4"/>
  <c r="AR31" i="4" s="1"/>
  <c r="AQ36" i="4"/>
  <c r="AP36" i="4"/>
  <c r="AO36" i="4"/>
  <c r="AN36" i="4"/>
  <c r="AM36" i="4"/>
  <c r="AL36" i="4"/>
  <c r="AL31" i="4" s="1"/>
  <c r="AK36" i="4"/>
  <c r="AJ36" i="4"/>
  <c r="AJ31" i="4" s="1"/>
  <c r="AI36" i="4"/>
  <c r="AH36" i="4"/>
  <c r="AG36" i="4"/>
  <c r="AF36" i="4"/>
  <c r="AE36" i="4"/>
  <c r="AD36" i="4"/>
  <c r="AC36" i="4"/>
  <c r="AB36" i="4"/>
  <c r="AB31" i="4" s="1"/>
  <c r="AA36" i="4"/>
  <c r="Z36" i="4"/>
  <c r="Y36" i="4"/>
  <c r="X36" i="4"/>
  <c r="W36" i="4"/>
  <c r="V36" i="4"/>
  <c r="V31" i="4" s="1"/>
  <c r="U36" i="4"/>
  <c r="T36" i="4"/>
  <c r="T31" i="4" s="1"/>
  <c r="S36" i="4"/>
  <c r="R36" i="4"/>
  <c r="Q36" i="4"/>
  <c r="P36" i="4"/>
  <c r="O36" i="4"/>
  <c r="N36" i="4"/>
  <c r="M36" i="4"/>
  <c r="L36" i="4"/>
  <c r="L31" i="4" s="1"/>
  <c r="K36" i="4"/>
  <c r="J36" i="4"/>
  <c r="I36" i="4"/>
  <c r="H36" i="4"/>
  <c r="G36" i="4"/>
  <c r="F36" i="4"/>
  <c r="F31" i="4" s="1"/>
  <c r="E36" i="4"/>
  <c r="D36" i="4"/>
  <c r="D31" i="4" s="1"/>
  <c r="C36" i="4"/>
  <c r="B36" i="4"/>
  <c r="EP32" i="4"/>
  <c r="EO32" i="4"/>
  <c r="EO31" i="4" s="1"/>
  <c r="EN32" i="4"/>
  <c r="EM32" i="4"/>
  <c r="EM31" i="4" s="1"/>
  <c r="EL32" i="4"/>
  <c r="EK32" i="4"/>
  <c r="EK31" i="4" s="1"/>
  <c r="EJ32" i="4"/>
  <c r="EI32" i="4"/>
  <c r="EH32" i="4"/>
  <c r="EG32" i="4"/>
  <c r="EG31" i="4" s="1"/>
  <c r="EF32" i="4"/>
  <c r="EE32" i="4"/>
  <c r="EE31" i="4" s="1"/>
  <c r="ED32" i="4"/>
  <c r="EC32" i="4"/>
  <c r="EC31" i="4" s="1"/>
  <c r="EB32" i="4"/>
  <c r="EA32" i="4"/>
  <c r="DZ32" i="4"/>
  <c r="DY32" i="4"/>
  <c r="DY31" i="4" s="1"/>
  <c r="DX32" i="4"/>
  <c r="DW32" i="4"/>
  <c r="DW31" i="4" s="1"/>
  <c r="DV32" i="4"/>
  <c r="DU32" i="4"/>
  <c r="DU31" i="4" s="1"/>
  <c r="DT32" i="4"/>
  <c r="DS32" i="4"/>
  <c r="DR32" i="4"/>
  <c r="DQ32" i="4"/>
  <c r="DQ31" i="4" s="1"/>
  <c r="DP32" i="4"/>
  <c r="DO32" i="4"/>
  <c r="DO31" i="4" s="1"/>
  <c r="DN32" i="4"/>
  <c r="DM32" i="4"/>
  <c r="DM31" i="4" s="1"/>
  <c r="DL32" i="4"/>
  <c r="DK32" i="4"/>
  <c r="DJ32" i="4"/>
  <c r="DI32" i="4"/>
  <c r="DI31" i="4" s="1"/>
  <c r="DH32" i="4"/>
  <c r="DG32" i="4"/>
  <c r="DG31" i="4" s="1"/>
  <c r="DF32" i="4"/>
  <c r="DE32" i="4"/>
  <c r="DE31" i="4" s="1"/>
  <c r="DD32" i="4"/>
  <c r="DC32" i="4"/>
  <c r="DB32" i="4"/>
  <c r="DA32" i="4"/>
  <c r="DA31" i="4" s="1"/>
  <c r="CZ32" i="4"/>
  <c r="CY32" i="4"/>
  <c r="CY31" i="4" s="1"/>
  <c r="CX32" i="4"/>
  <c r="CW32" i="4"/>
  <c r="CW31" i="4" s="1"/>
  <c r="CV32" i="4"/>
  <c r="CU32" i="4"/>
  <c r="CT32" i="4"/>
  <c r="CS32" i="4"/>
  <c r="CS31" i="4" s="1"/>
  <c r="CR32" i="4"/>
  <c r="CQ32" i="4"/>
  <c r="CQ31" i="4" s="1"/>
  <c r="CP32" i="4"/>
  <c r="CO32" i="4"/>
  <c r="CO31" i="4" s="1"/>
  <c r="CN32" i="4"/>
  <c r="CM32" i="4"/>
  <c r="CL32" i="4"/>
  <c r="CK32" i="4"/>
  <c r="CK31" i="4" s="1"/>
  <c r="CJ32" i="4"/>
  <c r="CI32" i="4"/>
  <c r="CI31" i="4" s="1"/>
  <c r="CH32" i="4"/>
  <c r="CG32" i="4"/>
  <c r="CG31" i="4" s="1"/>
  <c r="CF32" i="4"/>
  <c r="CE32" i="4"/>
  <c r="CD32" i="4"/>
  <c r="CC32" i="4"/>
  <c r="CC31" i="4" s="1"/>
  <c r="CB32" i="4"/>
  <c r="CA32" i="4"/>
  <c r="CA31" i="4" s="1"/>
  <c r="BZ32" i="4"/>
  <c r="BY32" i="4"/>
  <c r="BY31" i="4" s="1"/>
  <c r="BX32" i="4"/>
  <c r="BW32" i="4"/>
  <c r="BV32" i="4"/>
  <c r="BU32" i="4"/>
  <c r="BU31" i="4" s="1"/>
  <c r="BT32" i="4"/>
  <c r="BS32" i="4"/>
  <c r="BS31" i="4" s="1"/>
  <c r="BR32" i="4"/>
  <c r="BQ32" i="4"/>
  <c r="BQ31" i="4" s="1"/>
  <c r="BP32" i="4"/>
  <c r="BO32" i="4"/>
  <c r="BN32" i="4"/>
  <c r="BM32" i="4"/>
  <c r="BM31" i="4" s="1"/>
  <c r="BL32" i="4"/>
  <c r="BK32" i="4"/>
  <c r="BK31" i="4" s="1"/>
  <c r="BJ32" i="4"/>
  <c r="BI32" i="4"/>
  <c r="BI31" i="4" s="1"/>
  <c r="BH32" i="4"/>
  <c r="BG32" i="4"/>
  <c r="BF32" i="4"/>
  <c r="BE32" i="4"/>
  <c r="BE31" i="4" s="1"/>
  <c r="BD32" i="4"/>
  <c r="BC32" i="4"/>
  <c r="BC31" i="4" s="1"/>
  <c r="BB32" i="4"/>
  <c r="BA32" i="4"/>
  <c r="BA31" i="4" s="1"/>
  <c r="AZ32" i="4"/>
  <c r="AY32" i="4"/>
  <c r="AX32" i="4"/>
  <c r="AW32" i="4"/>
  <c r="AW31" i="4" s="1"/>
  <c r="AV32" i="4"/>
  <c r="AU32" i="4"/>
  <c r="AU31" i="4" s="1"/>
  <c r="AT32" i="4"/>
  <c r="AS32" i="4"/>
  <c r="AS31" i="4" s="1"/>
  <c r="AR32" i="4"/>
  <c r="AQ32" i="4"/>
  <c r="AP32" i="4"/>
  <c r="AO32" i="4"/>
  <c r="AO31" i="4" s="1"/>
  <c r="AN32" i="4"/>
  <c r="AM32" i="4"/>
  <c r="AM31" i="4" s="1"/>
  <c r="AL32" i="4"/>
  <c r="AK32" i="4"/>
  <c r="AK31" i="4" s="1"/>
  <c r="AJ32" i="4"/>
  <c r="AI32" i="4"/>
  <c r="AH32" i="4"/>
  <c r="AG32" i="4"/>
  <c r="AG31" i="4" s="1"/>
  <c r="AF32" i="4"/>
  <c r="AE32" i="4"/>
  <c r="AE31" i="4" s="1"/>
  <c r="AD32" i="4"/>
  <c r="AC32" i="4"/>
  <c r="AC31" i="4" s="1"/>
  <c r="AB32" i="4"/>
  <c r="AA32" i="4"/>
  <c r="Z32" i="4"/>
  <c r="Y32" i="4"/>
  <c r="Y31" i="4" s="1"/>
  <c r="X32" i="4"/>
  <c r="W32" i="4"/>
  <c r="W31" i="4" s="1"/>
  <c r="V32" i="4"/>
  <c r="U32" i="4"/>
  <c r="U31" i="4" s="1"/>
  <c r="T32" i="4"/>
  <c r="S32" i="4"/>
  <c r="R32" i="4"/>
  <c r="Q32" i="4"/>
  <c r="Q31" i="4" s="1"/>
  <c r="P32" i="4"/>
  <c r="O32" i="4"/>
  <c r="O31" i="4" s="1"/>
  <c r="N32" i="4"/>
  <c r="M32" i="4"/>
  <c r="M31" i="4" s="1"/>
  <c r="L32" i="4"/>
  <c r="K32" i="4"/>
  <c r="J32" i="4"/>
  <c r="I32" i="4"/>
  <c r="I31" i="4" s="1"/>
  <c r="H32" i="4"/>
  <c r="G32" i="4"/>
  <c r="G31" i="4" s="1"/>
  <c r="F32" i="4"/>
  <c r="E32" i="4"/>
  <c r="E31" i="4" s="1"/>
  <c r="D32" i="4"/>
  <c r="C32" i="4"/>
  <c r="B32" i="4"/>
  <c r="EP31" i="4"/>
  <c r="EN31" i="4"/>
  <c r="EL31" i="4"/>
  <c r="EI31" i="4"/>
  <c r="EH31" i="4"/>
  <c r="EF31" i="4"/>
  <c r="EA31" i="4"/>
  <c r="DZ31" i="4"/>
  <c r="DX31" i="4"/>
  <c r="DV31" i="4"/>
  <c r="DS31" i="4"/>
  <c r="DR31" i="4"/>
  <c r="DP31" i="4"/>
  <c r="DK31" i="4"/>
  <c r="DJ31" i="4"/>
  <c r="DH31" i="4"/>
  <c r="DF31" i="4"/>
  <c r="DC31" i="4"/>
  <c r="DB31" i="4"/>
  <c r="CZ31" i="4"/>
  <c r="CU31" i="4"/>
  <c r="CT31" i="4"/>
  <c r="CR31" i="4"/>
  <c r="CP31" i="4"/>
  <c r="CM31" i="4"/>
  <c r="CL31" i="4"/>
  <c r="CJ31" i="4"/>
  <c r="CE31" i="4"/>
  <c r="CD31" i="4"/>
  <c r="CB31" i="4"/>
  <c r="BZ31" i="4"/>
  <c r="BW31" i="4"/>
  <c r="BV31" i="4"/>
  <c r="BT31" i="4"/>
  <c r="BO31" i="4"/>
  <c r="BN31" i="4"/>
  <c r="BL31" i="4"/>
  <c r="BJ31" i="4"/>
  <c r="BG31" i="4"/>
  <c r="BF31" i="4"/>
  <c r="BD31" i="4"/>
  <c r="AY31" i="4"/>
  <c r="AX31" i="4"/>
  <c r="AV31" i="4"/>
  <c r="AT31" i="4"/>
  <c r="AQ31" i="4"/>
  <c r="AP31" i="4"/>
  <c r="AN31" i="4"/>
  <c r="AI31" i="4"/>
  <c r="AH31" i="4"/>
  <c r="AF31" i="4"/>
  <c r="AD31" i="4"/>
  <c r="AA31" i="4"/>
  <c r="Z31" i="4"/>
  <c r="X31" i="4"/>
  <c r="S31" i="4"/>
  <c r="R31" i="4"/>
  <c r="P31" i="4"/>
  <c r="N31" i="4"/>
  <c r="K31" i="4"/>
  <c r="J31" i="4"/>
  <c r="H31" i="4"/>
  <c r="C31" i="4"/>
  <c r="B31" i="4"/>
  <c r="EP24" i="4"/>
  <c r="EO24" i="4"/>
  <c r="EN24" i="4"/>
  <c r="EM24" i="4"/>
  <c r="EM12" i="4" s="1"/>
  <c r="EL24" i="4"/>
  <c r="EK24" i="4"/>
  <c r="EJ24" i="4"/>
  <c r="EI24" i="4"/>
  <c r="EH24" i="4"/>
  <c r="EG24" i="4"/>
  <c r="EF24" i="4"/>
  <c r="EE24" i="4"/>
  <c r="EE12" i="4" s="1"/>
  <c r="ED24" i="4"/>
  <c r="EC24" i="4"/>
  <c r="EB24" i="4"/>
  <c r="EA24" i="4"/>
  <c r="DZ24" i="4"/>
  <c r="DY24" i="4"/>
  <c r="DX24" i="4"/>
  <c r="DW24" i="4"/>
  <c r="DW12" i="4" s="1"/>
  <c r="DV24" i="4"/>
  <c r="DU24" i="4"/>
  <c r="DT24" i="4"/>
  <c r="DS24" i="4"/>
  <c r="DR24" i="4"/>
  <c r="DQ24" i="4"/>
  <c r="DP24" i="4"/>
  <c r="DO24" i="4"/>
  <c r="DO12" i="4" s="1"/>
  <c r="DN24" i="4"/>
  <c r="DM24" i="4"/>
  <c r="DL24" i="4"/>
  <c r="DK24" i="4"/>
  <c r="DJ24" i="4"/>
  <c r="DI24" i="4"/>
  <c r="DH24" i="4"/>
  <c r="DG24" i="4"/>
  <c r="DG12" i="4" s="1"/>
  <c r="DF24" i="4"/>
  <c r="DE24" i="4"/>
  <c r="DD24" i="4"/>
  <c r="DC24" i="4"/>
  <c r="DB24" i="4"/>
  <c r="DA24" i="4"/>
  <c r="CZ24" i="4"/>
  <c r="CY24" i="4"/>
  <c r="CY12" i="4" s="1"/>
  <c r="CX24" i="4"/>
  <c r="CW24" i="4"/>
  <c r="CV24" i="4"/>
  <c r="CU24" i="4"/>
  <c r="CT24" i="4"/>
  <c r="CS24" i="4"/>
  <c r="CR24" i="4"/>
  <c r="CQ24" i="4"/>
  <c r="CQ12" i="4" s="1"/>
  <c r="CP24" i="4"/>
  <c r="CO24" i="4"/>
  <c r="CN24" i="4"/>
  <c r="CM24" i="4"/>
  <c r="CL24" i="4"/>
  <c r="CK24" i="4"/>
  <c r="CJ24" i="4"/>
  <c r="CI24" i="4"/>
  <c r="CI12" i="4" s="1"/>
  <c r="CH24" i="4"/>
  <c r="CG24" i="4"/>
  <c r="CF24" i="4"/>
  <c r="CE24" i="4"/>
  <c r="CD24" i="4"/>
  <c r="CC24" i="4"/>
  <c r="CB24" i="4"/>
  <c r="CA24" i="4"/>
  <c r="CA12" i="4" s="1"/>
  <c r="BZ24" i="4"/>
  <c r="BY24" i="4"/>
  <c r="BX24" i="4"/>
  <c r="BW24" i="4"/>
  <c r="BV24" i="4"/>
  <c r="BU24" i="4"/>
  <c r="BT24" i="4"/>
  <c r="BS24" i="4"/>
  <c r="BS12" i="4" s="1"/>
  <c r="BR24" i="4"/>
  <c r="BQ24" i="4"/>
  <c r="BP24" i="4"/>
  <c r="BO24" i="4"/>
  <c r="BN24" i="4"/>
  <c r="BM24" i="4"/>
  <c r="BL24" i="4"/>
  <c r="BK24" i="4"/>
  <c r="BK12" i="4" s="1"/>
  <c r="BJ24" i="4"/>
  <c r="BI24" i="4"/>
  <c r="BH24" i="4"/>
  <c r="BG24" i="4"/>
  <c r="BF24" i="4"/>
  <c r="BE24" i="4"/>
  <c r="BD24" i="4"/>
  <c r="BC24" i="4"/>
  <c r="BC12" i="4" s="1"/>
  <c r="BB24" i="4"/>
  <c r="BA24" i="4"/>
  <c r="AZ24" i="4"/>
  <c r="AY24" i="4"/>
  <c r="AX24" i="4"/>
  <c r="AW24" i="4"/>
  <c r="AV24" i="4"/>
  <c r="AU24" i="4"/>
  <c r="AU12" i="4" s="1"/>
  <c r="AT24" i="4"/>
  <c r="AS24" i="4"/>
  <c r="AR24" i="4"/>
  <c r="AQ24" i="4"/>
  <c r="AP24" i="4"/>
  <c r="AO24" i="4"/>
  <c r="AN24" i="4"/>
  <c r="AM24" i="4"/>
  <c r="AM12" i="4" s="1"/>
  <c r="AL24" i="4"/>
  <c r="AK24" i="4"/>
  <c r="AJ24" i="4"/>
  <c r="AI24" i="4"/>
  <c r="AH24" i="4"/>
  <c r="AG24" i="4"/>
  <c r="AF24" i="4"/>
  <c r="AE24" i="4"/>
  <c r="AE12" i="4" s="1"/>
  <c r="AD24" i="4"/>
  <c r="AC24" i="4"/>
  <c r="AB24" i="4"/>
  <c r="AA24" i="4"/>
  <c r="Z24" i="4"/>
  <c r="Y24" i="4"/>
  <c r="X24" i="4"/>
  <c r="W24" i="4"/>
  <c r="W12" i="4" s="1"/>
  <c r="V24" i="4"/>
  <c r="U24" i="4"/>
  <c r="T24" i="4"/>
  <c r="S24" i="4"/>
  <c r="R24" i="4"/>
  <c r="Q24" i="4"/>
  <c r="P24" i="4"/>
  <c r="O24" i="4"/>
  <c r="O12" i="4" s="1"/>
  <c r="N24" i="4"/>
  <c r="M24" i="4"/>
  <c r="L24" i="4"/>
  <c r="K24" i="4"/>
  <c r="J24" i="4"/>
  <c r="I24" i="4"/>
  <c r="H24" i="4"/>
  <c r="G24" i="4"/>
  <c r="G12" i="4" s="1"/>
  <c r="F24" i="4"/>
  <c r="E24" i="4"/>
  <c r="D24" i="4"/>
  <c r="C24" i="4"/>
  <c r="B24" i="4"/>
  <c r="EP19" i="4"/>
  <c r="EO19" i="4"/>
  <c r="EN19" i="4"/>
  <c r="EN12" i="4" s="1"/>
  <c r="EM19" i="4"/>
  <c r="EL19" i="4"/>
  <c r="EK19" i="4"/>
  <c r="EJ19" i="4"/>
  <c r="EJ12" i="4" s="1"/>
  <c r="EI19" i="4"/>
  <c r="EH19" i="4"/>
  <c r="EH12" i="4" s="1"/>
  <c r="EG19" i="4"/>
  <c r="EF19" i="4"/>
  <c r="EF12" i="4" s="1"/>
  <c r="EE19" i="4"/>
  <c r="ED19" i="4"/>
  <c r="EC19" i="4"/>
  <c r="EB19" i="4"/>
  <c r="EB12" i="4" s="1"/>
  <c r="EA19" i="4"/>
  <c r="DZ19" i="4"/>
  <c r="DY19" i="4"/>
  <c r="DX19" i="4"/>
  <c r="DX12" i="4" s="1"/>
  <c r="DW19" i="4"/>
  <c r="DV19" i="4"/>
  <c r="DU19" i="4"/>
  <c r="DT19" i="4"/>
  <c r="DS19" i="4"/>
  <c r="DR19" i="4"/>
  <c r="DR12" i="4" s="1"/>
  <c r="DQ19" i="4"/>
  <c r="DP19" i="4"/>
  <c r="DP12" i="4" s="1"/>
  <c r="DO19" i="4"/>
  <c r="DN19" i="4"/>
  <c r="DM19" i="4"/>
  <c r="DL19" i="4"/>
  <c r="DL12" i="4" s="1"/>
  <c r="DK19" i="4"/>
  <c r="DJ19" i="4"/>
  <c r="DJ12" i="4" s="1"/>
  <c r="DI19" i="4"/>
  <c r="DH19" i="4"/>
  <c r="DH12" i="4" s="1"/>
  <c r="DG19" i="4"/>
  <c r="DF19" i="4"/>
  <c r="DE19" i="4"/>
  <c r="DD19" i="4"/>
  <c r="DC19" i="4"/>
  <c r="DB19" i="4"/>
  <c r="DA19" i="4"/>
  <c r="CZ19" i="4"/>
  <c r="CZ12" i="4" s="1"/>
  <c r="CY19" i="4"/>
  <c r="CX19" i="4"/>
  <c r="CW19" i="4"/>
  <c r="CV19" i="4"/>
  <c r="CV12" i="4" s="1"/>
  <c r="CU19" i="4"/>
  <c r="CT19" i="4"/>
  <c r="CT12" i="4" s="1"/>
  <c r="CS19" i="4"/>
  <c r="CR19" i="4"/>
  <c r="CR12" i="4" s="1"/>
  <c r="CQ19" i="4"/>
  <c r="CP19" i="4"/>
  <c r="CO19" i="4"/>
  <c r="CN19" i="4"/>
  <c r="CN12" i="4" s="1"/>
  <c r="CM19" i="4"/>
  <c r="CL19" i="4"/>
  <c r="CK19" i="4"/>
  <c r="CJ19" i="4"/>
  <c r="CI19" i="4"/>
  <c r="CH19" i="4"/>
  <c r="CG19" i="4"/>
  <c r="CF19" i="4"/>
  <c r="CF12" i="4" s="1"/>
  <c r="CE19" i="4"/>
  <c r="CD19" i="4"/>
  <c r="CD12" i="4" s="1"/>
  <c r="CC19" i="4"/>
  <c r="CB19" i="4"/>
  <c r="CB12" i="4" s="1"/>
  <c r="CA19" i="4"/>
  <c r="BZ19" i="4"/>
  <c r="BY19" i="4"/>
  <c r="BX19" i="4"/>
  <c r="BW19" i="4"/>
  <c r="BV19" i="4"/>
  <c r="BV12" i="4" s="1"/>
  <c r="BU19" i="4"/>
  <c r="BT19" i="4"/>
  <c r="BT12" i="4" s="1"/>
  <c r="BS19" i="4"/>
  <c r="BR19" i="4"/>
  <c r="BQ19" i="4"/>
  <c r="BP19" i="4"/>
  <c r="BO19" i="4"/>
  <c r="BN19" i="4"/>
  <c r="BM19" i="4"/>
  <c r="BL19" i="4"/>
  <c r="BL12" i="4" s="1"/>
  <c r="BK19" i="4"/>
  <c r="BJ19" i="4"/>
  <c r="BI19" i="4"/>
  <c r="BH19" i="4"/>
  <c r="BG19" i="4"/>
  <c r="BF19" i="4"/>
  <c r="BF12" i="4" s="1"/>
  <c r="BE19" i="4"/>
  <c r="BD19" i="4"/>
  <c r="BD12" i="4" s="1"/>
  <c r="BC19" i="4"/>
  <c r="BB19" i="4"/>
  <c r="BA19" i="4"/>
  <c r="AZ19" i="4"/>
  <c r="AZ12" i="4" s="1"/>
  <c r="AY19" i="4"/>
  <c r="AX19" i="4"/>
  <c r="AX12" i="4" s="1"/>
  <c r="AW19" i="4"/>
  <c r="AV19" i="4"/>
  <c r="AV12" i="4" s="1"/>
  <c r="AU19" i="4"/>
  <c r="AT19" i="4"/>
  <c r="AS19" i="4"/>
  <c r="AR19" i="4"/>
  <c r="AQ19" i="4"/>
  <c r="AP19" i="4"/>
  <c r="AP12" i="4" s="1"/>
  <c r="AO19" i="4"/>
  <c r="AN19" i="4"/>
  <c r="AN12" i="4" s="1"/>
  <c r="AM19" i="4"/>
  <c r="AL19" i="4"/>
  <c r="AK19" i="4"/>
  <c r="AJ19" i="4"/>
  <c r="AI19" i="4"/>
  <c r="AH19" i="4"/>
  <c r="AH12" i="4" s="1"/>
  <c r="AG19" i="4"/>
  <c r="AF19" i="4"/>
  <c r="AF12" i="4" s="1"/>
  <c r="AE19" i="4"/>
  <c r="AD19" i="4"/>
  <c r="AC19" i="4"/>
  <c r="AB19" i="4"/>
  <c r="AA19" i="4"/>
  <c r="Z19" i="4"/>
  <c r="Z12" i="4" s="1"/>
  <c r="Y19" i="4"/>
  <c r="X19" i="4"/>
  <c r="X12" i="4" s="1"/>
  <c r="W19" i="4"/>
  <c r="V19" i="4"/>
  <c r="U19" i="4"/>
  <c r="T19" i="4"/>
  <c r="S19" i="4"/>
  <c r="R19" i="4"/>
  <c r="R12" i="4" s="1"/>
  <c r="Q19" i="4"/>
  <c r="P19" i="4"/>
  <c r="P12" i="4" s="1"/>
  <c r="O19" i="4"/>
  <c r="N19" i="4"/>
  <c r="M19" i="4"/>
  <c r="L19" i="4"/>
  <c r="K19" i="4"/>
  <c r="J19" i="4"/>
  <c r="J12" i="4" s="1"/>
  <c r="I19" i="4"/>
  <c r="H19" i="4"/>
  <c r="H12" i="4" s="1"/>
  <c r="G19" i="4"/>
  <c r="F19" i="4"/>
  <c r="E19" i="4"/>
  <c r="D19" i="4"/>
  <c r="C19" i="4"/>
  <c r="B19" i="4"/>
  <c r="B12" i="4" s="1"/>
  <c r="EP14" i="4"/>
  <c r="EO14" i="4"/>
  <c r="EO12" i="4" s="1"/>
  <c r="EN14" i="4"/>
  <c r="EM14" i="4"/>
  <c r="EL14" i="4"/>
  <c r="EK14" i="4"/>
  <c r="EK12" i="4" s="1"/>
  <c r="EJ14" i="4"/>
  <c r="EI14" i="4"/>
  <c r="EI12" i="4" s="1"/>
  <c r="EH14" i="4"/>
  <c r="EG14" i="4"/>
  <c r="EG12" i="4" s="1"/>
  <c r="EF14" i="4"/>
  <c r="EE14" i="4"/>
  <c r="ED14" i="4"/>
  <c r="EC14" i="4"/>
  <c r="EC12" i="4" s="1"/>
  <c r="EB14" i="4"/>
  <c r="EA14" i="4"/>
  <c r="EA12" i="4" s="1"/>
  <c r="DZ14" i="4"/>
  <c r="DY14" i="4"/>
  <c r="DY12" i="4" s="1"/>
  <c r="DX14" i="4"/>
  <c r="DW14" i="4"/>
  <c r="DV14" i="4"/>
  <c r="DU14" i="4"/>
  <c r="DU12" i="4" s="1"/>
  <c r="DT14" i="4"/>
  <c r="DS14" i="4"/>
  <c r="DS12" i="4" s="1"/>
  <c r="DR14" i="4"/>
  <c r="DQ14" i="4"/>
  <c r="DQ12" i="4" s="1"/>
  <c r="DP14" i="4"/>
  <c r="DO14" i="4"/>
  <c r="DN14" i="4"/>
  <c r="DM14" i="4"/>
  <c r="DM12" i="4" s="1"/>
  <c r="DL14" i="4"/>
  <c r="DK14" i="4"/>
  <c r="DK12" i="4" s="1"/>
  <c r="DJ14" i="4"/>
  <c r="DI14" i="4"/>
  <c r="DI12" i="4" s="1"/>
  <c r="DH14" i="4"/>
  <c r="DG14" i="4"/>
  <c r="DF14" i="4"/>
  <c r="DE14" i="4"/>
  <c r="DE12" i="4" s="1"/>
  <c r="DD14" i="4"/>
  <c r="DC14" i="4"/>
  <c r="DC12" i="4" s="1"/>
  <c r="DB14" i="4"/>
  <c r="DA14" i="4"/>
  <c r="DA12" i="4" s="1"/>
  <c r="CZ14" i="4"/>
  <c r="CY14" i="4"/>
  <c r="CX14" i="4"/>
  <c r="CW14" i="4"/>
  <c r="CW12" i="4" s="1"/>
  <c r="CV14" i="4"/>
  <c r="CU14" i="4"/>
  <c r="CU12" i="4" s="1"/>
  <c r="CT14" i="4"/>
  <c r="CS14" i="4"/>
  <c r="CS12" i="4" s="1"/>
  <c r="CR14" i="4"/>
  <c r="CQ14" i="4"/>
  <c r="CP14" i="4"/>
  <c r="CO14" i="4"/>
  <c r="CO12" i="4" s="1"/>
  <c r="CN14" i="4"/>
  <c r="CM14" i="4"/>
  <c r="CM12" i="4" s="1"/>
  <c r="CL14" i="4"/>
  <c r="CK14" i="4"/>
  <c r="CK12" i="4" s="1"/>
  <c r="CJ14" i="4"/>
  <c r="CI14" i="4"/>
  <c r="CH14" i="4"/>
  <c r="CG14" i="4"/>
  <c r="CG12" i="4" s="1"/>
  <c r="CF14" i="4"/>
  <c r="CE14" i="4"/>
  <c r="CE12" i="4" s="1"/>
  <c r="CD14" i="4"/>
  <c r="CC14" i="4"/>
  <c r="CC12" i="4" s="1"/>
  <c r="CB14" i="4"/>
  <c r="CA14" i="4"/>
  <c r="BZ14" i="4"/>
  <c r="BY14" i="4"/>
  <c r="BX14" i="4"/>
  <c r="BW14" i="4"/>
  <c r="BW12" i="4" s="1"/>
  <c r="BV14" i="4"/>
  <c r="BU14" i="4"/>
  <c r="BU12" i="4" s="1"/>
  <c r="BT14" i="4"/>
  <c r="BS14" i="4"/>
  <c r="BR14" i="4"/>
  <c r="BQ14" i="4"/>
  <c r="BQ12" i="4" s="1"/>
  <c r="BP14" i="4"/>
  <c r="BO14" i="4"/>
  <c r="BO12" i="4" s="1"/>
  <c r="BN14" i="4"/>
  <c r="BM14" i="4"/>
  <c r="BL14" i="4"/>
  <c r="BK14" i="4"/>
  <c r="BJ14" i="4"/>
  <c r="BI14" i="4"/>
  <c r="BI12" i="4" s="1"/>
  <c r="BH14" i="4"/>
  <c r="BG14" i="4"/>
  <c r="BG12" i="4" s="1"/>
  <c r="BF14" i="4"/>
  <c r="BE14" i="4"/>
  <c r="BE12" i="4" s="1"/>
  <c r="BD14" i="4"/>
  <c r="BC14" i="4"/>
  <c r="BB14" i="4"/>
  <c r="BA14" i="4"/>
  <c r="BA12" i="4" s="1"/>
  <c r="AZ14" i="4"/>
  <c r="AY14" i="4"/>
  <c r="AY12" i="4" s="1"/>
  <c r="AX14" i="4"/>
  <c r="AW14" i="4"/>
  <c r="AW12" i="4" s="1"/>
  <c r="AV14" i="4"/>
  <c r="AU14" i="4"/>
  <c r="AT14" i="4"/>
  <c r="AS14" i="4"/>
  <c r="AR14" i="4"/>
  <c r="AQ14" i="4"/>
  <c r="AQ12" i="4" s="1"/>
  <c r="AP14" i="4"/>
  <c r="AO14" i="4"/>
  <c r="AO12" i="4" s="1"/>
  <c r="AN14" i="4"/>
  <c r="AM14" i="4"/>
  <c r="AL14" i="4"/>
  <c r="AK14" i="4"/>
  <c r="AJ14" i="4"/>
  <c r="AI14" i="4"/>
  <c r="AI12" i="4" s="1"/>
  <c r="AH14" i="4"/>
  <c r="AG14" i="4"/>
  <c r="AG12" i="4" s="1"/>
  <c r="AF14" i="4"/>
  <c r="AE14" i="4"/>
  <c r="AD14" i="4"/>
  <c r="AC14" i="4"/>
  <c r="AB14" i="4"/>
  <c r="AA14" i="4"/>
  <c r="AA12" i="4" s="1"/>
  <c r="Z14" i="4"/>
  <c r="Y14" i="4"/>
  <c r="Y12" i="4" s="1"/>
  <c r="X14" i="4"/>
  <c r="W14" i="4"/>
  <c r="V14" i="4"/>
  <c r="U14" i="4"/>
  <c r="T14" i="4"/>
  <c r="S14" i="4"/>
  <c r="S12" i="4" s="1"/>
  <c r="R14" i="4"/>
  <c r="Q14" i="4"/>
  <c r="Q12" i="4" s="1"/>
  <c r="P14" i="4"/>
  <c r="O14" i="4"/>
  <c r="N14" i="4"/>
  <c r="M14" i="4"/>
  <c r="L14" i="4"/>
  <c r="K14" i="4"/>
  <c r="K12" i="4" s="1"/>
  <c r="J14" i="4"/>
  <c r="I14" i="4"/>
  <c r="I12" i="4" s="1"/>
  <c r="H14" i="4"/>
  <c r="G14" i="4"/>
  <c r="F14" i="4"/>
  <c r="E14" i="4"/>
  <c r="D14" i="4"/>
  <c r="C14" i="4"/>
  <c r="C12" i="4" s="1"/>
  <c r="B14" i="4"/>
  <c r="EP12" i="4"/>
  <c r="EL12" i="4"/>
  <c r="ED12" i="4"/>
  <c r="DZ12" i="4"/>
  <c r="DV12" i="4"/>
  <c r="DT12" i="4"/>
  <c r="DN12" i="4"/>
  <c r="DF12" i="4"/>
  <c r="DD12" i="4"/>
  <c r="DB12" i="4"/>
  <c r="CX12" i="4"/>
  <c r="CP12" i="4"/>
  <c r="CL12" i="4"/>
  <c r="CJ12" i="4"/>
  <c r="CH12" i="4"/>
  <c r="BZ12" i="4"/>
  <c r="BY12" i="4"/>
  <c r="BX12" i="4"/>
  <c r="BR12" i="4"/>
  <c r="BP12" i="4"/>
  <c r="BN12" i="4"/>
  <c r="BM12" i="4"/>
  <c r="BJ12" i="4"/>
  <c r="BH12" i="4"/>
  <c r="BB12" i="4"/>
  <c r="AT12" i="4"/>
  <c r="AS12" i="4"/>
  <c r="AR12" i="4"/>
  <c r="AL12" i="4"/>
  <c r="AK12" i="4"/>
  <c r="AJ12" i="4"/>
  <c r="AD12" i="4"/>
  <c r="AC12" i="4"/>
  <c r="AB12" i="4"/>
  <c r="V12" i="4"/>
  <c r="U12" i="4"/>
  <c r="T12" i="4"/>
  <c r="N12" i="4"/>
  <c r="M12" i="4"/>
  <c r="L12" i="4"/>
  <c r="F12" i="4"/>
  <c r="E12" i="4"/>
  <c r="D12" i="4"/>
  <c r="DL12" i="2" l="1"/>
  <c r="DT12" i="2"/>
  <c r="EB12" i="2"/>
  <c r="EJ12" i="2"/>
  <c r="ER12" i="2"/>
  <c r="G39" i="10"/>
  <c r="B12" i="3"/>
  <c r="J12" i="3"/>
  <c r="R12" i="3"/>
  <c r="Z12" i="3"/>
  <c r="AH12" i="3"/>
  <c r="AP12" i="3"/>
  <c r="AX12" i="3"/>
  <c r="BF12" i="3"/>
  <c r="BN12" i="3"/>
  <c r="BV12" i="3"/>
  <c r="CD12" i="3"/>
  <c r="CL12" i="3"/>
  <c r="CT12" i="3"/>
  <c r="DB12" i="3"/>
  <c r="DJ12" i="3"/>
  <c r="DR12" i="3"/>
  <c r="DZ12" i="3"/>
  <c r="EH12" i="3"/>
  <c r="EP12" i="3"/>
  <c r="G11" i="10"/>
  <c r="D39" i="13"/>
  <c r="G39" i="13" s="1"/>
</calcChain>
</file>

<file path=xl/sharedStrings.xml><?xml version="1.0" encoding="utf-8"?>
<sst xmlns="http://schemas.openxmlformats.org/spreadsheetml/2006/main" count="362" uniqueCount="134">
  <si>
    <t xml:space="preserve"> Year</t>
  </si>
  <si>
    <t>Residential</t>
  </si>
  <si>
    <t>Commercial</t>
  </si>
  <si>
    <t>Agriculture/ Forestry/ Fishing</t>
  </si>
  <si>
    <t>Production</t>
  </si>
  <si>
    <t>Bituminous</t>
  </si>
  <si>
    <t>Sub-bituminous</t>
  </si>
  <si>
    <t>Lignite</t>
  </si>
  <si>
    <t>Industrial</t>
  </si>
  <si>
    <t>Electricity Generation</t>
  </si>
  <si>
    <t>Cogeneration</t>
  </si>
  <si>
    <t>Other Transformation</t>
  </si>
  <si>
    <t>Transport</t>
  </si>
  <si>
    <t>Production Losses and Own Use</t>
  </si>
  <si>
    <t>Quarter</t>
  </si>
  <si>
    <t>Consumption</t>
  </si>
  <si>
    <t>Supply</t>
  </si>
  <si>
    <t>Rank</t>
  </si>
  <si>
    <t>Mining Method</t>
  </si>
  <si>
    <t xml:space="preserve">Total </t>
  </si>
  <si>
    <t>Sub Bituminous</t>
  </si>
  <si>
    <t>Opencast</t>
  </si>
  <si>
    <t>Underground</t>
  </si>
  <si>
    <t>Waikato</t>
  </si>
  <si>
    <t>NORTH ISLAND</t>
  </si>
  <si>
    <t>West Coast</t>
  </si>
  <si>
    <t>Canterbury</t>
  </si>
  <si>
    <t>Otago</t>
  </si>
  <si>
    <t>Southland</t>
  </si>
  <si>
    <t>SOUTH ISLAND</t>
  </si>
  <si>
    <t>NEW ZEALAND</t>
  </si>
  <si>
    <t>n.a.</t>
  </si>
  <si>
    <t>Losses and Own Use</t>
  </si>
  <si>
    <t>Agriculture</t>
  </si>
  <si>
    <t>Consumer Energy</t>
  </si>
  <si>
    <t>Statistical Difference</t>
  </si>
  <si>
    <t>Total</t>
  </si>
  <si>
    <t>Sub-Bituminous</t>
  </si>
  <si>
    <t>Energy Transformation of which:</t>
  </si>
  <si>
    <t>D2611</t>
  </si>
  <si>
    <t>A01, A02 &amp; A05</t>
  </si>
  <si>
    <t>Industrial use of which:</t>
  </si>
  <si>
    <t>Mining</t>
  </si>
  <si>
    <t>B</t>
  </si>
  <si>
    <t>Steel manufacturing</t>
  </si>
  <si>
    <t>C211</t>
  </si>
  <si>
    <t>Non-Steel Metal manufacturing</t>
  </si>
  <si>
    <t>C213</t>
  </si>
  <si>
    <t>Metal Product manufacturing</t>
  </si>
  <si>
    <t>C22, C212 &amp; C214</t>
  </si>
  <si>
    <t>Wood, Pulp and Paper Product manufacturing</t>
  </si>
  <si>
    <t>C14 &amp; C15</t>
  </si>
  <si>
    <t>Non-Metallic Mineral Product manufacturing</t>
  </si>
  <si>
    <t>C20</t>
  </si>
  <si>
    <t>Chemical Product manufacturing</t>
  </si>
  <si>
    <t>C18</t>
  </si>
  <si>
    <t>Meat manufacturing</t>
  </si>
  <si>
    <t>C111 &amp; C112</t>
  </si>
  <si>
    <t>Dairy manufacturing</t>
  </si>
  <si>
    <t>C113</t>
  </si>
  <si>
    <t>Other Food Product manufacturing</t>
  </si>
  <si>
    <t>C112, C114 - C122</t>
  </si>
  <si>
    <t>Textile, Leather, Clothing, Footwear manufacturing</t>
  </si>
  <si>
    <t>C13</t>
  </si>
  <si>
    <t>Mechanical/Electrical Equipment manufacturing</t>
  </si>
  <si>
    <t>C23-C24</t>
  </si>
  <si>
    <t>Furniture and Other manufacturing</t>
  </si>
  <si>
    <t>C25</t>
  </si>
  <si>
    <t>Building and Construction</t>
  </si>
  <si>
    <t>E</t>
  </si>
  <si>
    <t>Gas and water supply, sewerage and drainage services</t>
  </si>
  <si>
    <t>D27-D28</t>
  </si>
  <si>
    <t>Commercial use of which:</t>
  </si>
  <si>
    <t>Health Care and Social Assistance</t>
  </si>
  <si>
    <t>Q</t>
  </si>
  <si>
    <t>Education and Training</t>
  </si>
  <si>
    <t>P</t>
  </si>
  <si>
    <t>D28-29,F-S excl P,Q</t>
  </si>
  <si>
    <t>Total Consumer Energy (observed)</t>
  </si>
  <si>
    <t>New Zealand Energy Quarterly publication</t>
  </si>
  <si>
    <t>Quarterly Electricity Generation &amp; Consumption (PJ)</t>
  </si>
  <si>
    <t>Quarterly Coal Supply, Transformation, &amp; Consumption (Tonnes)</t>
  </si>
  <si>
    <t>Annual Coal Supply, Transformation, &amp; Consumption (Tonnes)</t>
  </si>
  <si>
    <t>Annual Coal Supply, Transformation, &amp; Consumption (PJ)</t>
  </si>
  <si>
    <t>Consumption (Observed)</t>
  </si>
  <si>
    <t>Consumption (Calculated)</t>
  </si>
  <si>
    <t>Return to contents</t>
  </si>
  <si>
    <t>energyinfo@mbie.govt.nz</t>
  </si>
  <si>
    <t>Produced by
Markets team, Evidence and Insights Branch
Ministry of Business, Innovation &amp; Employment</t>
  </si>
  <si>
    <t>Revisions to previously published data</t>
  </si>
  <si>
    <t>Notable revisions and changes to series in this publication are documented in the table below, beside the release when the revision first occurred.</t>
  </si>
  <si>
    <t>Release Quarter</t>
  </si>
  <si>
    <t>Fuel</t>
  </si>
  <si>
    <t>Revision note</t>
  </si>
  <si>
    <t>Coal</t>
  </si>
  <si>
    <t>The coal data in PJ from June 2018 for was revised due to a revised gross calorific value from 'dry basis' to 'as received basis'.</t>
  </si>
  <si>
    <t>Production by Mining Method, Rank and Region for 2022 (Tonnes)</t>
  </si>
  <si>
    <t>Coal Consumption sectorial breakdown for 2022 (Tonnes)</t>
  </si>
  <si>
    <t>Coal Consumption sectorial breakdown for 2022 (TJ)</t>
  </si>
  <si>
    <t>Notes:</t>
  </si>
  <si>
    <r>
      <t>ANZSIC 2006</t>
    </r>
    <r>
      <rPr>
        <b/>
        <vertAlign val="superscript"/>
        <sz val="11"/>
        <rFont val="Calibri"/>
        <family val="2"/>
        <scheme val="minor"/>
      </rPr>
      <t>1</t>
    </r>
  </si>
  <si>
    <t>Coal data tables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</si>
  <si>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Imports are bituminous and sub-bituminous coal.</t>
    </r>
  </si>
  <si>
    <t>Quarterly Coal Updates</t>
  </si>
  <si>
    <t>Annual Coal Updates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</si>
  <si>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Majority of coal exports are bituminous rank.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</si>
  <si>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Stock change figures include coal at Huntly power station, NZ Steel and coal production sites.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</si>
  <si>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Includes electricity generation, cogeneration, and losses and own use.  </t>
    </r>
  </si>
  <si>
    <r>
      <t>Imports</t>
    </r>
    <r>
      <rPr>
        <b/>
        <vertAlign val="superscript"/>
        <sz val="11"/>
        <rFont val="Calibri"/>
        <family val="2"/>
        <scheme val="minor"/>
      </rPr>
      <t>1</t>
    </r>
  </si>
  <si>
    <r>
      <t>Exports</t>
    </r>
    <r>
      <rPr>
        <b/>
        <vertAlign val="superscript"/>
        <sz val="11"/>
        <rFont val="Calibri"/>
        <family val="2"/>
        <scheme val="minor"/>
      </rPr>
      <t>2</t>
    </r>
  </si>
  <si>
    <r>
      <t>Stock Change</t>
    </r>
    <r>
      <rPr>
        <b/>
        <vertAlign val="superscript"/>
        <sz val="11"/>
        <rFont val="Calibri"/>
        <family val="2"/>
        <scheme val="minor"/>
      </rPr>
      <t>3</t>
    </r>
  </si>
  <si>
    <r>
      <t>Transformation</t>
    </r>
    <r>
      <rPr>
        <b/>
        <i/>
        <vertAlign val="superscript"/>
        <sz val="11"/>
        <rFont val="Calibri"/>
        <family val="2"/>
        <scheme val="minor"/>
      </rPr>
      <t>4</t>
    </r>
  </si>
  <si>
    <t>Tonnes</t>
  </si>
  <si>
    <t>Quarterly Coal Supply, Transformation, &amp; Consumption</t>
  </si>
  <si>
    <t>Annual Coal Supply, Transformation, &amp; Consumption</t>
  </si>
  <si>
    <t>Petajoules (PJ)</t>
  </si>
  <si>
    <t>1 - Quarterly Tonnes</t>
  </si>
  <si>
    <t>2 - Annual Tonnes</t>
  </si>
  <si>
    <t>3 - Quarterly PJ</t>
  </si>
  <si>
    <t>4 - Annual PJ</t>
  </si>
  <si>
    <t>5 - Production</t>
  </si>
  <si>
    <t>6 - Consumption Tonnes</t>
  </si>
  <si>
    <t>7 - Consumption TJ</t>
  </si>
  <si>
    <t xml:space="preserve">Tables 1 – 4 are updated every quarter along with the latest </t>
  </si>
  <si>
    <t>MBIE has been collecting a sectorial breakdown at this level since 2009</t>
  </si>
  <si>
    <t>1. Too many ANZSIC codes to list</t>
  </si>
  <si>
    <r>
      <t>Other Services</t>
    </r>
    <r>
      <rPr>
        <vertAlign val="superscript"/>
        <sz val="11"/>
        <color indexed="8"/>
        <rFont val="Calibri"/>
        <family val="2"/>
        <scheme val="minor"/>
      </rPr>
      <t>1</t>
    </r>
  </si>
  <si>
    <t xml:space="preserve">Sub-bituminous and Lignite use in cogeneration from June 2023 to Decemeber 2023 was revised due to annual data updates. </t>
  </si>
  <si>
    <t xml:space="preserve">Industrial consumption from June 2023 to Decemeber 2023 was revised due to annual data updates. </t>
  </si>
  <si>
    <t>Other transformation in tonnes from March 2023 to December 2023 was revised due to updates in calorific values.</t>
  </si>
  <si>
    <t>Production by Mining Method, Rank and Region for 2024 (tonnes)</t>
  </si>
  <si>
    <t>Δ 2023 / 2024</t>
  </si>
  <si>
    <t>Coal Consumption - Sectoral Breakdown for 2024 (tonnes)</t>
  </si>
  <si>
    <t>Coal Consumption - Sectoral Breakdown for 2024 (TJ)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</si>
</sst>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_-;\-* #,##0_-;_-* &quot;-&quot;??_-;_-@_-"/>
    <numFmt numFmtId="165" formatCode="mmm\ yy"/>
    <numFmt numFmtId="166" formatCode="#,##0.00_ ;\-#,##0.00\ "/>
    <numFmt numFmtId="167" formatCode="_-* #,##0.000_-;\-* #,##0.000_-;_-* &quot;-&quot;??_-;_-@_-"/>
    <numFmt numFmtId="168" formatCode="0.0%"/>
    <numFmt numFmtId="169" formatCode="_-* #,##0_-;\-* #,##0_-;_-* &quot;-&quot;?_-;_-@_-"/>
    <numFmt numFmtId="170" formatCode="_-* #,##0.0_-;\-* #,##0.0_-;_-* &quot;-&quot;?_-;_-@_-"/>
    <numFmt numFmtId="171" formatCode="yyyy"/>
    <numFmt numFmtId="172" formatCode="_(* #,##0_);_(* \(#,##0\);_(* &quot;-&quot;??_);_(@_)"/>
    <numFmt numFmtId="173" formatCode="_(* #,##0.00_);_(* \(#,##0.00\);_(* &quot;-&quot;??_);_(@_)"/>
    <numFmt numFmtId="174" formatCode="_(* #,##0.0_);_(* \(#,##0.0\);_(* &quot;-&quot;??_);_(@_)"/>
  </numFmts>
  <fonts count="24" x14ac:knownFonts="1"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0" xfId="0" applyFont="1" applyFill="1"/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2" borderId="0" xfId="0" applyFont="1" applyFill="1" applyAlignment="1">
      <alignment horizontal="left" indent="1"/>
    </xf>
    <xf numFmtId="1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horizontal="left" vertical="center"/>
    </xf>
    <xf numFmtId="0" fontId="2" fillId="4" borderId="0" xfId="0" applyFont="1" applyFill="1"/>
    <xf numFmtId="0" fontId="1" fillId="2" borderId="0" xfId="0" applyFont="1" applyFill="1" applyAlignment="1">
      <alignment horizontal="left" indent="1"/>
    </xf>
    <xf numFmtId="0" fontId="2" fillId="5" borderId="0" xfId="0" applyFont="1" applyFill="1"/>
    <xf numFmtId="0" fontId="8" fillId="0" borderId="0" xfId="0" applyFont="1"/>
    <xf numFmtId="1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17" fontId="9" fillId="2" borderId="0" xfId="0" applyNumberFormat="1" applyFont="1" applyFill="1" applyAlignment="1">
      <alignment horizontal="right" wrapText="1" indent="1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10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indent="2"/>
    </xf>
    <xf numFmtId="0" fontId="9" fillId="2" borderId="0" xfId="0" applyFont="1" applyFill="1" applyAlignment="1">
      <alignment horizontal="left" indent="1"/>
    </xf>
    <xf numFmtId="0" fontId="11" fillId="2" borderId="0" xfId="0" applyFont="1" applyFill="1"/>
    <xf numFmtId="164" fontId="9" fillId="2" borderId="0" xfId="0" applyNumberFormat="1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8" fillId="2" borderId="0" xfId="0" applyFont="1" applyFill="1"/>
    <xf numFmtId="164" fontId="11" fillId="2" borderId="0" xfId="0" applyNumberFormat="1" applyFont="1" applyFill="1"/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left" indent="4"/>
    </xf>
    <xf numFmtId="0" fontId="11" fillId="2" borderId="0" xfId="0" applyFont="1" applyFill="1" applyAlignment="1">
      <alignment horizontal="left"/>
    </xf>
    <xf numFmtId="1" fontId="9" fillId="2" borderId="0" xfId="0" applyNumberFormat="1" applyFont="1" applyFill="1" applyAlignment="1">
      <alignment horizontal="left" vertical="center" wrapText="1"/>
    </xf>
    <xf numFmtId="1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/>
    <xf numFmtId="3" fontId="2" fillId="2" borderId="0" xfId="0" applyNumberFormat="1" applyFont="1" applyFill="1"/>
    <xf numFmtId="1" fontId="2" fillId="2" borderId="0" xfId="0" applyNumberFormat="1" applyFont="1" applyFill="1"/>
    <xf numFmtId="1" fontId="10" fillId="2" borderId="0" xfId="0" applyNumberFormat="1" applyFont="1" applyFill="1" applyAlignment="1">
      <alignment horizontal="left"/>
    </xf>
    <xf numFmtId="1" fontId="9" fillId="2" borderId="0" xfId="0" applyNumberFormat="1" applyFont="1" applyFill="1" applyAlignment="1">
      <alignment horizontal="right" wrapText="1" indent="1"/>
    </xf>
    <xf numFmtId="1" fontId="11" fillId="2" borderId="0" xfId="0" applyNumberFormat="1" applyFont="1" applyFill="1"/>
    <xf numFmtId="1" fontId="5" fillId="2" borderId="0" xfId="0" applyNumberFormat="1" applyFont="1" applyFill="1" applyAlignment="1">
      <alignment horizontal="left"/>
    </xf>
    <xf numFmtId="1" fontId="6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left" vertical="center" wrapText="1"/>
    </xf>
    <xf numFmtId="3" fontId="11" fillId="2" borderId="0" xfId="0" applyNumberFormat="1" applyFont="1" applyFill="1"/>
    <xf numFmtId="43" fontId="10" fillId="2" borderId="0" xfId="0" applyNumberFormat="1" applyFont="1" applyFill="1" applyAlignment="1">
      <alignment horizontal="left"/>
    </xf>
    <xf numFmtId="43" fontId="2" fillId="2" borderId="0" xfId="0" applyNumberFormat="1" applyFont="1" applyFill="1"/>
    <xf numFmtId="43" fontId="11" fillId="2" borderId="0" xfId="0" applyNumberFormat="1" applyFont="1" applyFill="1"/>
    <xf numFmtId="43" fontId="5" fillId="2" borderId="0" xfId="0" applyNumberFormat="1" applyFont="1" applyFill="1" applyAlignment="1">
      <alignment horizontal="left"/>
    </xf>
    <xf numFmtId="165" fontId="9" fillId="2" borderId="0" xfId="0" applyNumberFormat="1" applyFont="1" applyFill="1"/>
    <xf numFmtId="43" fontId="2" fillId="2" borderId="0" xfId="0" applyNumberFormat="1" applyFont="1" applyFill="1" applyAlignment="1">
      <alignment horizontal="left"/>
    </xf>
    <xf numFmtId="43" fontId="9" fillId="2" borderId="0" xfId="0" applyNumberFormat="1" applyFont="1" applyFill="1" applyAlignment="1">
      <alignment horizontal="left" vertical="center" wrapText="1"/>
    </xf>
    <xf numFmtId="43" fontId="9" fillId="2" borderId="0" xfId="0" applyNumberFormat="1" applyFont="1" applyFill="1" applyAlignment="1">
      <alignment horizontal="right"/>
    </xf>
    <xf numFmtId="43" fontId="6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right" wrapText="1" indent="1"/>
    </xf>
    <xf numFmtId="0" fontId="11" fillId="2" borderId="0" xfId="0" applyFont="1" applyFill="1" applyAlignment="1">
      <alignment horizontal="left" indent="1"/>
    </xf>
    <xf numFmtId="166" fontId="2" fillId="2" borderId="0" xfId="0" applyNumberFormat="1" applyFont="1" applyFill="1"/>
    <xf numFmtId="43" fontId="11" fillId="2" borderId="0" xfId="0" applyNumberFormat="1" applyFont="1" applyFill="1" applyAlignment="1">
      <alignment horizontal="left" vertical="center" wrapText="1"/>
    </xf>
    <xf numFmtId="167" fontId="2" fillId="2" borderId="0" xfId="0" applyNumberFormat="1" applyFont="1" applyFill="1"/>
    <xf numFmtId="9" fontId="2" fillId="6" borderId="2" xfId="0" applyNumberFormat="1" applyFont="1" applyFill="1" applyBorder="1"/>
    <xf numFmtId="9" fontId="2" fillId="6" borderId="3" xfId="0" applyNumberFormat="1" applyFont="1" applyFill="1" applyBorder="1"/>
    <xf numFmtId="9" fontId="2" fillId="6" borderId="4" xfId="0" applyNumberFormat="1" applyFont="1" applyFill="1" applyBorder="1"/>
    <xf numFmtId="168" fontId="2" fillId="6" borderId="5" xfId="0" applyNumberFormat="1" applyFont="1" applyFill="1" applyBorder="1"/>
    <xf numFmtId="168" fontId="2" fillId="6" borderId="6" xfId="0" applyNumberFormat="1" applyFont="1" applyFill="1" applyBorder="1"/>
    <xf numFmtId="9" fontId="2" fillId="6" borderId="7" xfId="0" applyNumberFormat="1" applyFont="1" applyFill="1" applyBorder="1"/>
    <xf numFmtId="9" fontId="2" fillId="6" borderId="8" xfId="0" applyNumberFormat="1" applyFont="1" applyFill="1" applyBorder="1"/>
    <xf numFmtId="0" fontId="10" fillId="6" borderId="0" xfId="0" applyFont="1" applyFill="1"/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1" xfId="0" applyFont="1" applyFill="1" applyBorder="1"/>
    <xf numFmtId="169" fontId="2" fillId="6" borderId="12" xfId="0" applyNumberFormat="1" applyFont="1" applyFill="1" applyBorder="1"/>
    <xf numFmtId="169" fontId="2" fillId="6" borderId="13" xfId="0" applyNumberFormat="1" applyFont="1" applyFill="1" applyBorder="1"/>
    <xf numFmtId="169" fontId="2" fillId="6" borderId="11" xfId="0" applyNumberFormat="1" applyFont="1" applyFill="1" applyBorder="1"/>
    <xf numFmtId="0" fontId="9" fillId="6" borderId="14" xfId="0" applyFont="1" applyFill="1" applyBorder="1"/>
    <xf numFmtId="169" fontId="9" fillId="6" borderId="15" xfId="0" applyNumberFormat="1" applyFont="1" applyFill="1" applyBorder="1"/>
    <xf numFmtId="169" fontId="9" fillId="6" borderId="14" xfId="0" applyNumberFormat="1" applyFont="1" applyFill="1" applyBorder="1"/>
    <xf numFmtId="0" fontId="2" fillId="6" borderId="16" xfId="0" applyFont="1" applyFill="1" applyBorder="1"/>
    <xf numFmtId="169" fontId="2" fillId="6" borderId="1" xfId="0" applyNumberFormat="1" applyFont="1" applyFill="1" applyBorder="1"/>
    <xf numFmtId="169" fontId="2" fillId="6" borderId="16" xfId="0" applyNumberFormat="1" applyFont="1" applyFill="1" applyBorder="1"/>
    <xf numFmtId="0" fontId="9" fillId="6" borderId="17" xfId="0" applyFont="1" applyFill="1" applyBorder="1"/>
    <xf numFmtId="169" fontId="9" fillId="6" borderId="18" xfId="0" applyNumberFormat="1" applyFont="1" applyFill="1" applyBorder="1"/>
    <xf numFmtId="169" fontId="9" fillId="6" borderId="19" xfId="0" applyNumberFormat="1" applyFont="1" applyFill="1" applyBorder="1"/>
    <xf numFmtId="164" fontId="8" fillId="2" borderId="0" xfId="0" applyNumberFormat="1" applyFont="1" applyFill="1"/>
    <xf numFmtId="0" fontId="9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4" fontId="1" fillId="2" borderId="0" xfId="0" applyNumberFormat="1" applyFont="1" applyFill="1"/>
    <xf numFmtId="0" fontId="6" fillId="6" borderId="0" xfId="0" applyFont="1" applyFill="1"/>
    <xf numFmtId="0" fontId="2" fillId="6" borderId="0" xfId="0" applyFont="1" applyFill="1"/>
    <xf numFmtId="0" fontId="9" fillId="6" borderId="0" xfId="0" applyFont="1" applyFill="1"/>
    <xf numFmtId="0" fontId="9" fillId="6" borderId="0" xfId="0" applyFont="1" applyFill="1" applyAlignment="1">
      <alignment horizontal="center" wrapText="1"/>
    </xf>
    <xf numFmtId="9" fontId="2" fillId="6" borderId="24" xfId="0" applyNumberFormat="1" applyFont="1" applyFill="1" applyBorder="1"/>
    <xf numFmtId="9" fontId="2" fillId="6" borderId="23" xfId="0" applyNumberFormat="1" applyFont="1" applyFill="1" applyBorder="1"/>
    <xf numFmtId="9" fontId="2" fillId="6" borderId="10" xfId="0" applyNumberFormat="1" applyFont="1" applyFill="1" applyBorder="1"/>
    <xf numFmtId="3" fontId="2" fillId="6" borderId="0" xfId="0" applyNumberFormat="1" applyFont="1" applyFill="1"/>
    <xf numFmtId="170" fontId="2" fillId="6" borderId="0" xfId="0" applyNumberFormat="1" applyFont="1" applyFill="1"/>
    <xf numFmtId="170" fontId="9" fillId="6" borderId="0" xfId="0" applyNumberFormat="1" applyFont="1" applyFill="1"/>
    <xf numFmtId="9" fontId="2" fillId="6" borderId="29" xfId="0" applyNumberFormat="1" applyFont="1" applyFill="1" applyBorder="1"/>
    <xf numFmtId="169" fontId="2" fillId="6" borderId="0" xfId="0" applyNumberFormat="1" applyFont="1" applyFill="1"/>
    <xf numFmtId="0" fontId="2" fillId="6" borderId="0" xfId="0" applyFont="1" applyFill="1" applyAlignment="1">
      <alignment horizontal="center" vertical="center" wrapText="1"/>
    </xf>
    <xf numFmtId="9" fontId="2" fillId="6" borderId="0" xfId="0" applyNumberFormat="1" applyFont="1" applyFill="1"/>
    <xf numFmtId="9" fontId="9" fillId="6" borderId="0" xfId="0" applyNumberFormat="1" applyFont="1" applyFill="1"/>
    <xf numFmtId="0" fontId="9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/>
    <xf numFmtId="0" fontId="10" fillId="0" borderId="0" xfId="0" applyFont="1" applyAlignment="1">
      <alignment horizontal="left"/>
    </xf>
    <xf numFmtId="171" fontId="9" fillId="0" borderId="30" xfId="0" applyNumberFormat="1" applyFont="1" applyBorder="1" applyAlignment="1">
      <alignment horizontal="center"/>
    </xf>
    <xf numFmtId="171" fontId="9" fillId="0" borderId="31" xfId="0" applyNumberFormat="1" applyFont="1" applyBorder="1" applyAlignment="1">
      <alignment horizontal="center"/>
    </xf>
    <xf numFmtId="171" fontId="9" fillId="0" borderId="21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0" xfId="0" applyFont="1" applyAlignment="1">
      <alignment horizontal="right" indent="1"/>
    </xf>
    <xf numFmtId="0" fontId="9" fillId="0" borderId="33" xfId="0" applyFont="1" applyBorder="1"/>
    <xf numFmtId="172" fontId="9" fillId="0" borderId="13" xfId="0" applyNumberFormat="1" applyFont="1" applyBorder="1" applyAlignment="1">
      <alignment horizontal="center" vertical="center"/>
    </xf>
    <xf numFmtId="172" fontId="9" fillId="0" borderId="23" xfId="0" applyNumberFormat="1" applyFont="1" applyBorder="1" applyAlignment="1">
      <alignment horizontal="center" vertical="center"/>
    </xf>
    <xf numFmtId="172" fontId="9" fillId="0" borderId="24" xfId="0" applyNumberFormat="1" applyFont="1" applyBorder="1" applyAlignment="1">
      <alignment horizontal="center" vertical="center"/>
    </xf>
    <xf numFmtId="172" fontId="9" fillId="0" borderId="3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right" indent="1"/>
    </xf>
    <xf numFmtId="0" fontId="2" fillId="0" borderId="33" xfId="0" applyFont="1" applyBorder="1" applyAlignment="1">
      <alignment horizontal="center" vertical="center"/>
    </xf>
    <xf numFmtId="172" fontId="2" fillId="0" borderId="25" xfId="0" applyNumberFormat="1" applyFont="1" applyBorder="1" applyAlignment="1">
      <alignment horizontal="center" vertical="center"/>
    </xf>
    <xf numFmtId="172" fontId="2" fillId="0" borderId="35" xfId="0" applyNumberFormat="1" applyFont="1" applyBorder="1" applyAlignment="1">
      <alignment horizontal="center" vertical="center"/>
    </xf>
    <xf numFmtId="172" fontId="2" fillId="0" borderId="28" xfId="0" applyNumberFormat="1" applyFont="1" applyBorder="1" applyAlignment="1">
      <alignment horizontal="center" vertical="center"/>
    </xf>
    <xf numFmtId="172" fontId="2" fillId="0" borderId="36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/>
    </xf>
    <xf numFmtId="172" fontId="2" fillId="0" borderId="16" xfId="0" applyNumberFormat="1" applyFont="1" applyBorder="1" applyAlignment="1">
      <alignment horizontal="center" vertical="center"/>
    </xf>
    <xf numFmtId="172" fontId="2" fillId="0" borderId="0" xfId="0" applyNumberFormat="1" applyFont="1" applyAlignment="1">
      <alignment horizontal="center" vertical="center"/>
    </xf>
    <xf numFmtId="172" fontId="2" fillId="0" borderId="29" xfId="0" applyNumberFormat="1" applyFont="1" applyBorder="1" applyAlignment="1">
      <alignment horizontal="center" vertical="center"/>
    </xf>
    <xf numFmtId="172" fontId="2" fillId="0" borderId="3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2" fillId="0" borderId="39" xfId="0" applyNumberFormat="1" applyFont="1" applyBorder="1" applyAlignment="1">
      <alignment horizontal="center"/>
    </xf>
    <xf numFmtId="172" fontId="2" fillId="0" borderId="11" xfId="0" applyNumberFormat="1" applyFont="1" applyBorder="1" applyAlignment="1">
      <alignment horizontal="center" vertical="center"/>
    </xf>
    <xf numFmtId="172" fontId="2" fillId="0" borderId="40" xfId="0" applyNumberFormat="1" applyFont="1" applyBorder="1" applyAlignment="1">
      <alignment horizontal="center" vertical="center"/>
    </xf>
    <xf numFmtId="172" fontId="2" fillId="0" borderId="10" xfId="0" applyNumberFormat="1" applyFont="1" applyBorder="1" applyAlignment="1">
      <alignment horizontal="center" vertical="center"/>
    </xf>
    <xf numFmtId="172" fontId="2" fillId="0" borderId="41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/>
    </xf>
    <xf numFmtId="173" fontId="9" fillId="0" borderId="0" xfId="0" applyNumberFormat="1" applyFont="1" applyAlignment="1">
      <alignment horizontal="center"/>
    </xf>
    <xf numFmtId="3" fontId="9" fillId="0" borderId="25" xfId="0" applyNumberFormat="1" applyFont="1" applyBorder="1" applyAlignment="1">
      <alignment horizontal="center"/>
    </xf>
    <xf numFmtId="172" fontId="9" fillId="0" borderId="25" xfId="0" applyNumberFormat="1" applyFont="1" applyBorder="1" applyAlignment="1">
      <alignment horizontal="center" vertical="center"/>
    </xf>
    <xf numFmtId="172" fontId="9" fillId="0" borderId="35" xfId="0" applyNumberFormat="1" applyFont="1" applyBorder="1" applyAlignment="1">
      <alignment horizontal="center" vertical="center"/>
    </xf>
    <xf numFmtId="172" fontId="9" fillId="0" borderId="28" xfId="0" applyNumberFormat="1" applyFont="1" applyBorder="1" applyAlignment="1">
      <alignment horizontal="center" vertical="center"/>
    </xf>
    <xf numFmtId="172" fontId="9" fillId="0" borderId="36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2" fillId="0" borderId="0" xfId="0" applyFont="1" applyAlignment="1">
      <alignment horizontal="right" indent="1"/>
    </xf>
    <xf numFmtId="3" fontId="2" fillId="0" borderId="16" xfId="0" applyNumberFormat="1" applyFont="1" applyBorder="1" applyAlignment="1">
      <alignment horizontal="center"/>
    </xf>
    <xf numFmtId="0" fontId="13" fillId="0" borderId="0" xfId="0" applyFont="1" applyAlignment="1">
      <alignment horizontal="right" indent="1"/>
    </xf>
    <xf numFmtId="3" fontId="9" fillId="0" borderId="14" xfId="0" applyNumberFormat="1" applyFont="1" applyBorder="1" applyAlignment="1">
      <alignment horizontal="right"/>
    </xf>
    <xf numFmtId="172" fontId="9" fillId="0" borderId="14" xfId="0" applyNumberFormat="1" applyFont="1" applyBorder="1" applyAlignment="1">
      <alignment horizontal="center" vertical="center"/>
    </xf>
    <xf numFmtId="172" fontId="9" fillId="0" borderId="42" xfId="0" applyNumberFormat="1" applyFont="1" applyBorder="1" applyAlignment="1">
      <alignment horizontal="center" vertical="center"/>
    </xf>
    <xf numFmtId="172" fontId="9" fillId="0" borderId="4" xfId="0" applyNumberFormat="1" applyFont="1" applyBorder="1" applyAlignment="1">
      <alignment horizontal="center" vertical="center"/>
    </xf>
    <xf numFmtId="172" fontId="9" fillId="0" borderId="4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47" xfId="0" applyFont="1" applyBorder="1"/>
    <xf numFmtId="3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173" fontId="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7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right"/>
    </xf>
    <xf numFmtId="0" fontId="16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2" fillId="2" borderId="39" xfId="0" applyFont="1" applyFill="1" applyBorder="1" applyAlignment="1">
      <alignment vertical="center" wrapText="1"/>
    </xf>
    <xf numFmtId="173" fontId="2" fillId="2" borderId="0" xfId="0" applyNumberFormat="1" applyFont="1" applyFill="1" applyAlignment="1">
      <alignment horizontal="left" wrapText="1"/>
    </xf>
    <xf numFmtId="0" fontId="9" fillId="2" borderId="48" xfId="0" applyFont="1" applyFill="1" applyBorder="1" applyAlignment="1">
      <alignment horizontal="left"/>
    </xf>
    <xf numFmtId="0" fontId="9" fillId="2" borderId="49" xfId="0" applyFont="1" applyFill="1" applyBorder="1" applyAlignment="1">
      <alignment horizontal="left"/>
    </xf>
    <xf numFmtId="0" fontId="9" fillId="2" borderId="50" xfId="0" applyFont="1" applyFill="1" applyBorder="1" applyAlignment="1">
      <alignment horizontal="left" wrapText="1"/>
    </xf>
    <xf numFmtId="17" fontId="2" fillId="2" borderId="39" xfId="0" applyNumberFormat="1" applyFont="1" applyFill="1" applyBorder="1" applyAlignment="1">
      <alignment horizontal="center" vertical="center"/>
    </xf>
    <xf numFmtId="17" fontId="2" fillId="2" borderId="39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/>
    <xf numFmtId="165" fontId="18" fillId="0" borderId="0" xfId="0" applyNumberFormat="1" applyFont="1"/>
    <xf numFmtId="172" fontId="2" fillId="2" borderId="0" xfId="0" applyNumberFormat="1" applyFont="1" applyFill="1"/>
    <xf numFmtId="172" fontId="19" fillId="0" borderId="0" xfId="0" applyNumberFormat="1" applyFont="1"/>
    <xf numFmtId="172" fontId="9" fillId="2" borderId="0" xfId="0" applyNumberFormat="1" applyFont="1" applyFill="1"/>
    <xf numFmtId="172" fontId="18" fillId="0" borderId="0" xfId="0" applyNumberFormat="1" applyFont="1"/>
    <xf numFmtId="172" fontId="9" fillId="2" borderId="0" xfId="0" applyNumberFormat="1" applyFont="1" applyFill="1" applyAlignment="1">
      <alignment horizontal="right"/>
    </xf>
    <xf numFmtId="1" fontId="9" fillId="2" borderId="0" xfId="0" applyNumberFormat="1" applyFont="1" applyFill="1" applyAlignment="1">
      <alignment horizontal="right" wrapText="1" indent="1"/>
    </xf>
    <xf numFmtId="1" fontId="18" fillId="0" borderId="0" xfId="0" applyNumberFormat="1" applyFont="1"/>
    <xf numFmtId="172" fontId="9" fillId="2" borderId="0" xfId="0" applyNumberFormat="1" applyFont="1" applyFill="1"/>
    <xf numFmtId="173" fontId="2" fillId="2" borderId="0" xfId="0" applyNumberFormat="1" applyFont="1" applyFill="1"/>
    <xf numFmtId="173" fontId="19" fillId="0" borderId="0" xfId="0" applyNumberFormat="1" applyFont="1"/>
    <xf numFmtId="173" fontId="9" fillId="2" borderId="0" xfId="0" applyNumberFormat="1" applyFont="1" applyFill="1"/>
    <xf numFmtId="173" fontId="18" fillId="0" borderId="0" xfId="0" applyNumberFormat="1" applyFont="1"/>
    <xf numFmtId="173" fontId="9" fillId="2" borderId="0" xfId="0" applyNumberFormat="1" applyFont="1" applyFill="1" applyAlignment="1">
      <alignment horizontal="right"/>
    </xf>
    <xf numFmtId="0" fontId="2" fillId="6" borderId="16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9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textRotation="90"/>
    </xf>
    <xf numFmtId="0" fontId="9" fillId="0" borderId="45" xfId="0" applyFont="1" applyBorder="1" applyAlignment="1">
      <alignment horizontal="center" vertical="center" textRotation="90"/>
    </xf>
    <xf numFmtId="0" fontId="9" fillId="0" borderId="4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3.0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5101253</xdr:colOff>
      <xdr:row>34</xdr:row>
      <xdr:rowOff>169500</xdr:rowOff>
    </xdr:to>
    <xdr:pic>
      <xdr:nvPicPr>
        <xdr:cNvPr id="2" name="Picture 1" descr="http://wiki.creativecommons.org/images/c/cf/By_plain30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511434-04E6-4E54-8E77-63870F889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" y="7664824"/>
          <a:ext cx="5101253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6A2925-D9F8-47E5-966F-54F431A76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0</xdr:col>
      <xdr:colOff>2891146</xdr:colOff>
      <xdr:row>5</xdr:row>
      <xdr:rowOff>137999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F41FAB-F56A-41FD-AD89-A2C44CC6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499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70F7D-651B-440F-B79A-D8B3DFF8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3014418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5B1C29-C3B5-4255-AA5D-D98202F2F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246565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82A8F-8829-43E0-A9D5-05BD33198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3014418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E6B0F-E5F1-47FA-8730-CB227BECC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3014418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610CAE-8B4D-4ECA-9026-E0CDBD34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ergyinfo@mbie.govt.nz" TargetMode="External"/><Relationship Id="rId1" Type="http://schemas.openxmlformats.org/officeDocument/2006/relationships/hyperlink" Target="https://www.mbie.govt.nz/building-and-energy/energy-and-natural-resources/energy-statistics-and-modelling/energy-publications-and-technical-papers/new-zealand-energy-quarterl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6"/>
  <sheetViews>
    <sheetView showGridLines="0" tabSelected="1" zoomScale="85" zoomScaleNormal="85" workbookViewId="0">
      <selection activeCell="E15" sqref="E15"/>
    </sheetView>
  </sheetViews>
  <sheetFormatPr defaultColWidth="10.6640625" defaultRowHeight="14" x14ac:dyDescent="0.3"/>
  <cols>
    <col min="1" max="1" width="3.25" customWidth="1"/>
    <col min="2" max="2" width="70.75" customWidth="1"/>
  </cols>
  <sheetData>
    <row r="1" spans="1:8" ht="23.25" customHeight="1" x14ac:dyDescent="0.35">
      <c r="A1" s="2"/>
      <c r="B1" s="3" t="s">
        <v>101</v>
      </c>
      <c r="D1" s="4"/>
      <c r="E1" s="4"/>
      <c r="F1" s="5"/>
      <c r="G1" s="5"/>
      <c r="H1" s="5"/>
    </row>
    <row r="2" spans="1:8" ht="39" customHeight="1" x14ac:dyDescent="0.35">
      <c r="A2" s="6"/>
      <c r="B2" s="7" t="s">
        <v>88</v>
      </c>
      <c r="C2" s="8"/>
      <c r="D2" s="8"/>
    </row>
    <row r="3" spans="1:8" ht="14.5" x14ac:dyDescent="0.35">
      <c r="A3" s="6"/>
      <c r="B3" s="18" t="s">
        <v>87</v>
      </c>
      <c r="C3" s="9"/>
      <c r="D3" s="9"/>
    </row>
    <row r="4" spans="1:8" ht="14.5" x14ac:dyDescent="0.35">
      <c r="A4" s="6"/>
      <c r="B4" s="12"/>
      <c r="C4" s="10"/>
      <c r="D4" s="10"/>
    </row>
    <row r="5" spans="1:8" ht="15.75" customHeight="1" x14ac:dyDescent="0.35">
      <c r="A5" s="6"/>
      <c r="B5" s="13" t="s">
        <v>103</v>
      </c>
      <c r="C5" s="10"/>
      <c r="D5" s="10"/>
    </row>
    <row r="6" spans="1:8" ht="14.5" x14ac:dyDescent="0.35">
      <c r="A6" s="6"/>
      <c r="B6" s="14" t="s">
        <v>123</v>
      </c>
      <c r="C6" s="10"/>
      <c r="D6" s="10"/>
    </row>
    <row r="7" spans="1:8" ht="14.5" x14ac:dyDescent="0.35">
      <c r="A7" s="6"/>
      <c r="B7" s="19" t="s">
        <v>79</v>
      </c>
      <c r="C7" s="10"/>
      <c r="D7" s="10"/>
    </row>
    <row r="8" spans="1:8" ht="14.5" x14ac:dyDescent="0.35">
      <c r="A8" s="6"/>
      <c r="B8" s="14"/>
      <c r="C8" s="10"/>
      <c r="D8" s="10"/>
    </row>
    <row r="9" spans="1:8" ht="14.5" x14ac:dyDescent="0.35">
      <c r="A9" s="15"/>
      <c r="B9" s="20" t="s">
        <v>116</v>
      </c>
      <c r="C9" s="10"/>
      <c r="D9" s="10"/>
    </row>
    <row r="10" spans="1:8" ht="14.5" x14ac:dyDescent="0.35">
      <c r="A10" s="6"/>
      <c r="B10" s="11" t="s">
        <v>81</v>
      </c>
      <c r="C10" s="10"/>
      <c r="D10" s="10"/>
    </row>
    <row r="11" spans="1:8" ht="14.5" x14ac:dyDescent="0.35">
      <c r="A11" s="6"/>
      <c r="B11" s="16"/>
      <c r="C11" s="10"/>
      <c r="D11" s="10"/>
    </row>
    <row r="12" spans="1:8" ht="14.5" x14ac:dyDescent="0.35">
      <c r="A12" s="15"/>
      <c r="B12" s="21" t="s">
        <v>117</v>
      </c>
      <c r="C12" s="10"/>
      <c r="D12" s="10"/>
    </row>
    <row r="13" spans="1:8" ht="14.5" x14ac:dyDescent="0.35">
      <c r="A13" s="6"/>
      <c r="B13" s="11" t="s">
        <v>82</v>
      </c>
      <c r="C13" s="10"/>
      <c r="D13" s="10"/>
    </row>
    <row r="14" spans="1:8" ht="14.5" x14ac:dyDescent="0.35">
      <c r="A14" s="6"/>
      <c r="B14" s="11"/>
      <c r="C14" s="10"/>
      <c r="D14" s="10"/>
    </row>
    <row r="15" spans="1:8" ht="14.5" x14ac:dyDescent="0.35">
      <c r="A15" s="15"/>
      <c r="B15" s="21" t="s">
        <v>118</v>
      </c>
      <c r="C15" s="10"/>
      <c r="D15" s="10"/>
    </row>
    <row r="16" spans="1:8" ht="14.5" x14ac:dyDescent="0.35">
      <c r="A16" s="6"/>
      <c r="B16" s="11" t="s">
        <v>80</v>
      </c>
      <c r="C16" s="10"/>
      <c r="D16" s="10"/>
    </row>
    <row r="17" spans="1:4" ht="14.5" x14ac:dyDescent="0.35">
      <c r="A17" s="6"/>
      <c r="B17" s="11"/>
      <c r="C17" s="10"/>
      <c r="D17" s="10"/>
    </row>
    <row r="18" spans="1:4" ht="14.5" x14ac:dyDescent="0.35">
      <c r="A18" s="15"/>
      <c r="B18" s="21" t="s">
        <v>119</v>
      </c>
      <c r="C18" s="10"/>
      <c r="D18" s="10"/>
    </row>
    <row r="19" spans="1:4" ht="14.5" x14ac:dyDescent="0.35">
      <c r="A19" s="6"/>
      <c r="B19" s="11" t="s">
        <v>83</v>
      </c>
      <c r="C19" s="10"/>
      <c r="D19" s="10"/>
    </row>
    <row r="20" spans="1:4" ht="14.5" x14ac:dyDescent="0.35">
      <c r="A20" s="6"/>
      <c r="B20" s="11"/>
      <c r="C20" s="10"/>
      <c r="D20" s="10"/>
    </row>
    <row r="21" spans="1:4" ht="15.75" customHeight="1" x14ac:dyDescent="0.35">
      <c r="A21" s="6"/>
      <c r="B21" s="13" t="s">
        <v>104</v>
      </c>
      <c r="C21" s="10"/>
      <c r="D21" s="10"/>
    </row>
    <row r="22" spans="1:4" ht="14.5" x14ac:dyDescent="0.35">
      <c r="A22" s="6"/>
      <c r="B22" s="1"/>
      <c r="C22" s="10"/>
      <c r="D22" s="10"/>
    </row>
    <row r="23" spans="1:4" ht="14.5" x14ac:dyDescent="0.35">
      <c r="A23" s="17"/>
      <c r="B23" s="20" t="s">
        <v>120</v>
      </c>
    </row>
    <row r="24" spans="1:4" ht="14.5" x14ac:dyDescent="0.35">
      <c r="A24" s="6"/>
      <c r="B24" s="11" t="s">
        <v>96</v>
      </c>
    </row>
    <row r="25" spans="1:4" ht="14.5" x14ac:dyDescent="0.35">
      <c r="A25" s="6"/>
      <c r="B25" s="16"/>
    </row>
    <row r="26" spans="1:4" ht="14.5" x14ac:dyDescent="0.35">
      <c r="A26" s="17"/>
      <c r="B26" s="21" t="s">
        <v>121</v>
      </c>
    </row>
    <row r="27" spans="1:4" ht="14.5" x14ac:dyDescent="0.35">
      <c r="A27" s="6"/>
      <c r="B27" s="11" t="s">
        <v>97</v>
      </c>
    </row>
    <row r="28" spans="1:4" ht="14.5" x14ac:dyDescent="0.35">
      <c r="A28" s="6"/>
      <c r="B28" s="11"/>
    </row>
    <row r="29" spans="1:4" ht="14.5" x14ac:dyDescent="0.35">
      <c r="A29" s="17"/>
      <c r="B29" s="21" t="s">
        <v>122</v>
      </c>
    </row>
    <row r="30" spans="1:4" ht="14.5" x14ac:dyDescent="0.35">
      <c r="A30" s="6"/>
      <c r="B30" s="11" t="s">
        <v>98</v>
      </c>
    </row>
    <row r="31" spans="1:4" ht="14.5" x14ac:dyDescent="0.35">
      <c r="A31" s="6"/>
      <c r="B31" s="11"/>
    </row>
    <row r="32" spans="1:4" ht="14.5" x14ac:dyDescent="0.35">
      <c r="A32" s="6"/>
      <c r="B32" s="11"/>
    </row>
    <row r="33" spans="1:2" ht="14.5" x14ac:dyDescent="0.35">
      <c r="A33" s="6"/>
      <c r="B33" s="16"/>
    </row>
    <row r="34" spans="1:2" ht="14.5" x14ac:dyDescent="0.35">
      <c r="A34" s="6"/>
      <c r="B34" s="6"/>
    </row>
    <row r="35" spans="1:2" ht="14.5" x14ac:dyDescent="0.35">
      <c r="A35" s="6"/>
      <c r="B35" s="16"/>
    </row>
    <row r="36" spans="1:2" ht="14.5" x14ac:dyDescent="0.35">
      <c r="A36" s="6"/>
      <c r="B36" s="16"/>
    </row>
  </sheetData>
  <hyperlinks>
    <hyperlink ref="B23" location="'Table 5 - Production'!A1" display="5 - Production" xr:uid="{00000000-0004-0000-0000-000000000000}"/>
    <hyperlink ref="B26" location="'Table 6 - Consumption Tonnes'!A1" display="6 - Consumption Tonnes" xr:uid="{00000000-0004-0000-0000-000001000000}"/>
    <hyperlink ref="B9" location="Contents!A1" display="1 - Quarterly Tonnes" xr:uid="{00000000-0004-0000-0000-000002000000}"/>
    <hyperlink ref="B12" location="'Table 2 - Annual Tonnes'!A1" display="2 - Annual Tonnes" xr:uid="{00000000-0004-0000-0000-000003000000}"/>
    <hyperlink ref="B15" location="'Table 3 - Quarterly PJ'!A1" display="3 - Quarterly PJ" xr:uid="{00000000-0004-0000-0000-000004000000}"/>
    <hyperlink ref="B18" location="'Table 4 - Annual PJ'!A1" display="4 - Annual PJ" xr:uid="{00000000-0004-0000-0000-000005000000}"/>
    <hyperlink ref="B29" location="'Table 7 - Consumption TJ'!A1" display="7 - Consumption TJ" xr:uid="{00000000-0004-0000-0000-000006000000}"/>
    <hyperlink ref="B7" r:id="rId1" xr:uid="{00000000-0004-0000-0000-000007000000}"/>
    <hyperlink ref="B3" r:id="rId2" xr:uid="{00000000-0004-0000-0000-000008000000}"/>
  </hyperlinks>
  <pageMargins left="0.7" right="0.7" top="0.75" bottom="0.75" header="0.3" footer="0.3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EP83"/>
  <sheetViews>
    <sheetView showGridLines="0" zoomScale="85" zoomScaleNormal="85" workbookViewId="0">
      <pane xSplit="1" ySplit="10" topLeftCell="B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0.6640625" defaultRowHeight="14" x14ac:dyDescent="0.3"/>
  <cols>
    <col min="1" max="1" width="73.25" customWidth="1"/>
  </cols>
  <sheetData>
    <row r="1" spans="1:146" ht="14.5" x14ac:dyDescent="0.35">
      <c r="A1" s="38" t="s">
        <v>86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</row>
    <row r="2" spans="1:146" ht="14.5" x14ac:dyDescent="0.35">
      <c r="A2" s="6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</row>
    <row r="3" spans="1:146" ht="14.5" x14ac:dyDescent="0.35"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</row>
    <row r="4" spans="1:146" ht="14.5" x14ac:dyDescent="0.35"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</row>
    <row r="5" spans="1:146" ht="14.5" x14ac:dyDescent="0.35"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</row>
    <row r="6" spans="1:146" ht="14.5" x14ac:dyDescent="0.35"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</row>
    <row r="7" spans="1:146" ht="21" customHeight="1" x14ac:dyDescent="0.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</row>
    <row r="8" spans="1:146" ht="21" customHeight="1" x14ac:dyDescent="0.35">
      <c r="A8" s="27" t="s">
        <v>113</v>
      </c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</row>
    <row r="9" spans="1:146" ht="14.5" x14ac:dyDescent="0.35">
      <c r="A9" s="35" t="s">
        <v>112</v>
      </c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</row>
    <row r="10" spans="1:146" ht="14.5" x14ac:dyDescent="0.35">
      <c r="A10" s="28" t="s">
        <v>14</v>
      </c>
      <c r="B10" s="188">
        <v>32598</v>
      </c>
      <c r="C10" s="188">
        <v>32689</v>
      </c>
      <c r="D10" s="188">
        <v>32781</v>
      </c>
      <c r="E10" s="188">
        <v>32873</v>
      </c>
      <c r="F10" s="188">
        <v>32963</v>
      </c>
      <c r="G10" s="188">
        <v>33054</v>
      </c>
      <c r="H10" s="188">
        <v>33146</v>
      </c>
      <c r="I10" s="188">
        <v>33238</v>
      </c>
      <c r="J10" s="188">
        <v>33328</v>
      </c>
      <c r="K10" s="188">
        <v>33419</v>
      </c>
      <c r="L10" s="188">
        <v>33511</v>
      </c>
      <c r="M10" s="188">
        <v>33603</v>
      </c>
      <c r="N10" s="188">
        <v>33694</v>
      </c>
      <c r="O10" s="188">
        <v>33785</v>
      </c>
      <c r="P10" s="188">
        <v>33877</v>
      </c>
      <c r="Q10" s="188">
        <v>33969</v>
      </c>
      <c r="R10" s="188">
        <v>34059</v>
      </c>
      <c r="S10" s="188">
        <v>34150</v>
      </c>
      <c r="T10" s="188">
        <v>34242</v>
      </c>
      <c r="U10" s="188">
        <v>34334</v>
      </c>
      <c r="V10" s="188">
        <v>34424</v>
      </c>
      <c r="W10" s="188">
        <v>34515</v>
      </c>
      <c r="X10" s="188">
        <v>34607</v>
      </c>
      <c r="Y10" s="188">
        <v>34699</v>
      </c>
      <c r="Z10" s="188">
        <v>34789</v>
      </c>
      <c r="AA10" s="188">
        <v>34880</v>
      </c>
      <c r="AB10" s="188">
        <v>34972</v>
      </c>
      <c r="AC10" s="188">
        <v>35064</v>
      </c>
      <c r="AD10" s="188">
        <v>35155</v>
      </c>
      <c r="AE10" s="188">
        <v>35246</v>
      </c>
      <c r="AF10" s="188">
        <v>35338</v>
      </c>
      <c r="AG10" s="188">
        <v>35430</v>
      </c>
      <c r="AH10" s="188">
        <v>35520</v>
      </c>
      <c r="AI10" s="188">
        <v>35611</v>
      </c>
      <c r="AJ10" s="188">
        <v>35703</v>
      </c>
      <c r="AK10" s="188">
        <v>35795</v>
      </c>
      <c r="AL10" s="188">
        <v>35885</v>
      </c>
      <c r="AM10" s="188">
        <v>35976</v>
      </c>
      <c r="AN10" s="188">
        <v>36068</v>
      </c>
      <c r="AO10" s="188">
        <v>36160</v>
      </c>
      <c r="AP10" s="188">
        <v>36250</v>
      </c>
      <c r="AQ10" s="188">
        <v>36341</v>
      </c>
      <c r="AR10" s="188">
        <v>36433</v>
      </c>
      <c r="AS10" s="188">
        <v>36525</v>
      </c>
      <c r="AT10" s="188">
        <v>36616</v>
      </c>
      <c r="AU10" s="188">
        <v>36707</v>
      </c>
      <c r="AV10" s="188">
        <v>36799</v>
      </c>
      <c r="AW10" s="188">
        <v>36891</v>
      </c>
      <c r="AX10" s="188">
        <v>36981</v>
      </c>
      <c r="AY10" s="188">
        <v>37072</v>
      </c>
      <c r="AZ10" s="188">
        <v>37164</v>
      </c>
      <c r="BA10" s="188">
        <v>37256</v>
      </c>
      <c r="BB10" s="188">
        <v>37346</v>
      </c>
      <c r="BC10" s="188">
        <v>37437</v>
      </c>
      <c r="BD10" s="188">
        <v>37529</v>
      </c>
      <c r="BE10" s="188">
        <v>37621</v>
      </c>
      <c r="BF10" s="188">
        <v>37711</v>
      </c>
      <c r="BG10" s="188">
        <v>37802</v>
      </c>
      <c r="BH10" s="188">
        <v>37894</v>
      </c>
      <c r="BI10" s="188">
        <v>37986</v>
      </c>
      <c r="BJ10" s="188">
        <v>38077</v>
      </c>
      <c r="BK10" s="188">
        <v>38168</v>
      </c>
      <c r="BL10" s="188">
        <v>38260</v>
      </c>
      <c r="BM10" s="188">
        <v>38352</v>
      </c>
      <c r="BN10" s="188">
        <v>38442</v>
      </c>
      <c r="BO10" s="188">
        <v>38533</v>
      </c>
      <c r="BP10" s="188">
        <v>38625</v>
      </c>
      <c r="BQ10" s="188">
        <v>38717</v>
      </c>
      <c r="BR10" s="188">
        <v>38807</v>
      </c>
      <c r="BS10" s="188">
        <v>38898</v>
      </c>
      <c r="BT10" s="188">
        <v>38990</v>
      </c>
      <c r="BU10" s="188">
        <v>39082</v>
      </c>
      <c r="BV10" s="188">
        <v>39172</v>
      </c>
      <c r="BW10" s="188">
        <v>39263</v>
      </c>
      <c r="BX10" s="188">
        <v>39355</v>
      </c>
      <c r="BY10" s="188">
        <v>39447</v>
      </c>
      <c r="BZ10" s="188">
        <v>39538</v>
      </c>
      <c r="CA10" s="188">
        <v>39629</v>
      </c>
      <c r="CB10" s="188">
        <v>39721</v>
      </c>
      <c r="CC10" s="188">
        <v>39813</v>
      </c>
      <c r="CD10" s="188">
        <v>39903</v>
      </c>
      <c r="CE10" s="188">
        <v>39994</v>
      </c>
      <c r="CF10" s="188">
        <v>40086</v>
      </c>
      <c r="CG10" s="188">
        <v>40178</v>
      </c>
      <c r="CH10" s="188">
        <v>40268</v>
      </c>
      <c r="CI10" s="188">
        <v>40359</v>
      </c>
      <c r="CJ10" s="188">
        <v>40451</v>
      </c>
      <c r="CK10" s="188">
        <v>40543</v>
      </c>
      <c r="CL10" s="188">
        <v>40633</v>
      </c>
      <c r="CM10" s="188">
        <v>40724</v>
      </c>
      <c r="CN10" s="188">
        <v>40816</v>
      </c>
      <c r="CO10" s="188">
        <v>40908</v>
      </c>
      <c r="CP10" s="188">
        <v>40999</v>
      </c>
      <c r="CQ10" s="188">
        <v>41090</v>
      </c>
      <c r="CR10" s="188">
        <v>41182</v>
      </c>
      <c r="CS10" s="188">
        <v>41274</v>
      </c>
      <c r="CT10" s="188">
        <v>41364</v>
      </c>
      <c r="CU10" s="188">
        <v>41455</v>
      </c>
      <c r="CV10" s="188">
        <v>41547</v>
      </c>
      <c r="CW10" s="188">
        <v>41639</v>
      </c>
      <c r="CX10" s="188">
        <v>41729</v>
      </c>
      <c r="CY10" s="188">
        <v>41820</v>
      </c>
      <c r="CZ10" s="188">
        <v>41912</v>
      </c>
      <c r="DA10" s="188">
        <v>42004</v>
      </c>
      <c r="DB10" s="188">
        <v>42094</v>
      </c>
      <c r="DC10" s="188">
        <v>42185</v>
      </c>
      <c r="DD10" s="188">
        <v>42277</v>
      </c>
      <c r="DE10" s="188">
        <v>42369</v>
      </c>
      <c r="DF10" s="188">
        <v>42460</v>
      </c>
      <c r="DG10" s="188">
        <v>42551</v>
      </c>
      <c r="DH10" s="188">
        <v>42643</v>
      </c>
      <c r="DI10" s="188">
        <v>42735</v>
      </c>
      <c r="DJ10" s="188">
        <v>42825</v>
      </c>
      <c r="DK10" s="188">
        <v>42916</v>
      </c>
      <c r="DL10" s="188">
        <v>43008</v>
      </c>
      <c r="DM10" s="188">
        <v>43100</v>
      </c>
      <c r="DN10" s="188">
        <v>43190</v>
      </c>
      <c r="DO10" s="188">
        <v>43281</v>
      </c>
      <c r="DP10" s="188">
        <v>43373</v>
      </c>
      <c r="DQ10" s="188">
        <v>43465</v>
      </c>
      <c r="DR10" s="188">
        <v>43555</v>
      </c>
      <c r="DS10" s="188">
        <v>43646</v>
      </c>
      <c r="DT10" s="188">
        <v>43738</v>
      </c>
      <c r="DU10" s="188">
        <v>43830</v>
      </c>
      <c r="DV10" s="188">
        <v>43921</v>
      </c>
      <c r="DW10" s="188">
        <v>44012</v>
      </c>
      <c r="DX10" s="188">
        <v>44104</v>
      </c>
      <c r="DY10" s="188">
        <v>44196</v>
      </c>
      <c r="DZ10" s="188">
        <v>44286</v>
      </c>
      <c r="EA10" s="188">
        <v>44377</v>
      </c>
      <c r="EB10" s="188">
        <v>44469</v>
      </c>
      <c r="EC10" s="188">
        <v>44561</v>
      </c>
      <c r="ED10" s="188">
        <v>44651</v>
      </c>
      <c r="EE10" s="188">
        <v>44742</v>
      </c>
      <c r="EF10" s="188">
        <v>44834</v>
      </c>
      <c r="EG10" s="188">
        <v>44926</v>
      </c>
      <c r="EH10" s="188">
        <v>45016</v>
      </c>
      <c r="EI10" s="188">
        <v>45107</v>
      </c>
      <c r="EJ10" s="188">
        <v>45199</v>
      </c>
      <c r="EK10" s="189">
        <v>45291</v>
      </c>
      <c r="EL10" s="189">
        <v>45382</v>
      </c>
      <c r="EM10" s="189">
        <v>45473</v>
      </c>
      <c r="EN10" s="189">
        <v>45565</v>
      </c>
      <c r="EO10" s="189">
        <v>45657</v>
      </c>
      <c r="EP10" s="189">
        <v>45747</v>
      </c>
    </row>
    <row r="11" spans="1:146" ht="14.5" x14ac:dyDescent="0.35">
      <c r="A11" s="28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</row>
    <row r="12" spans="1:146" ht="14.5" x14ac:dyDescent="0.35">
      <c r="A12" s="29" t="s">
        <v>16</v>
      </c>
      <c r="B12" s="192">
        <f t="shared" ref="B12:AG12" si="0">B14 + B19 - B24 - B29</f>
        <v>395084.48142396571</v>
      </c>
      <c r="C12" s="192">
        <f t="shared" si="0"/>
        <v>606143.87459242553</v>
      </c>
      <c r="D12" s="192">
        <f t="shared" si="0"/>
        <v>629274.17424841342</v>
      </c>
      <c r="E12" s="192">
        <f t="shared" si="0"/>
        <v>597414.89773519547</v>
      </c>
      <c r="F12" s="192">
        <f t="shared" si="0"/>
        <v>659871.09254507138</v>
      </c>
      <c r="G12" s="192">
        <f t="shared" si="0"/>
        <v>517625.16485826176</v>
      </c>
      <c r="H12" s="192">
        <f t="shared" si="0"/>
        <v>587450.00163683412</v>
      </c>
      <c r="I12" s="192">
        <f t="shared" si="0"/>
        <v>478504.7869598309</v>
      </c>
      <c r="J12" s="192">
        <f t="shared" si="0"/>
        <v>475591.31857634848</v>
      </c>
      <c r="K12" s="192">
        <f t="shared" si="0"/>
        <v>514066.31063908839</v>
      </c>
      <c r="L12" s="192">
        <f t="shared" si="0"/>
        <v>562943.21705588279</v>
      </c>
      <c r="M12" s="192">
        <f t="shared" si="0"/>
        <v>527591.99872867938</v>
      </c>
      <c r="N12" s="192">
        <f t="shared" si="0"/>
        <v>656240.65063355665</v>
      </c>
      <c r="O12" s="192">
        <f t="shared" si="0"/>
        <v>212250.80520131008</v>
      </c>
      <c r="P12" s="192">
        <f t="shared" si="0"/>
        <v>708772.75647591543</v>
      </c>
      <c r="Q12" s="192">
        <f t="shared" si="0"/>
        <v>258175.1438658589</v>
      </c>
      <c r="R12" s="192">
        <f t="shared" si="0"/>
        <v>587609.82080115972</v>
      </c>
      <c r="S12" s="192">
        <f t="shared" si="0"/>
        <v>549243.83990639704</v>
      </c>
      <c r="T12" s="192">
        <f t="shared" si="0"/>
        <v>833478.37732097087</v>
      </c>
      <c r="U12" s="192">
        <f t="shared" si="0"/>
        <v>588192.55415328941</v>
      </c>
      <c r="V12" s="192">
        <f t="shared" si="0"/>
        <v>791629.78660840937</v>
      </c>
      <c r="W12" s="192">
        <f t="shared" si="0"/>
        <v>336642.08636426873</v>
      </c>
      <c r="X12" s="192">
        <f t="shared" si="0"/>
        <v>799495.19693940692</v>
      </c>
      <c r="Y12" s="192">
        <f t="shared" si="0"/>
        <v>443831.09594427171</v>
      </c>
      <c r="Z12" s="192">
        <f t="shared" si="0"/>
        <v>684157.20315318624</v>
      </c>
      <c r="AA12" s="192">
        <f t="shared" si="0"/>
        <v>660835.43374574895</v>
      </c>
      <c r="AB12" s="192">
        <f t="shared" si="0"/>
        <v>418902.02641090628</v>
      </c>
      <c r="AC12" s="192">
        <f t="shared" si="0"/>
        <v>373807.00467763841</v>
      </c>
      <c r="AD12" s="192">
        <f t="shared" si="0"/>
        <v>426339.57633740432</v>
      </c>
      <c r="AE12" s="192">
        <f t="shared" si="0"/>
        <v>568991.13872127305</v>
      </c>
      <c r="AF12" s="192">
        <f t="shared" si="0"/>
        <v>88578.574540197325</v>
      </c>
      <c r="AG12" s="192">
        <f t="shared" si="0"/>
        <v>679301.03834007436</v>
      </c>
      <c r="AH12" s="192">
        <f t="shared" ref="AH12:BM12" si="1">AH14 + AH19 - AH24 - AH29</f>
        <v>378054.34125932149</v>
      </c>
      <c r="AI12" s="192">
        <f t="shared" si="1"/>
        <v>808984.33107726125</v>
      </c>
      <c r="AJ12" s="192">
        <f t="shared" si="1"/>
        <v>477966.7891521235</v>
      </c>
      <c r="AK12" s="192">
        <f t="shared" si="1"/>
        <v>572346.96700554714</v>
      </c>
      <c r="AL12" s="192">
        <f t="shared" si="1"/>
        <v>393110.80393875373</v>
      </c>
      <c r="AM12" s="192">
        <f t="shared" si="1"/>
        <v>842707.87219966506</v>
      </c>
      <c r="AN12" s="192">
        <f t="shared" si="1"/>
        <v>453743.66174510081</v>
      </c>
      <c r="AO12" s="192">
        <f t="shared" si="1"/>
        <v>439205.54443224584</v>
      </c>
      <c r="AP12" s="192">
        <f t="shared" si="1"/>
        <v>514900.33738336683</v>
      </c>
      <c r="AQ12" s="192">
        <f t="shared" si="1"/>
        <v>682520.05182015745</v>
      </c>
      <c r="AR12" s="192">
        <f t="shared" si="1"/>
        <v>617710.27929269942</v>
      </c>
      <c r="AS12" s="192">
        <f t="shared" si="1"/>
        <v>526457.70988296706</v>
      </c>
      <c r="AT12" s="192">
        <f t="shared" si="1"/>
        <v>286966.99717515346</v>
      </c>
      <c r="AU12" s="192">
        <f t="shared" si="1"/>
        <v>522139.14347212645</v>
      </c>
      <c r="AV12" s="192">
        <f t="shared" si="1"/>
        <v>798472.23556823144</v>
      </c>
      <c r="AW12" s="192">
        <f t="shared" si="1"/>
        <v>486384.43267805804</v>
      </c>
      <c r="AX12" s="192">
        <f t="shared" si="1"/>
        <v>450441.79286360735</v>
      </c>
      <c r="AY12" s="192">
        <f t="shared" si="1"/>
        <v>789191.97047208529</v>
      </c>
      <c r="AZ12" s="192">
        <f t="shared" si="1"/>
        <v>514839.37106919859</v>
      </c>
      <c r="BA12" s="192">
        <f t="shared" si="1"/>
        <v>957776.59865054092</v>
      </c>
      <c r="BB12" s="192">
        <f t="shared" si="1"/>
        <v>95245.824625068053</v>
      </c>
      <c r="BC12" s="192">
        <f t="shared" si="1"/>
        <v>537422.42795785656</v>
      </c>
      <c r="BD12" s="192">
        <f t="shared" si="1"/>
        <v>647270.28013661073</v>
      </c>
      <c r="BE12" s="192">
        <f t="shared" si="1"/>
        <v>859050.15991977497</v>
      </c>
      <c r="BF12" s="192">
        <f t="shared" si="1"/>
        <v>926128.04511849908</v>
      </c>
      <c r="BG12" s="192">
        <f t="shared" si="1"/>
        <v>900781.91335189273</v>
      </c>
      <c r="BH12" s="192">
        <f t="shared" si="1"/>
        <v>886310.45705881668</v>
      </c>
      <c r="BI12" s="192">
        <f t="shared" si="1"/>
        <v>903698.67131265369</v>
      </c>
      <c r="BJ12" s="192">
        <f t="shared" si="1"/>
        <v>488102.00802140526</v>
      </c>
      <c r="BK12" s="192">
        <f t="shared" si="1"/>
        <v>1536932.6556550357</v>
      </c>
      <c r="BL12" s="192">
        <f t="shared" si="1"/>
        <v>955010.79150300811</v>
      </c>
      <c r="BM12" s="192">
        <f t="shared" si="1"/>
        <v>1032241.9790164597</v>
      </c>
      <c r="BN12" s="192">
        <f t="shared" ref="BN12:CS12" si="2">BN14 + BN19 - BN24 - BN29</f>
        <v>863270.47674112464</v>
      </c>
      <c r="BO12" s="192">
        <f t="shared" si="2"/>
        <v>1104502.401628593</v>
      </c>
      <c r="BP12" s="192">
        <f t="shared" si="2"/>
        <v>1097474.2376014793</v>
      </c>
      <c r="BQ12" s="192">
        <f t="shared" si="2"/>
        <v>1220672.9928039219</v>
      </c>
      <c r="BR12" s="192">
        <f t="shared" si="2"/>
        <v>966214.20455621579</v>
      </c>
      <c r="BS12" s="192">
        <f t="shared" si="2"/>
        <v>979498.41580101394</v>
      </c>
      <c r="BT12" s="192">
        <f t="shared" si="2"/>
        <v>677247.15636134683</v>
      </c>
      <c r="BU12" s="192">
        <f t="shared" si="2"/>
        <v>1242739.027539243</v>
      </c>
      <c r="BV12" s="192">
        <f t="shared" si="2"/>
        <v>914713.1829940828</v>
      </c>
      <c r="BW12" s="192">
        <f t="shared" si="2"/>
        <v>988285.10688246065</v>
      </c>
      <c r="BX12" s="192">
        <f t="shared" si="2"/>
        <v>829394.93814786116</v>
      </c>
      <c r="BY12" s="192">
        <f t="shared" si="2"/>
        <v>583707.26410551451</v>
      </c>
      <c r="BZ12" s="192">
        <f t="shared" si="2"/>
        <v>981692.53081021784</v>
      </c>
      <c r="CA12" s="192">
        <f t="shared" si="2"/>
        <v>1070972.0955739745</v>
      </c>
      <c r="CB12" s="192">
        <f t="shared" si="2"/>
        <v>998570.5519352766</v>
      </c>
      <c r="CC12" s="192">
        <f t="shared" si="2"/>
        <v>882931.06430112605</v>
      </c>
      <c r="CD12" s="192">
        <f t="shared" si="2"/>
        <v>532201.3679564253</v>
      </c>
      <c r="CE12" s="192">
        <f t="shared" si="2"/>
        <v>932655.88589078002</v>
      </c>
      <c r="CF12" s="192">
        <f t="shared" si="2"/>
        <v>756209.49499999988</v>
      </c>
      <c r="CG12" s="192">
        <f t="shared" si="2"/>
        <v>728281.5120000001</v>
      </c>
      <c r="CH12" s="192">
        <f t="shared" si="2"/>
        <v>680676.39999999991</v>
      </c>
      <c r="CI12" s="192">
        <f t="shared" si="2"/>
        <v>813594.23499999987</v>
      </c>
      <c r="CJ12" s="192">
        <f t="shared" si="2"/>
        <v>552199.69199999981</v>
      </c>
      <c r="CK12" s="192">
        <f t="shared" si="2"/>
        <v>610512.41000000015</v>
      </c>
      <c r="CL12" s="192">
        <f t="shared" si="2"/>
        <v>581727.58000000007</v>
      </c>
      <c r="CM12" s="192">
        <f t="shared" si="2"/>
        <v>563629.81300000008</v>
      </c>
      <c r="CN12" s="192">
        <f t="shared" si="2"/>
        <v>861938.42999999993</v>
      </c>
      <c r="CO12" s="192">
        <f t="shared" si="2"/>
        <v>837501.06400000001</v>
      </c>
      <c r="CP12" s="192">
        <f t="shared" si="2"/>
        <v>729526.07499999995</v>
      </c>
      <c r="CQ12" s="192">
        <f t="shared" si="2"/>
        <v>1009413.4009999998</v>
      </c>
      <c r="CR12" s="192">
        <f t="shared" si="2"/>
        <v>783020.32100000023</v>
      </c>
      <c r="CS12" s="192">
        <f t="shared" si="2"/>
        <v>732749.76100000017</v>
      </c>
      <c r="CT12" s="192">
        <f t="shared" ref="CT12:DY12" si="3">CT14 + CT19 - CT24 - CT29</f>
        <v>670422.48</v>
      </c>
      <c r="CU12" s="192">
        <f t="shared" si="3"/>
        <v>887433.07999999984</v>
      </c>
      <c r="CV12" s="192">
        <f t="shared" si="3"/>
        <v>853034.16000000015</v>
      </c>
      <c r="CW12" s="192">
        <f t="shared" si="3"/>
        <v>630959.14999999991</v>
      </c>
      <c r="CX12" s="192">
        <f t="shared" si="3"/>
        <v>682479.06</v>
      </c>
      <c r="CY12" s="192">
        <f t="shared" si="3"/>
        <v>699298.59600000014</v>
      </c>
      <c r="CZ12" s="192">
        <f t="shared" si="3"/>
        <v>609701</v>
      </c>
      <c r="DA12" s="192">
        <f t="shared" si="3"/>
        <v>884922</v>
      </c>
      <c r="DB12" s="192">
        <f t="shared" si="3"/>
        <v>819404.2691226087</v>
      </c>
      <c r="DC12" s="192">
        <f t="shared" si="3"/>
        <v>621388.52592566004</v>
      </c>
      <c r="DD12" s="192">
        <f t="shared" si="3"/>
        <v>604344.8498742209</v>
      </c>
      <c r="DE12" s="192">
        <f t="shared" si="3"/>
        <v>785952.30007086997</v>
      </c>
      <c r="DF12" s="192">
        <f t="shared" si="3"/>
        <v>662333.14199835202</v>
      </c>
      <c r="DG12" s="192">
        <f t="shared" si="3"/>
        <v>582093.44119020517</v>
      </c>
      <c r="DH12" s="192">
        <f t="shared" si="3"/>
        <v>544609.15643845196</v>
      </c>
      <c r="DI12" s="192">
        <f t="shared" si="3"/>
        <v>603824.00178173359</v>
      </c>
      <c r="DJ12" s="192">
        <f t="shared" si="3"/>
        <v>607385.3023681615</v>
      </c>
      <c r="DK12" s="192">
        <f t="shared" si="3"/>
        <v>507757.24640741397</v>
      </c>
      <c r="DL12" s="192">
        <f t="shared" si="3"/>
        <v>571685.47876398999</v>
      </c>
      <c r="DM12" s="192">
        <f t="shared" si="3"/>
        <v>721497.88010110601</v>
      </c>
      <c r="DN12" s="192">
        <f t="shared" si="3"/>
        <v>513558.27063107246</v>
      </c>
      <c r="DO12" s="192">
        <f t="shared" si="3"/>
        <v>516835.22363795293</v>
      </c>
      <c r="DP12" s="192">
        <f t="shared" si="3"/>
        <v>613630.51748932106</v>
      </c>
      <c r="DQ12" s="192">
        <f t="shared" si="3"/>
        <v>727377.8</v>
      </c>
      <c r="DR12" s="192">
        <f t="shared" si="3"/>
        <v>769063.29900000012</v>
      </c>
      <c r="DS12" s="192">
        <f t="shared" si="3"/>
        <v>559221.39500000002</v>
      </c>
      <c r="DT12" s="192">
        <f t="shared" si="3"/>
        <v>614132.49199999997</v>
      </c>
      <c r="DU12" s="192">
        <f t="shared" si="3"/>
        <v>745188.06600000011</v>
      </c>
      <c r="DV12" s="192">
        <f t="shared" si="3"/>
        <v>628042.44500000007</v>
      </c>
      <c r="DW12" s="192">
        <f t="shared" si="3"/>
        <v>541153.73399999994</v>
      </c>
      <c r="DX12" s="192">
        <f t="shared" si="3"/>
        <v>666745.495</v>
      </c>
      <c r="DY12" s="192">
        <f t="shared" si="3"/>
        <v>708047.21100000013</v>
      </c>
      <c r="DZ12" s="192">
        <f t="shared" ref="DZ12:EP12" si="4">DZ14 + DZ19 - DZ24 - DZ29</f>
        <v>962510.59600000014</v>
      </c>
      <c r="EA12" s="192">
        <f t="shared" si="4"/>
        <v>1105738.7010000001</v>
      </c>
      <c r="EB12" s="192">
        <f t="shared" si="4"/>
        <v>531583.66099999996</v>
      </c>
      <c r="EC12" s="192">
        <f t="shared" si="4"/>
        <v>554127.84499999997</v>
      </c>
      <c r="ED12" s="192">
        <f t="shared" si="4"/>
        <v>539547.45799999987</v>
      </c>
      <c r="EE12" s="192">
        <f t="shared" si="4"/>
        <v>675813.56400000013</v>
      </c>
      <c r="EF12" s="192">
        <f t="shared" si="4"/>
        <v>395717.01900000015</v>
      </c>
      <c r="EG12" s="192">
        <f t="shared" si="4"/>
        <v>431170.88800000004</v>
      </c>
      <c r="EH12" s="192">
        <f t="shared" si="4"/>
        <v>433565.28900000011</v>
      </c>
      <c r="EI12" s="192">
        <f t="shared" si="4"/>
        <v>381230.48399999988</v>
      </c>
      <c r="EJ12" s="192">
        <f t="shared" si="4"/>
        <v>477862.5720000001</v>
      </c>
      <c r="EK12" s="193">
        <f t="shared" si="4"/>
        <v>523889.36499999999</v>
      </c>
      <c r="EL12" s="193">
        <f t="shared" si="4"/>
        <v>563202.87700000009</v>
      </c>
      <c r="EM12" s="193">
        <f t="shared" si="4"/>
        <v>694952.2570000001</v>
      </c>
      <c r="EN12" s="193">
        <f t="shared" si="4"/>
        <v>703447.73499999999</v>
      </c>
      <c r="EO12" s="193">
        <f t="shared" si="4"/>
        <v>491733.565</v>
      </c>
      <c r="EP12" s="193">
        <f t="shared" si="4"/>
        <v>0</v>
      </c>
    </row>
    <row r="13" spans="1:146" ht="14.5" x14ac:dyDescent="0.35">
      <c r="A13" s="28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</row>
    <row r="14" spans="1:146" ht="14.5" x14ac:dyDescent="0.35">
      <c r="A14" s="26" t="s">
        <v>4</v>
      </c>
      <c r="B14" s="194">
        <f t="shared" ref="B14:AG14" si="5">SUM(B15:B17)</f>
        <v>562312.7324239657</v>
      </c>
      <c r="C14" s="194">
        <f t="shared" si="5"/>
        <v>721994.89859242563</v>
      </c>
      <c r="D14" s="194">
        <f t="shared" si="5"/>
        <v>719156.41124841338</v>
      </c>
      <c r="E14" s="194">
        <f t="shared" si="5"/>
        <v>709551.95773519552</v>
      </c>
      <c r="F14" s="194">
        <f t="shared" si="5"/>
        <v>784170.08254507137</v>
      </c>
      <c r="G14" s="194">
        <f t="shared" si="5"/>
        <v>568521.70485826174</v>
      </c>
      <c r="H14" s="194">
        <f t="shared" si="5"/>
        <v>646571.58563683415</v>
      </c>
      <c r="I14" s="194">
        <f t="shared" si="5"/>
        <v>579296.62695983087</v>
      </c>
      <c r="J14" s="194">
        <f t="shared" si="5"/>
        <v>595738.75857634842</v>
      </c>
      <c r="K14" s="194">
        <f t="shared" si="5"/>
        <v>649566.92063908838</v>
      </c>
      <c r="L14" s="194">
        <f t="shared" si="5"/>
        <v>742854.39705588284</v>
      </c>
      <c r="M14" s="194">
        <f t="shared" si="5"/>
        <v>700864.92372867942</v>
      </c>
      <c r="N14" s="194">
        <f t="shared" si="5"/>
        <v>877795.02463355672</v>
      </c>
      <c r="O14" s="194">
        <f t="shared" si="5"/>
        <v>674083.05982926209</v>
      </c>
      <c r="P14" s="194">
        <f t="shared" si="5"/>
        <v>749178.43288613844</v>
      </c>
      <c r="Q14" s="194">
        <f t="shared" si="5"/>
        <v>717002.48265104194</v>
      </c>
      <c r="R14" s="194">
        <f t="shared" si="5"/>
        <v>597695.18443752348</v>
      </c>
      <c r="S14" s="194">
        <f t="shared" si="5"/>
        <v>793963.53081548796</v>
      </c>
      <c r="T14" s="194">
        <f t="shared" si="5"/>
        <v>1097734.4035027893</v>
      </c>
      <c r="U14" s="194">
        <f t="shared" si="5"/>
        <v>847414.8812441983</v>
      </c>
      <c r="V14" s="194">
        <f t="shared" si="5"/>
        <v>676793.05707104236</v>
      </c>
      <c r="W14" s="194">
        <f t="shared" si="5"/>
        <v>895489.19572434667</v>
      </c>
      <c r="X14" s="194">
        <f t="shared" si="5"/>
        <v>679442.80412348988</v>
      </c>
      <c r="Y14" s="194">
        <f t="shared" si="5"/>
        <v>781509.94308112049</v>
      </c>
      <c r="Z14" s="194">
        <f t="shared" si="5"/>
        <v>948077.76754256524</v>
      </c>
      <c r="AA14" s="194">
        <f t="shared" si="5"/>
        <v>923854.80123912718</v>
      </c>
      <c r="AB14" s="194">
        <f t="shared" si="5"/>
        <v>843536.92956017412</v>
      </c>
      <c r="AC14" s="194">
        <f t="shared" si="5"/>
        <v>861351.5016581344</v>
      </c>
      <c r="AD14" s="194">
        <f t="shared" si="5"/>
        <v>761705.98094086733</v>
      </c>
      <c r="AE14" s="194">
        <f t="shared" si="5"/>
        <v>1006370.8413239917</v>
      </c>
      <c r="AF14" s="194">
        <f t="shared" si="5"/>
        <v>756134.83486329333</v>
      </c>
      <c r="AG14" s="194">
        <f t="shared" si="5"/>
        <v>1086340.3428718478</v>
      </c>
      <c r="AH14" s="194">
        <f t="shared" ref="AH14:BM14" si="6">SUM(AH15:AH17)</f>
        <v>880542.32565027568</v>
      </c>
      <c r="AI14" s="194">
        <f t="shared" si="6"/>
        <v>995430.77348929062</v>
      </c>
      <c r="AJ14" s="194">
        <f t="shared" si="6"/>
        <v>846115.24279704329</v>
      </c>
      <c r="AK14" s="194">
        <f t="shared" si="6"/>
        <v>845323.72806339117</v>
      </c>
      <c r="AL14" s="194">
        <f t="shared" si="6"/>
        <v>756954.10191454366</v>
      </c>
      <c r="AM14" s="194">
        <f t="shared" si="6"/>
        <v>970215.74046342506</v>
      </c>
      <c r="AN14" s="194">
        <f t="shared" si="6"/>
        <v>704482.25810775498</v>
      </c>
      <c r="AO14" s="194">
        <f t="shared" si="6"/>
        <v>694717.89951427525</v>
      </c>
      <c r="AP14" s="194">
        <f t="shared" si="6"/>
        <v>738454.57441219187</v>
      </c>
      <c r="AQ14" s="194">
        <f t="shared" si="6"/>
        <v>1022830.6837492035</v>
      </c>
      <c r="AR14" s="194">
        <f t="shared" si="6"/>
        <v>860386.9821751829</v>
      </c>
      <c r="AS14" s="194">
        <f t="shared" si="6"/>
        <v>884057.75966342271</v>
      </c>
      <c r="AT14" s="194">
        <f t="shared" si="6"/>
        <v>614124.61269621761</v>
      </c>
      <c r="AU14" s="194">
        <f t="shared" si="6"/>
        <v>898949.52665837936</v>
      </c>
      <c r="AV14" s="194">
        <f t="shared" si="6"/>
        <v>1046934.3060161254</v>
      </c>
      <c r="AW14" s="194">
        <f t="shared" si="6"/>
        <v>897408.55462927755</v>
      </c>
      <c r="AX14" s="194">
        <f t="shared" si="6"/>
        <v>875696.41832923924</v>
      </c>
      <c r="AY14" s="194">
        <f t="shared" si="6"/>
        <v>1053069.9963412653</v>
      </c>
      <c r="AZ14" s="194">
        <f t="shared" si="6"/>
        <v>954038.6518674246</v>
      </c>
      <c r="BA14" s="194">
        <f t="shared" si="6"/>
        <v>1028590.933462071</v>
      </c>
      <c r="BB14" s="194">
        <f t="shared" si="6"/>
        <v>708717.83463839605</v>
      </c>
      <c r="BC14" s="194">
        <f t="shared" si="6"/>
        <v>1308267.5867781786</v>
      </c>
      <c r="BD14" s="194">
        <f t="shared" si="6"/>
        <v>1238137.4565257307</v>
      </c>
      <c r="BE14" s="194">
        <f t="shared" si="6"/>
        <v>1203816.1220576935</v>
      </c>
      <c r="BF14" s="194">
        <f t="shared" si="6"/>
        <v>1147347.081153695</v>
      </c>
      <c r="BG14" s="194">
        <f t="shared" si="6"/>
        <v>1397440.7815442535</v>
      </c>
      <c r="BH14" s="194">
        <f t="shared" si="6"/>
        <v>1412256.5629547697</v>
      </c>
      <c r="BI14" s="194">
        <f t="shared" si="6"/>
        <v>1222846.5743472818</v>
      </c>
      <c r="BJ14" s="194">
        <f t="shared" si="6"/>
        <v>1039199.1223626921</v>
      </c>
      <c r="BK14" s="194">
        <f t="shared" si="6"/>
        <v>1352629.8335050596</v>
      </c>
      <c r="BL14" s="194">
        <f t="shared" si="6"/>
        <v>1406192.6987447131</v>
      </c>
      <c r="BM14" s="194">
        <f t="shared" si="6"/>
        <v>1357372.3453875354</v>
      </c>
      <c r="BN14" s="194">
        <f t="shared" ref="BN14:CS14" si="7">SUM(BN15:BN17)</f>
        <v>1222787.1339243217</v>
      </c>
      <c r="BO14" s="194">
        <f t="shared" si="7"/>
        <v>1353963.5532440341</v>
      </c>
      <c r="BP14" s="194">
        <f t="shared" si="7"/>
        <v>1151442.8917455063</v>
      </c>
      <c r="BQ14" s="194">
        <f t="shared" si="7"/>
        <v>1538967.421086137</v>
      </c>
      <c r="BR14" s="194">
        <f t="shared" si="7"/>
        <v>1164683.3147077195</v>
      </c>
      <c r="BS14" s="194">
        <f t="shared" si="7"/>
        <v>1516378.0773765529</v>
      </c>
      <c r="BT14" s="194">
        <f t="shared" si="7"/>
        <v>1265764.744549823</v>
      </c>
      <c r="BU14" s="194">
        <f t="shared" si="7"/>
        <v>1726704.8633659051</v>
      </c>
      <c r="BV14" s="194">
        <f t="shared" si="7"/>
        <v>1440999.0106623967</v>
      </c>
      <c r="BW14" s="194">
        <f t="shared" si="7"/>
        <v>1148298.5249419522</v>
      </c>
      <c r="BX14" s="194">
        <f t="shared" si="7"/>
        <v>1096539.6088647433</v>
      </c>
      <c r="BY14" s="194">
        <f t="shared" si="7"/>
        <v>1148941.8555309076</v>
      </c>
      <c r="BZ14" s="194">
        <f t="shared" si="7"/>
        <v>1283039.1386808029</v>
      </c>
      <c r="CA14" s="194">
        <f t="shared" si="7"/>
        <v>1387021.4607090636</v>
      </c>
      <c r="CB14" s="194">
        <f t="shared" si="7"/>
        <v>1165923.7293710446</v>
      </c>
      <c r="CC14" s="194">
        <f t="shared" si="7"/>
        <v>995622.67123909004</v>
      </c>
      <c r="CD14" s="194">
        <f t="shared" si="7"/>
        <v>1237362.9170000001</v>
      </c>
      <c r="CE14" s="194">
        <f t="shared" si="7"/>
        <v>1261047.76</v>
      </c>
      <c r="CF14" s="194">
        <f t="shared" si="7"/>
        <v>1194053.4099999999</v>
      </c>
      <c r="CG14" s="194">
        <f t="shared" si="7"/>
        <v>820761.68</v>
      </c>
      <c r="CH14" s="194">
        <f t="shared" si="7"/>
        <v>1304979</v>
      </c>
      <c r="CI14" s="194">
        <f t="shared" si="7"/>
        <v>1505190.95</v>
      </c>
      <c r="CJ14" s="194">
        <f t="shared" si="7"/>
        <v>1316022.3999999999</v>
      </c>
      <c r="CK14" s="194">
        <f t="shared" si="7"/>
        <v>1215716.81</v>
      </c>
      <c r="CL14" s="194">
        <f t="shared" si="7"/>
        <v>1155156</v>
      </c>
      <c r="CM14" s="194">
        <f t="shared" si="7"/>
        <v>1243888</v>
      </c>
      <c r="CN14" s="194">
        <f t="shared" si="7"/>
        <v>1211486</v>
      </c>
      <c r="CO14" s="194">
        <f t="shared" si="7"/>
        <v>1348453</v>
      </c>
      <c r="CP14" s="194">
        <f t="shared" si="7"/>
        <v>1409477.8399999999</v>
      </c>
      <c r="CQ14" s="194">
        <f t="shared" si="7"/>
        <v>1150327.3199999998</v>
      </c>
      <c r="CR14" s="194">
        <f t="shared" si="7"/>
        <v>1197186.1400000001</v>
      </c>
      <c r="CS14" s="194">
        <f t="shared" si="7"/>
        <v>1165180.58</v>
      </c>
      <c r="CT14" s="194">
        <f t="shared" ref="CT14:DY14" si="8">SUM(CT15:CT17)</f>
        <v>1224279.48</v>
      </c>
      <c r="CU14" s="194">
        <f t="shared" si="8"/>
        <v>1198033.8799999999</v>
      </c>
      <c r="CV14" s="194">
        <f t="shared" si="8"/>
        <v>1030811.16</v>
      </c>
      <c r="CW14" s="194">
        <f t="shared" si="8"/>
        <v>1172338.46</v>
      </c>
      <c r="CX14" s="194">
        <f t="shared" si="8"/>
        <v>1082209.06</v>
      </c>
      <c r="CY14" s="194">
        <f t="shared" si="8"/>
        <v>1016924.16</v>
      </c>
      <c r="CZ14" s="194">
        <f t="shared" si="8"/>
        <v>897653</v>
      </c>
      <c r="DA14" s="194">
        <f t="shared" si="8"/>
        <v>987661</v>
      </c>
      <c r="DB14" s="194">
        <f t="shared" si="8"/>
        <v>1008897</v>
      </c>
      <c r="DC14" s="194">
        <f t="shared" si="8"/>
        <v>858380</v>
      </c>
      <c r="DD14" s="194">
        <f t="shared" si="8"/>
        <v>763398</v>
      </c>
      <c r="DE14" s="194">
        <f t="shared" si="8"/>
        <v>759973</v>
      </c>
      <c r="DF14" s="194">
        <f t="shared" si="8"/>
        <v>754183</v>
      </c>
      <c r="DG14" s="194">
        <f t="shared" si="8"/>
        <v>666346</v>
      </c>
      <c r="DH14" s="194">
        <f t="shared" si="8"/>
        <v>712640</v>
      </c>
      <c r="DI14" s="194">
        <f t="shared" si="8"/>
        <v>733453</v>
      </c>
      <c r="DJ14" s="194">
        <f t="shared" si="8"/>
        <v>601569</v>
      </c>
      <c r="DK14" s="194">
        <f t="shared" si="8"/>
        <v>808819</v>
      </c>
      <c r="DL14" s="194">
        <f t="shared" si="8"/>
        <v>710813</v>
      </c>
      <c r="DM14" s="194">
        <f t="shared" si="8"/>
        <v>797362</v>
      </c>
      <c r="DN14" s="194">
        <f t="shared" si="8"/>
        <v>819151</v>
      </c>
      <c r="DO14" s="194">
        <f t="shared" si="8"/>
        <v>783911</v>
      </c>
      <c r="DP14" s="194">
        <f t="shared" si="8"/>
        <v>793057</v>
      </c>
      <c r="DQ14" s="194">
        <f t="shared" si="8"/>
        <v>834679</v>
      </c>
      <c r="DR14" s="194">
        <f t="shared" si="8"/>
        <v>793275</v>
      </c>
      <c r="DS14" s="194">
        <f t="shared" si="8"/>
        <v>742096</v>
      </c>
      <c r="DT14" s="194">
        <f t="shared" si="8"/>
        <v>715674</v>
      </c>
      <c r="DU14" s="194">
        <f t="shared" si="8"/>
        <v>782938</v>
      </c>
      <c r="DV14" s="194">
        <f t="shared" si="8"/>
        <v>797391</v>
      </c>
      <c r="DW14" s="194">
        <f t="shared" si="8"/>
        <v>590268</v>
      </c>
      <c r="DX14" s="194">
        <f t="shared" si="8"/>
        <v>660480</v>
      </c>
      <c r="DY14" s="194">
        <f t="shared" si="8"/>
        <v>770543</v>
      </c>
      <c r="DZ14" s="194">
        <f t="shared" ref="DZ14:FE14" si="9">SUM(DZ15:DZ17)</f>
        <v>758678.04</v>
      </c>
      <c r="EA14" s="194">
        <f t="shared" si="9"/>
        <v>699248.26500000001</v>
      </c>
      <c r="EB14" s="194">
        <f t="shared" si="9"/>
        <v>650378.98</v>
      </c>
      <c r="EC14" s="194">
        <f t="shared" si="9"/>
        <v>759305</v>
      </c>
      <c r="ED14" s="194">
        <f t="shared" si="9"/>
        <v>753964.4</v>
      </c>
      <c r="EE14" s="194">
        <f t="shared" si="9"/>
        <v>595914.64</v>
      </c>
      <c r="EF14" s="194">
        <f t="shared" si="9"/>
        <v>587086.03</v>
      </c>
      <c r="EG14" s="194">
        <f t="shared" si="9"/>
        <v>700511</v>
      </c>
      <c r="EH14" s="194">
        <f t="shared" si="9"/>
        <v>689121.87</v>
      </c>
      <c r="EI14" s="194">
        <f t="shared" si="9"/>
        <v>717232.3899999999</v>
      </c>
      <c r="EJ14" s="194">
        <f t="shared" si="9"/>
        <v>593539.83000000007</v>
      </c>
      <c r="EK14" s="193">
        <f t="shared" si="9"/>
        <v>600190.03</v>
      </c>
      <c r="EL14" s="192">
        <f t="shared" si="9"/>
        <v>720208.09000000008</v>
      </c>
      <c r="EM14" s="192">
        <f t="shared" si="9"/>
        <v>627314.1100000001</v>
      </c>
      <c r="EN14" s="193">
        <f t="shared" si="9"/>
        <v>548719.42999999993</v>
      </c>
      <c r="EO14" s="193">
        <f t="shared" si="9"/>
        <v>613184.23</v>
      </c>
      <c r="EP14" s="193">
        <f t="shared" si="9"/>
        <v>0</v>
      </c>
    </row>
    <row r="15" spans="1:146" ht="14.5" x14ac:dyDescent="0.35">
      <c r="A15" s="30" t="s">
        <v>5</v>
      </c>
      <c r="B15" s="190">
        <v>105016.514868848</v>
      </c>
      <c r="C15" s="190">
        <v>234722.43834185301</v>
      </c>
      <c r="D15" s="190">
        <v>247730.52628633301</v>
      </c>
      <c r="E15" s="190">
        <v>185545.52050296601</v>
      </c>
      <c r="F15" s="190">
        <v>224879.229483959</v>
      </c>
      <c r="G15" s="190">
        <v>116538.704202953</v>
      </c>
      <c r="H15" s="190">
        <v>130544.54255456</v>
      </c>
      <c r="I15" s="190">
        <v>191010.52375852701</v>
      </c>
      <c r="J15" s="190">
        <v>160604.753554806</v>
      </c>
      <c r="K15" s="190">
        <v>167107.83813086399</v>
      </c>
      <c r="L15" s="190">
        <v>213991.05025526599</v>
      </c>
      <c r="M15" s="190">
        <v>197296.358059063</v>
      </c>
      <c r="N15" s="190">
        <v>255351.74249982799</v>
      </c>
      <c r="O15" s="190">
        <v>239266.209251144</v>
      </c>
      <c r="P15" s="190">
        <v>229796.533851952</v>
      </c>
      <c r="Q15" s="190">
        <v>216735.51439707499</v>
      </c>
      <c r="R15" s="190">
        <v>145489.67695485099</v>
      </c>
      <c r="S15" s="190">
        <v>326292.56031320401</v>
      </c>
      <c r="T15" s="190">
        <v>373944.69807427202</v>
      </c>
      <c r="U15" s="190">
        <v>375411.06465767301</v>
      </c>
      <c r="V15" s="190">
        <v>273202.99405968498</v>
      </c>
      <c r="W15" s="190">
        <v>411153.10961305199</v>
      </c>
      <c r="X15" s="190">
        <v>225405.42847522101</v>
      </c>
      <c r="Y15" s="190">
        <v>355605.467852042</v>
      </c>
      <c r="Z15" s="190">
        <v>449461.873470577</v>
      </c>
      <c r="AA15" s="190">
        <v>403579.62892231799</v>
      </c>
      <c r="AB15" s="190">
        <v>398463.628893802</v>
      </c>
      <c r="AC15" s="190">
        <v>450497.868713303</v>
      </c>
      <c r="AD15" s="190">
        <v>388359.26181005902</v>
      </c>
      <c r="AE15" s="190">
        <v>545668.46601016202</v>
      </c>
      <c r="AF15" s="190">
        <v>316858.43173135701</v>
      </c>
      <c r="AG15" s="190">
        <v>612040.84044842201</v>
      </c>
      <c r="AH15" s="190">
        <v>419093.39334108197</v>
      </c>
      <c r="AI15" s="190">
        <v>358269.804767336</v>
      </c>
      <c r="AJ15" s="190">
        <v>235028.64078585699</v>
      </c>
      <c r="AK15" s="190">
        <v>391131.16110572597</v>
      </c>
      <c r="AL15" s="190">
        <v>278442.36712187098</v>
      </c>
      <c r="AM15" s="190">
        <v>422504.50777255202</v>
      </c>
      <c r="AN15" s="190">
        <v>215967.78826782099</v>
      </c>
      <c r="AO15" s="190">
        <v>258035.33683775499</v>
      </c>
      <c r="AP15" s="190">
        <v>336257.56798170297</v>
      </c>
      <c r="AQ15" s="190">
        <v>513298.73835041298</v>
      </c>
      <c r="AR15" s="190">
        <v>342113.76976331201</v>
      </c>
      <c r="AS15" s="190">
        <v>435537.92390457302</v>
      </c>
      <c r="AT15" s="190">
        <v>228687.937816716</v>
      </c>
      <c r="AU15" s="190">
        <v>430410.52232635999</v>
      </c>
      <c r="AV15" s="190">
        <v>557630.60322200903</v>
      </c>
      <c r="AW15" s="190">
        <v>478486.93663491501</v>
      </c>
      <c r="AX15" s="190">
        <v>423779.73206079699</v>
      </c>
      <c r="AY15" s="190">
        <v>548943.25804486999</v>
      </c>
      <c r="AZ15" s="190">
        <v>405525.10348180903</v>
      </c>
      <c r="BA15" s="190">
        <v>518522.90641252301</v>
      </c>
      <c r="BB15" s="190">
        <v>435606.50328716601</v>
      </c>
      <c r="BC15" s="190">
        <v>692614.43462543096</v>
      </c>
      <c r="BD15" s="190">
        <v>601926.08368214499</v>
      </c>
      <c r="BE15" s="191">
        <v>538758.97840525804</v>
      </c>
      <c r="BF15" s="191">
        <v>590136.42731460498</v>
      </c>
      <c r="BG15" s="191">
        <v>661163.749825518</v>
      </c>
      <c r="BH15" s="191">
        <v>545221.84193563601</v>
      </c>
      <c r="BI15" s="191">
        <v>554477.98092424101</v>
      </c>
      <c r="BJ15" s="191">
        <v>502675.72491433902</v>
      </c>
      <c r="BK15" s="191">
        <v>611708.51531454397</v>
      </c>
      <c r="BL15" s="191">
        <v>714479.29436853598</v>
      </c>
      <c r="BM15" s="191">
        <v>697749.46540258103</v>
      </c>
      <c r="BN15" s="191">
        <v>518928.624630376</v>
      </c>
      <c r="BO15" s="191">
        <v>662587.40508075501</v>
      </c>
      <c r="BP15" s="191">
        <v>538412.47544363805</v>
      </c>
      <c r="BQ15" s="191">
        <v>823475.49484523095</v>
      </c>
      <c r="BR15" s="191">
        <v>514345.88990371203</v>
      </c>
      <c r="BS15" s="191">
        <v>833493.83926130401</v>
      </c>
      <c r="BT15" s="191">
        <v>538801.47970847599</v>
      </c>
      <c r="BU15" s="191">
        <v>882007.79112650803</v>
      </c>
      <c r="BV15" s="191">
        <v>693927.93934943096</v>
      </c>
      <c r="BW15" s="191">
        <v>427206.26364640798</v>
      </c>
      <c r="BX15" s="191">
        <v>467072.327244432</v>
      </c>
      <c r="BY15" s="191">
        <v>430594.469759728</v>
      </c>
      <c r="BZ15" s="191">
        <v>647230.69585764303</v>
      </c>
      <c r="CA15" s="191">
        <v>687290.450812191</v>
      </c>
      <c r="CB15" s="191">
        <v>640602.71133947303</v>
      </c>
      <c r="CC15" s="191">
        <v>418221.14199069398</v>
      </c>
      <c r="CD15" s="191">
        <v>519340</v>
      </c>
      <c r="CE15" s="191">
        <v>627839</v>
      </c>
      <c r="CF15" s="191">
        <v>622886.76</v>
      </c>
      <c r="CG15" s="191">
        <v>315420.33</v>
      </c>
      <c r="CH15" s="191">
        <v>665594</v>
      </c>
      <c r="CI15" s="191">
        <v>645083</v>
      </c>
      <c r="CJ15" s="191">
        <v>727067</v>
      </c>
      <c r="CK15" s="191">
        <v>571023.41</v>
      </c>
      <c r="CL15" s="191">
        <v>464169</v>
      </c>
      <c r="CM15" s="191">
        <v>649366</v>
      </c>
      <c r="CN15" s="190">
        <v>586577</v>
      </c>
      <c r="CO15" s="190">
        <v>643912</v>
      </c>
      <c r="CP15" s="190">
        <v>635960.84</v>
      </c>
      <c r="CQ15" s="190">
        <v>579829.31999999995</v>
      </c>
      <c r="CR15" s="190">
        <v>557411.14</v>
      </c>
      <c r="CS15" s="190">
        <v>506141.58</v>
      </c>
      <c r="CT15" s="190">
        <v>544150.88</v>
      </c>
      <c r="CU15" s="190">
        <v>637189.57999999996</v>
      </c>
      <c r="CV15" s="190">
        <v>546357.66</v>
      </c>
      <c r="CW15" s="190">
        <v>551559.36</v>
      </c>
      <c r="CX15" s="190">
        <v>553075.06000000006</v>
      </c>
      <c r="CY15" s="190">
        <v>546862.16</v>
      </c>
      <c r="CZ15" s="190">
        <v>428244</v>
      </c>
      <c r="DA15" s="190">
        <v>407700</v>
      </c>
      <c r="DB15" s="190">
        <v>474305</v>
      </c>
      <c r="DC15" s="190">
        <v>378705</v>
      </c>
      <c r="DD15" s="190">
        <v>282723</v>
      </c>
      <c r="DE15" s="190">
        <v>265153</v>
      </c>
      <c r="DF15" s="190">
        <v>329566</v>
      </c>
      <c r="DG15" s="190">
        <v>295901</v>
      </c>
      <c r="DH15" s="190">
        <v>316094</v>
      </c>
      <c r="DI15" s="190">
        <v>263827</v>
      </c>
      <c r="DJ15" s="190">
        <v>178887</v>
      </c>
      <c r="DK15" s="190">
        <v>381395</v>
      </c>
      <c r="DL15" s="190">
        <v>341449</v>
      </c>
      <c r="DM15" s="190">
        <v>310395</v>
      </c>
      <c r="DN15" s="190">
        <v>306682</v>
      </c>
      <c r="DO15" s="190">
        <v>337308</v>
      </c>
      <c r="DP15" s="190">
        <v>358987</v>
      </c>
      <c r="DQ15" s="190">
        <v>315989</v>
      </c>
      <c r="DR15" s="190">
        <v>305667</v>
      </c>
      <c r="DS15" s="190">
        <v>341552</v>
      </c>
      <c r="DT15" s="190">
        <v>365165</v>
      </c>
      <c r="DU15" s="190">
        <v>278813</v>
      </c>
      <c r="DV15" s="190">
        <v>315119</v>
      </c>
      <c r="DW15" s="190">
        <v>260411</v>
      </c>
      <c r="DX15" s="190">
        <v>295052</v>
      </c>
      <c r="DY15" s="190">
        <v>258335</v>
      </c>
      <c r="DZ15" s="190">
        <v>336374.04</v>
      </c>
      <c r="EA15" s="190">
        <v>312124.84999999998</v>
      </c>
      <c r="EB15" s="190">
        <v>323765.98</v>
      </c>
      <c r="EC15" s="190">
        <v>284318.83</v>
      </c>
      <c r="ED15" s="190">
        <v>264749</v>
      </c>
      <c r="EE15" s="190">
        <v>316222.03999999998</v>
      </c>
      <c r="EF15" s="190">
        <v>322431</v>
      </c>
      <c r="EG15" s="190">
        <v>327279</v>
      </c>
      <c r="EH15" s="190">
        <v>327190.62</v>
      </c>
      <c r="EI15" s="190">
        <v>378227.85</v>
      </c>
      <c r="EJ15" s="190">
        <v>346777.83</v>
      </c>
      <c r="EK15" s="191">
        <v>254503.14</v>
      </c>
      <c r="EL15" s="191">
        <v>365970.09</v>
      </c>
      <c r="EM15" s="191">
        <v>325742.03000000003</v>
      </c>
      <c r="EN15" s="191">
        <v>278938.88</v>
      </c>
      <c r="EO15" s="191">
        <v>238998.3</v>
      </c>
    </row>
    <row r="16" spans="1:146" ht="14.5" x14ac:dyDescent="0.35">
      <c r="A16" s="30" t="s">
        <v>6</v>
      </c>
      <c r="B16" s="190">
        <v>418952.20827146102</v>
      </c>
      <c r="C16" s="190">
        <v>433337.42420359002</v>
      </c>
      <c r="D16" s="190">
        <v>435159.422763401</v>
      </c>
      <c r="E16" s="190">
        <v>493262.94476154802</v>
      </c>
      <c r="F16" s="190">
        <v>515897.041350518</v>
      </c>
      <c r="G16" s="190">
        <v>411126.93316398398</v>
      </c>
      <c r="H16" s="190">
        <v>476492.50916045101</v>
      </c>
      <c r="I16" s="190">
        <v>352781.51632504602</v>
      </c>
      <c r="J16" s="190">
        <v>396227.75504442398</v>
      </c>
      <c r="K16" s="190">
        <v>425606.18375481502</v>
      </c>
      <c r="L16" s="190">
        <v>486983.15206888103</v>
      </c>
      <c r="M16" s="190">
        <v>470731.90913187998</v>
      </c>
      <c r="N16" s="190">
        <v>576559.82368389994</v>
      </c>
      <c r="O16" s="190">
        <v>379740.73564590601</v>
      </c>
      <c r="P16" s="190">
        <v>476166.49604442302</v>
      </c>
      <c r="Q16" s="190">
        <v>464775.94462577102</v>
      </c>
      <c r="R16" s="190">
        <v>409010.36916993599</v>
      </c>
      <c r="S16" s="190">
        <v>414662.41305097</v>
      </c>
      <c r="T16" s="190">
        <v>677950.99118805502</v>
      </c>
      <c r="U16" s="190">
        <v>430433.22659103799</v>
      </c>
      <c r="V16" s="190">
        <v>342950.08565768402</v>
      </c>
      <c r="W16" s="190">
        <v>410286.88350690698</v>
      </c>
      <c r="X16" s="190">
        <v>390729.84729133802</v>
      </c>
      <c r="Y16" s="190">
        <v>372360.18354406999</v>
      </c>
      <c r="Z16" s="190">
        <v>434808.14993462298</v>
      </c>
      <c r="AA16" s="190">
        <v>457149.86394561903</v>
      </c>
      <c r="AB16" s="190">
        <v>380830.04196597799</v>
      </c>
      <c r="AC16" s="190">
        <v>359147.94415378099</v>
      </c>
      <c r="AD16" s="190">
        <v>302415.83529919601</v>
      </c>
      <c r="AE16" s="190">
        <v>382965.31526945101</v>
      </c>
      <c r="AF16" s="190">
        <v>376273.78312550701</v>
      </c>
      <c r="AG16" s="190">
        <v>409696.06630584598</v>
      </c>
      <c r="AH16" s="190">
        <v>407197.044140507</v>
      </c>
      <c r="AI16" s="190">
        <v>574437.69790563104</v>
      </c>
      <c r="AJ16" s="190">
        <v>562574.10810083698</v>
      </c>
      <c r="AK16" s="190">
        <v>406338.77985302499</v>
      </c>
      <c r="AL16" s="190">
        <v>422944.09752940398</v>
      </c>
      <c r="AM16" s="190">
        <v>488845.26906078198</v>
      </c>
      <c r="AN16" s="190">
        <v>442587.97872813698</v>
      </c>
      <c r="AO16" s="190">
        <v>390247.654681677</v>
      </c>
      <c r="AP16" s="190">
        <v>342717.88867103599</v>
      </c>
      <c r="AQ16" s="190">
        <v>447421.73362825997</v>
      </c>
      <c r="AR16" s="190">
        <v>474019.194732095</v>
      </c>
      <c r="AS16" s="190">
        <v>402446.18296860898</v>
      </c>
      <c r="AT16" s="190">
        <v>324746.17292790301</v>
      </c>
      <c r="AU16" s="190">
        <v>405638.22365805297</v>
      </c>
      <c r="AV16" s="190">
        <v>446571.69914973603</v>
      </c>
      <c r="AW16" s="190">
        <v>372628.90426430799</v>
      </c>
      <c r="AX16" s="190">
        <v>394272.395999945</v>
      </c>
      <c r="AY16" s="190">
        <v>447083.91528410697</v>
      </c>
      <c r="AZ16" s="190">
        <v>506595.68394208798</v>
      </c>
      <c r="BA16" s="190">
        <v>463729.00477386097</v>
      </c>
      <c r="BB16" s="190">
        <v>216439.08718610799</v>
      </c>
      <c r="BC16" s="190">
        <v>557880.79488685494</v>
      </c>
      <c r="BD16" s="190">
        <v>594233.12423816696</v>
      </c>
      <c r="BE16" s="191">
        <v>603240.99368886906</v>
      </c>
      <c r="BF16" s="191">
        <v>486676.89214628702</v>
      </c>
      <c r="BG16" s="191">
        <v>669760.40362736897</v>
      </c>
      <c r="BH16" s="191">
        <v>822312.32105659205</v>
      </c>
      <c r="BI16" s="191">
        <v>597805.38316975196</v>
      </c>
      <c r="BJ16" s="191">
        <v>470297.816398344</v>
      </c>
      <c r="BK16" s="191">
        <v>681684.22430235799</v>
      </c>
      <c r="BL16" s="191">
        <v>644966.90735753695</v>
      </c>
      <c r="BM16" s="191">
        <v>592404.05194176105</v>
      </c>
      <c r="BN16" s="191">
        <v>636677.76663133805</v>
      </c>
      <c r="BO16" s="191">
        <v>625503.04836557095</v>
      </c>
      <c r="BP16" s="191">
        <v>569348.13299026503</v>
      </c>
      <c r="BQ16" s="191">
        <v>645783.05201282504</v>
      </c>
      <c r="BR16" s="191">
        <v>580886.49209490698</v>
      </c>
      <c r="BS16" s="191">
        <v>619704.51055054402</v>
      </c>
      <c r="BT16" s="191">
        <v>679032.99902250699</v>
      </c>
      <c r="BU16" s="191">
        <v>773891.99833204201</v>
      </c>
      <c r="BV16" s="191">
        <v>677769.85600801103</v>
      </c>
      <c r="BW16" s="191">
        <v>652364.29797915195</v>
      </c>
      <c r="BX16" s="191">
        <v>580458.99158722698</v>
      </c>
      <c r="BY16" s="191">
        <v>645236.85442561097</v>
      </c>
      <c r="BZ16" s="191">
        <v>562456.540308745</v>
      </c>
      <c r="CA16" s="191">
        <v>636621.14025340998</v>
      </c>
      <c r="CB16" s="191">
        <v>478941.40955908498</v>
      </c>
      <c r="CC16" s="191">
        <v>506750.90987875999</v>
      </c>
      <c r="CD16" s="191">
        <v>640364.55700000003</v>
      </c>
      <c r="CE16" s="191">
        <v>584511</v>
      </c>
      <c r="CF16" s="191">
        <v>526056</v>
      </c>
      <c r="CG16" s="191">
        <v>417104</v>
      </c>
      <c r="CH16" s="191">
        <v>550715</v>
      </c>
      <c r="CI16" s="191">
        <v>799228.95</v>
      </c>
      <c r="CJ16" s="191">
        <v>533431.4</v>
      </c>
      <c r="CK16" s="191">
        <v>554832.4</v>
      </c>
      <c r="CL16" s="191">
        <v>600320</v>
      </c>
      <c r="CM16" s="191">
        <v>523308</v>
      </c>
      <c r="CN16" s="190">
        <v>565366</v>
      </c>
      <c r="CO16" s="190">
        <v>605821</v>
      </c>
      <c r="CP16" s="190">
        <v>678119</v>
      </c>
      <c r="CQ16" s="190">
        <v>496298</v>
      </c>
      <c r="CR16" s="190">
        <v>582564</v>
      </c>
      <c r="CS16" s="190">
        <v>559929</v>
      </c>
      <c r="CT16" s="190">
        <v>593261.6</v>
      </c>
      <c r="CU16" s="190">
        <v>495657.3</v>
      </c>
      <c r="CV16" s="190">
        <v>435390.5</v>
      </c>
      <c r="CW16" s="190">
        <v>531491.1</v>
      </c>
      <c r="CX16" s="190">
        <v>435678</v>
      </c>
      <c r="CY16" s="190">
        <v>401652</v>
      </c>
      <c r="CZ16" s="190">
        <v>419594</v>
      </c>
      <c r="DA16" s="190">
        <v>474950</v>
      </c>
      <c r="DB16" s="190">
        <v>441379</v>
      </c>
      <c r="DC16" s="190">
        <v>416915</v>
      </c>
      <c r="DD16" s="190">
        <v>416133</v>
      </c>
      <c r="DE16" s="190">
        <v>391249</v>
      </c>
      <c r="DF16" s="190">
        <v>336163</v>
      </c>
      <c r="DG16" s="190">
        <v>304106</v>
      </c>
      <c r="DH16" s="190">
        <v>337450</v>
      </c>
      <c r="DI16" s="190">
        <v>370480</v>
      </c>
      <c r="DJ16" s="190">
        <v>337033</v>
      </c>
      <c r="DK16" s="190">
        <v>355283</v>
      </c>
      <c r="DL16" s="190">
        <v>305990</v>
      </c>
      <c r="DM16" s="190">
        <v>388644</v>
      </c>
      <c r="DN16" s="190">
        <v>428780</v>
      </c>
      <c r="DO16" s="190">
        <v>378610</v>
      </c>
      <c r="DP16" s="190">
        <v>378341</v>
      </c>
      <c r="DQ16" s="190">
        <v>418723</v>
      </c>
      <c r="DR16" s="190">
        <v>407135</v>
      </c>
      <c r="DS16" s="190">
        <v>339176</v>
      </c>
      <c r="DT16" s="190">
        <v>299780</v>
      </c>
      <c r="DU16" s="190">
        <v>408865</v>
      </c>
      <c r="DV16" s="190">
        <v>395690</v>
      </c>
      <c r="DW16" s="190">
        <v>267268</v>
      </c>
      <c r="DX16" s="190">
        <v>313501</v>
      </c>
      <c r="DY16" s="190">
        <v>415616</v>
      </c>
      <c r="DZ16" s="190">
        <v>340292</v>
      </c>
      <c r="EA16" s="190">
        <v>328078.77</v>
      </c>
      <c r="EB16" s="190">
        <v>273704</v>
      </c>
      <c r="EC16" s="190">
        <v>384216.9</v>
      </c>
      <c r="ED16" s="190">
        <v>406984.4</v>
      </c>
      <c r="EE16" s="190">
        <v>227748.6</v>
      </c>
      <c r="EF16" s="190">
        <v>213878.1</v>
      </c>
      <c r="EG16" s="190">
        <v>281936</v>
      </c>
      <c r="EH16" s="190">
        <v>281552.15999999997</v>
      </c>
      <c r="EI16" s="190">
        <v>285016.53999999998</v>
      </c>
      <c r="EJ16" s="190">
        <v>195021</v>
      </c>
      <c r="EK16" s="191">
        <v>256361.89</v>
      </c>
      <c r="EL16" s="191">
        <v>281323</v>
      </c>
      <c r="EM16" s="191">
        <v>254306.9</v>
      </c>
      <c r="EN16" s="191">
        <v>226452.55</v>
      </c>
      <c r="EO16" s="191">
        <v>297817.57</v>
      </c>
    </row>
    <row r="17" spans="1:146" ht="14.5" x14ac:dyDescent="0.35">
      <c r="A17" s="30" t="s">
        <v>7</v>
      </c>
      <c r="B17" s="190">
        <v>38344.009283656698</v>
      </c>
      <c r="C17" s="190">
        <v>53935.036046982597</v>
      </c>
      <c r="D17" s="190">
        <v>36266.462198679299</v>
      </c>
      <c r="E17" s="190">
        <v>30743.492470681402</v>
      </c>
      <c r="F17" s="190">
        <v>43393.811710594302</v>
      </c>
      <c r="G17" s="190">
        <v>40856.067491324698</v>
      </c>
      <c r="H17" s="190">
        <v>39534.533921823197</v>
      </c>
      <c r="I17" s="190">
        <v>35504.586876257898</v>
      </c>
      <c r="J17" s="190">
        <v>38906.249977118401</v>
      </c>
      <c r="K17" s="190">
        <v>56852.898753409398</v>
      </c>
      <c r="L17" s="190">
        <v>41880.194731735901</v>
      </c>
      <c r="M17" s="190">
        <v>32836.656537736402</v>
      </c>
      <c r="N17" s="190">
        <v>45883.458449828802</v>
      </c>
      <c r="O17" s="190">
        <v>55076.114932212004</v>
      </c>
      <c r="P17" s="190">
        <v>43215.402989763403</v>
      </c>
      <c r="Q17" s="190">
        <v>35491.023628195901</v>
      </c>
      <c r="R17" s="190">
        <v>43195.138312736497</v>
      </c>
      <c r="S17" s="190">
        <v>53008.5574513139</v>
      </c>
      <c r="T17" s="190">
        <v>45838.714240462403</v>
      </c>
      <c r="U17" s="190">
        <v>41570.5899954872</v>
      </c>
      <c r="V17" s="190">
        <v>60639.977353673297</v>
      </c>
      <c r="W17" s="190">
        <v>74049.202604387596</v>
      </c>
      <c r="X17" s="190">
        <v>63307.528356930801</v>
      </c>
      <c r="Y17" s="190">
        <v>53544.2916850084</v>
      </c>
      <c r="Z17" s="190">
        <v>63807.744137365196</v>
      </c>
      <c r="AA17" s="190">
        <v>63125.308371190098</v>
      </c>
      <c r="AB17" s="190">
        <v>64243.258700394203</v>
      </c>
      <c r="AC17" s="190">
        <v>51705.688791050401</v>
      </c>
      <c r="AD17" s="190">
        <v>70930.8838316123</v>
      </c>
      <c r="AE17" s="190">
        <v>77737.060044378595</v>
      </c>
      <c r="AF17" s="190">
        <v>63002.620006429403</v>
      </c>
      <c r="AG17" s="190">
        <v>64603.436117579702</v>
      </c>
      <c r="AH17" s="190">
        <v>54251.888168686797</v>
      </c>
      <c r="AI17" s="190">
        <v>62723.270816323602</v>
      </c>
      <c r="AJ17" s="190">
        <v>48512.493910349302</v>
      </c>
      <c r="AK17" s="190">
        <v>47853.787104640302</v>
      </c>
      <c r="AL17" s="190">
        <v>55567.637263268698</v>
      </c>
      <c r="AM17" s="190">
        <v>58865.963630090999</v>
      </c>
      <c r="AN17" s="190">
        <v>45926.491111797099</v>
      </c>
      <c r="AO17" s="190">
        <v>46434.907994843197</v>
      </c>
      <c r="AP17" s="190">
        <v>59479.1177594529</v>
      </c>
      <c r="AQ17" s="190">
        <v>62110.211770530397</v>
      </c>
      <c r="AR17" s="190">
        <v>44254.017679776</v>
      </c>
      <c r="AS17" s="190">
        <v>46073.652790240703</v>
      </c>
      <c r="AT17" s="190">
        <v>60690.501951598599</v>
      </c>
      <c r="AU17" s="190">
        <v>62900.780673966401</v>
      </c>
      <c r="AV17" s="190">
        <v>42732.003644380398</v>
      </c>
      <c r="AW17" s="190">
        <v>46292.713730054602</v>
      </c>
      <c r="AX17" s="190">
        <v>57644.2902684972</v>
      </c>
      <c r="AY17" s="190">
        <v>57042.823012288398</v>
      </c>
      <c r="AZ17" s="190">
        <v>41917.864443527498</v>
      </c>
      <c r="BA17" s="190">
        <v>46339.022275686999</v>
      </c>
      <c r="BB17" s="190">
        <v>56672.244165122</v>
      </c>
      <c r="BC17" s="190">
        <v>57772.357265892701</v>
      </c>
      <c r="BD17" s="190">
        <v>41978.248605418798</v>
      </c>
      <c r="BE17" s="191">
        <v>61816.149963566597</v>
      </c>
      <c r="BF17" s="191">
        <v>70533.761692803004</v>
      </c>
      <c r="BG17" s="191">
        <v>66516.628091366394</v>
      </c>
      <c r="BH17" s="191">
        <v>44722.399962541698</v>
      </c>
      <c r="BI17" s="191">
        <v>70563.210253288897</v>
      </c>
      <c r="BJ17" s="191">
        <v>66225.581050009103</v>
      </c>
      <c r="BK17" s="191">
        <v>59237.093888157498</v>
      </c>
      <c r="BL17" s="191">
        <v>46746.497018640097</v>
      </c>
      <c r="BM17" s="191">
        <v>67218.828043193294</v>
      </c>
      <c r="BN17" s="191">
        <v>67180.742662607794</v>
      </c>
      <c r="BO17" s="191">
        <v>65873.099797708303</v>
      </c>
      <c r="BP17" s="191">
        <v>43682.283311603103</v>
      </c>
      <c r="BQ17" s="191">
        <v>69708.874228080895</v>
      </c>
      <c r="BR17" s="191">
        <v>69450.932709100394</v>
      </c>
      <c r="BS17" s="191">
        <v>63179.727564704801</v>
      </c>
      <c r="BT17" s="191">
        <v>47930.265818839798</v>
      </c>
      <c r="BU17" s="191">
        <v>70805.073907355007</v>
      </c>
      <c r="BV17" s="191">
        <v>69301.215304954603</v>
      </c>
      <c r="BW17" s="191">
        <v>68727.963316392401</v>
      </c>
      <c r="BX17" s="191">
        <v>49008.290033084399</v>
      </c>
      <c r="BY17" s="191">
        <v>73110.531345568597</v>
      </c>
      <c r="BZ17" s="191">
        <v>73351.902514414804</v>
      </c>
      <c r="CA17" s="191">
        <v>63109.869643462698</v>
      </c>
      <c r="CB17" s="191">
        <v>46379.608472486398</v>
      </c>
      <c r="CC17" s="191">
        <v>70650.619369636101</v>
      </c>
      <c r="CD17" s="191">
        <v>77658.36</v>
      </c>
      <c r="CE17" s="191">
        <v>48697.760000000002</v>
      </c>
      <c r="CF17" s="191">
        <v>45110.65</v>
      </c>
      <c r="CG17" s="191">
        <v>88237.35</v>
      </c>
      <c r="CH17" s="191">
        <v>88670</v>
      </c>
      <c r="CI17" s="191">
        <v>60879</v>
      </c>
      <c r="CJ17" s="191">
        <v>55524</v>
      </c>
      <c r="CK17" s="191">
        <v>89861</v>
      </c>
      <c r="CL17" s="191">
        <v>90667</v>
      </c>
      <c r="CM17" s="191">
        <v>71214</v>
      </c>
      <c r="CN17" s="190">
        <v>59543</v>
      </c>
      <c r="CO17" s="190">
        <v>98720</v>
      </c>
      <c r="CP17" s="190">
        <v>95398</v>
      </c>
      <c r="CQ17" s="190">
        <v>74200</v>
      </c>
      <c r="CR17" s="190">
        <v>57211</v>
      </c>
      <c r="CS17" s="190">
        <v>99110</v>
      </c>
      <c r="CT17" s="190">
        <v>86867</v>
      </c>
      <c r="CU17" s="190">
        <v>65187</v>
      </c>
      <c r="CV17" s="190">
        <v>49063</v>
      </c>
      <c r="CW17" s="190">
        <v>89288</v>
      </c>
      <c r="CX17" s="190">
        <v>93456</v>
      </c>
      <c r="CY17" s="190">
        <v>68410</v>
      </c>
      <c r="CZ17" s="190">
        <v>49815</v>
      </c>
      <c r="DA17" s="190">
        <v>105011</v>
      </c>
      <c r="DB17" s="190">
        <v>93213</v>
      </c>
      <c r="DC17" s="190">
        <v>62760</v>
      </c>
      <c r="DD17" s="190">
        <v>64542</v>
      </c>
      <c r="DE17" s="190">
        <v>103571</v>
      </c>
      <c r="DF17" s="190">
        <v>88454</v>
      </c>
      <c r="DG17" s="190">
        <v>66339</v>
      </c>
      <c r="DH17" s="190">
        <v>59096</v>
      </c>
      <c r="DI17" s="190">
        <v>99146</v>
      </c>
      <c r="DJ17" s="190">
        <v>85649</v>
      </c>
      <c r="DK17" s="190">
        <v>72141</v>
      </c>
      <c r="DL17" s="190">
        <v>63374</v>
      </c>
      <c r="DM17" s="190">
        <v>98323</v>
      </c>
      <c r="DN17" s="190">
        <v>83689</v>
      </c>
      <c r="DO17" s="190">
        <v>67993</v>
      </c>
      <c r="DP17" s="190">
        <v>55729</v>
      </c>
      <c r="DQ17" s="190">
        <v>99967</v>
      </c>
      <c r="DR17" s="190">
        <v>80473</v>
      </c>
      <c r="DS17" s="190">
        <v>61368</v>
      </c>
      <c r="DT17" s="190">
        <v>50729</v>
      </c>
      <c r="DU17" s="190">
        <v>95260</v>
      </c>
      <c r="DV17" s="190">
        <v>86582</v>
      </c>
      <c r="DW17" s="190">
        <v>62589</v>
      </c>
      <c r="DX17" s="190">
        <v>51927</v>
      </c>
      <c r="DY17" s="190">
        <v>96592</v>
      </c>
      <c r="DZ17" s="190">
        <v>82012</v>
      </c>
      <c r="EA17" s="190">
        <v>59044.644999999997</v>
      </c>
      <c r="EB17" s="190">
        <v>52909</v>
      </c>
      <c r="EC17" s="190">
        <v>90769.27</v>
      </c>
      <c r="ED17" s="190">
        <v>82231</v>
      </c>
      <c r="EE17" s="190">
        <v>51944</v>
      </c>
      <c r="EF17" s="190">
        <v>50776.93</v>
      </c>
      <c r="EG17" s="190">
        <v>91296</v>
      </c>
      <c r="EH17" s="190">
        <v>80379.09</v>
      </c>
      <c r="EI17" s="190">
        <v>53988</v>
      </c>
      <c r="EJ17" s="190">
        <v>51741</v>
      </c>
      <c r="EK17" s="191">
        <v>89325</v>
      </c>
      <c r="EL17" s="191">
        <v>72915</v>
      </c>
      <c r="EM17" s="191">
        <v>47265.18</v>
      </c>
      <c r="EN17" s="191">
        <v>43328</v>
      </c>
      <c r="EO17" s="191">
        <v>76368.36</v>
      </c>
    </row>
    <row r="18" spans="1:146" ht="14.5" x14ac:dyDescent="0.35">
      <c r="A18" s="6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</row>
    <row r="19" spans="1:146" ht="17.25" customHeight="1" x14ac:dyDescent="0.35">
      <c r="A19" s="26" t="s">
        <v>108</v>
      </c>
      <c r="B19" s="194">
        <f t="shared" ref="B19:AG19" si="10">SUM(B20:B22)</f>
        <v>133.25</v>
      </c>
      <c r="C19" s="194">
        <f t="shared" si="10"/>
        <v>185.27600000000001</v>
      </c>
      <c r="D19" s="194">
        <f t="shared" si="10"/>
        <v>88.762999999999991</v>
      </c>
      <c r="E19" s="194">
        <f t="shared" si="10"/>
        <v>222.1</v>
      </c>
      <c r="F19" s="194">
        <f t="shared" si="10"/>
        <v>130.47</v>
      </c>
      <c r="G19" s="194">
        <f t="shared" si="10"/>
        <v>118</v>
      </c>
      <c r="H19" s="194">
        <f t="shared" si="10"/>
        <v>75.416000000000011</v>
      </c>
      <c r="I19" s="194">
        <f t="shared" si="10"/>
        <v>284.15999999999997</v>
      </c>
      <c r="J19" s="194">
        <f t="shared" si="10"/>
        <v>139.56</v>
      </c>
      <c r="K19" s="194">
        <f t="shared" si="10"/>
        <v>122.11999999999999</v>
      </c>
      <c r="L19" s="194">
        <f t="shared" si="10"/>
        <v>255.82</v>
      </c>
      <c r="M19" s="194">
        <f t="shared" si="10"/>
        <v>76.075000000000003</v>
      </c>
      <c r="N19" s="194">
        <f t="shared" si="10"/>
        <v>99.545999999999992</v>
      </c>
      <c r="O19" s="194">
        <f t="shared" si="10"/>
        <v>301.03500000000003</v>
      </c>
      <c r="P19" s="194">
        <f t="shared" si="10"/>
        <v>165.376</v>
      </c>
      <c r="Q19" s="194">
        <f t="shared" si="10"/>
        <v>133.465</v>
      </c>
      <c r="R19" s="194">
        <f t="shared" si="10"/>
        <v>180</v>
      </c>
      <c r="S19" s="194">
        <f t="shared" si="10"/>
        <v>136.94999999999999</v>
      </c>
      <c r="T19" s="194">
        <f t="shared" si="10"/>
        <v>94.792000000000002</v>
      </c>
      <c r="U19" s="194">
        <f t="shared" si="10"/>
        <v>84.081999999999994</v>
      </c>
      <c r="V19" s="194">
        <f t="shared" si="10"/>
        <v>80</v>
      </c>
      <c r="W19" s="194">
        <f t="shared" si="10"/>
        <v>126.648</v>
      </c>
      <c r="X19" s="194">
        <f t="shared" si="10"/>
        <v>97.134</v>
      </c>
      <c r="Y19" s="194">
        <f t="shared" si="10"/>
        <v>132</v>
      </c>
      <c r="Z19" s="194">
        <f t="shared" si="10"/>
        <v>80</v>
      </c>
      <c r="AA19" s="194">
        <f t="shared" si="10"/>
        <v>6.6000000000000005</v>
      </c>
      <c r="AB19" s="194">
        <f t="shared" si="10"/>
        <v>18.904</v>
      </c>
      <c r="AC19" s="194">
        <f t="shared" si="10"/>
        <v>6.68</v>
      </c>
      <c r="AD19" s="194">
        <f t="shared" si="10"/>
        <v>0</v>
      </c>
      <c r="AE19" s="194">
        <f t="shared" si="10"/>
        <v>0</v>
      </c>
      <c r="AF19" s="194">
        <f t="shared" si="10"/>
        <v>40.020000000000003</v>
      </c>
      <c r="AG19" s="194">
        <f t="shared" si="10"/>
        <v>21.025000000000002</v>
      </c>
      <c r="AH19" s="194">
        <f t="shared" ref="AH19:BM19" si="11">SUM(AH20:AH22)</f>
        <v>0</v>
      </c>
      <c r="AI19" s="194">
        <f t="shared" si="11"/>
        <v>2E-3</v>
      </c>
      <c r="AJ19" s="194">
        <f t="shared" si="11"/>
        <v>7.9060000000000006</v>
      </c>
      <c r="AK19" s="194">
        <f t="shared" si="11"/>
        <v>8.17</v>
      </c>
      <c r="AL19" s="194">
        <f t="shared" si="11"/>
        <v>15.000999999999999</v>
      </c>
      <c r="AM19" s="194">
        <f t="shared" si="11"/>
        <v>19.177</v>
      </c>
      <c r="AN19" s="194">
        <f t="shared" si="11"/>
        <v>24.552</v>
      </c>
      <c r="AO19" s="194">
        <f t="shared" si="11"/>
        <v>31.582000000000001</v>
      </c>
      <c r="AP19" s="194">
        <f t="shared" si="11"/>
        <v>12.6</v>
      </c>
      <c r="AQ19" s="194">
        <f t="shared" si="11"/>
        <v>0</v>
      </c>
      <c r="AR19" s="194">
        <f t="shared" si="11"/>
        <v>0</v>
      </c>
      <c r="AS19" s="194">
        <f t="shared" si="11"/>
        <v>4.835</v>
      </c>
      <c r="AT19" s="194">
        <f t="shared" si="11"/>
        <v>0.5</v>
      </c>
      <c r="AU19" s="194">
        <f t="shared" si="11"/>
        <v>20.332999999999998</v>
      </c>
      <c r="AV19" s="194">
        <f t="shared" si="11"/>
        <v>8067.7879999999996</v>
      </c>
      <c r="AW19" s="194">
        <f t="shared" si="11"/>
        <v>8098</v>
      </c>
      <c r="AX19" s="194">
        <f t="shared" si="11"/>
        <v>2.5000000000000001E-2</v>
      </c>
      <c r="AY19" s="194">
        <f t="shared" si="11"/>
        <v>843.51300000000003</v>
      </c>
      <c r="AZ19" s="194">
        <f t="shared" si="11"/>
        <v>8417.36</v>
      </c>
      <c r="BA19" s="194">
        <f t="shared" si="11"/>
        <v>21300</v>
      </c>
      <c r="BB19" s="194">
        <f t="shared" si="11"/>
        <v>25192.26</v>
      </c>
      <c r="BC19" s="194">
        <f t="shared" si="11"/>
        <v>1.68</v>
      </c>
      <c r="BD19" s="194">
        <f t="shared" si="11"/>
        <v>25271.289000000001</v>
      </c>
      <c r="BE19" s="194">
        <f t="shared" si="11"/>
        <v>26106.163</v>
      </c>
      <c r="BF19" s="194">
        <f t="shared" si="11"/>
        <v>32522.95</v>
      </c>
      <c r="BG19" s="194">
        <f t="shared" si="11"/>
        <v>65587</v>
      </c>
      <c r="BH19" s="194">
        <f t="shared" si="11"/>
        <v>121861.90699999999</v>
      </c>
      <c r="BI19" s="194">
        <f t="shared" si="11"/>
        <v>201742.68400000001</v>
      </c>
      <c r="BJ19" s="194">
        <f t="shared" si="11"/>
        <v>169282.00200000001</v>
      </c>
      <c r="BK19" s="194">
        <f t="shared" si="11"/>
        <v>250780.99799999999</v>
      </c>
      <c r="BL19" s="194">
        <f t="shared" si="11"/>
        <v>219763.96</v>
      </c>
      <c r="BM19" s="194">
        <f t="shared" si="11"/>
        <v>236309.45</v>
      </c>
      <c r="BN19" s="194">
        <f t="shared" ref="BN19:CS19" si="12">SUM(BN20:BN22)</f>
        <v>239709.96</v>
      </c>
      <c r="BO19" s="194">
        <f t="shared" si="12"/>
        <v>212039.32</v>
      </c>
      <c r="BP19" s="194">
        <f t="shared" si="12"/>
        <v>332321.25</v>
      </c>
      <c r="BQ19" s="194">
        <f t="shared" si="12"/>
        <v>299809.49200000003</v>
      </c>
      <c r="BR19" s="194">
        <f t="shared" si="12"/>
        <v>293585</v>
      </c>
      <c r="BS19" s="194">
        <f t="shared" si="12"/>
        <v>299186.16800000001</v>
      </c>
      <c r="BT19" s="194">
        <f t="shared" si="12"/>
        <v>320220</v>
      </c>
      <c r="BU19" s="194">
        <f t="shared" si="12"/>
        <v>323095.685</v>
      </c>
      <c r="BV19" s="194">
        <f t="shared" si="12"/>
        <v>182242.71599999999</v>
      </c>
      <c r="BW19" s="194">
        <f t="shared" si="12"/>
        <v>241622.05499999999</v>
      </c>
      <c r="BX19" s="194">
        <f t="shared" si="12"/>
        <v>179579.80899999998</v>
      </c>
      <c r="BY19" s="194">
        <f t="shared" si="12"/>
        <v>117881.91</v>
      </c>
      <c r="BZ19" s="194">
        <f t="shared" si="12"/>
        <v>61967.439999999995</v>
      </c>
      <c r="CA19" s="194">
        <f t="shared" si="12"/>
        <v>146859.32500000001</v>
      </c>
      <c r="CB19" s="194">
        <f t="shared" si="12"/>
        <v>211411.65100000001</v>
      </c>
      <c r="CC19" s="194">
        <f t="shared" si="12"/>
        <v>179059.72</v>
      </c>
      <c r="CD19" s="194">
        <f t="shared" si="12"/>
        <v>184952.78600000002</v>
      </c>
      <c r="CE19" s="194">
        <f t="shared" si="12"/>
        <v>182017.88099999999</v>
      </c>
      <c r="CF19" s="194">
        <f t="shared" si="12"/>
        <v>92660.084999999992</v>
      </c>
      <c r="CG19" s="194">
        <f t="shared" si="12"/>
        <v>242383.83199999999</v>
      </c>
      <c r="CH19" s="194">
        <f t="shared" si="12"/>
        <v>58019.4</v>
      </c>
      <c r="CI19" s="194">
        <f t="shared" si="12"/>
        <v>113911.285</v>
      </c>
      <c r="CJ19" s="194">
        <f t="shared" si="12"/>
        <v>78838.292000000001</v>
      </c>
      <c r="CK19" s="194">
        <f t="shared" si="12"/>
        <v>381.6</v>
      </c>
      <c r="CL19" s="194">
        <f t="shared" si="12"/>
        <v>31492.579999999998</v>
      </c>
      <c r="CM19" s="194">
        <f t="shared" si="12"/>
        <v>75670.812999999995</v>
      </c>
      <c r="CN19" s="194">
        <f t="shared" si="12"/>
        <v>31959.43</v>
      </c>
      <c r="CO19" s="194">
        <f t="shared" si="12"/>
        <v>32283.063999999998</v>
      </c>
      <c r="CP19" s="194">
        <f t="shared" si="12"/>
        <v>1151.2350000000001</v>
      </c>
      <c r="CQ19" s="194">
        <f t="shared" si="12"/>
        <v>208.08100000000002</v>
      </c>
      <c r="CR19" s="194">
        <f t="shared" si="12"/>
        <v>20.181000000000001</v>
      </c>
      <c r="CS19" s="194">
        <f t="shared" si="12"/>
        <v>0.18099999999999999</v>
      </c>
      <c r="CT19" s="194">
        <f t="shared" ref="CT19:DY19" si="13">SUM(CT20:CT22)</f>
        <v>20</v>
      </c>
      <c r="CU19" s="194">
        <f t="shared" si="13"/>
        <v>127436.2</v>
      </c>
      <c r="CV19" s="194">
        <f t="shared" si="13"/>
        <v>369021</v>
      </c>
      <c r="CW19" s="194">
        <f t="shared" si="13"/>
        <v>150308.69</v>
      </c>
      <c r="CX19" s="194">
        <f t="shared" si="13"/>
        <v>126000</v>
      </c>
      <c r="CY19" s="194">
        <f t="shared" si="13"/>
        <v>94567.436000000002</v>
      </c>
      <c r="CZ19" s="194">
        <f t="shared" si="13"/>
        <v>94650</v>
      </c>
      <c r="DA19" s="194">
        <f t="shared" si="13"/>
        <v>156368</v>
      </c>
      <c r="DB19" s="194">
        <f t="shared" si="13"/>
        <v>118224.2691226087</v>
      </c>
      <c r="DC19" s="194">
        <f t="shared" si="13"/>
        <v>110250.52592566</v>
      </c>
      <c r="DD19" s="194">
        <f t="shared" si="13"/>
        <v>82719.84987422089</v>
      </c>
      <c r="DE19" s="194">
        <f t="shared" si="13"/>
        <v>122137.30007087</v>
      </c>
      <c r="DF19" s="194">
        <f t="shared" si="13"/>
        <v>147048.14199835199</v>
      </c>
      <c r="DG19" s="194">
        <f t="shared" si="13"/>
        <v>90912.441190205194</v>
      </c>
      <c r="DH19" s="194">
        <f t="shared" si="13"/>
        <v>129578.1564384519</v>
      </c>
      <c r="DI19" s="194">
        <f t="shared" si="13"/>
        <v>85454.001781733605</v>
      </c>
      <c r="DJ19" s="194">
        <f t="shared" si="13"/>
        <v>106673.3023681615</v>
      </c>
      <c r="DK19" s="194">
        <f t="shared" si="13"/>
        <v>97229.246407414001</v>
      </c>
      <c r="DL19" s="194">
        <f t="shared" si="13"/>
        <v>87334.478763990002</v>
      </c>
      <c r="DM19" s="194">
        <f t="shared" si="13"/>
        <v>174898.88010110598</v>
      </c>
      <c r="DN19" s="194">
        <f t="shared" si="13"/>
        <v>80311.270631072504</v>
      </c>
      <c r="DO19" s="194">
        <f t="shared" si="13"/>
        <v>138766.22363795299</v>
      </c>
      <c r="DP19" s="194">
        <f t="shared" si="13"/>
        <v>133862.51748932101</v>
      </c>
      <c r="DQ19" s="194">
        <f t="shared" si="13"/>
        <v>248374.8</v>
      </c>
      <c r="DR19" s="194">
        <f t="shared" si="13"/>
        <v>291844.299</v>
      </c>
      <c r="DS19" s="194">
        <f t="shared" si="13"/>
        <v>389677.39499999996</v>
      </c>
      <c r="DT19" s="194">
        <f t="shared" si="13"/>
        <v>123842.492</v>
      </c>
      <c r="DU19" s="194">
        <f t="shared" si="13"/>
        <v>269278.06599999999</v>
      </c>
      <c r="DV19" s="194">
        <f t="shared" si="13"/>
        <v>238915.44500000001</v>
      </c>
      <c r="DW19" s="194">
        <f t="shared" si="13"/>
        <v>166019.734</v>
      </c>
      <c r="DX19" s="194">
        <f t="shared" si="13"/>
        <v>294299.495</v>
      </c>
      <c r="DY19" s="194">
        <f t="shared" si="13"/>
        <v>380096.21100000001</v>
      </c>
      <c r="DZ19" s="194">
        <f t="shared" ref="DZ19:FE19" si="14">SUM(DZ20:DZ22)</f>
        <v>299252.55600000004</v>
      </c>
      <c r="EA19" s="194">
        <f t="shared" si="14"/>
        <v>632242.90599999996</v>
      </c>
      <c r="EB19" s="194">
        <f t="shared" si="14"/>
        <v>517378.071</v>
      </c>
      <c r="EC19" s="194">
        <f t="shared" si="14"/>
        <v>396324.78499999997</v>
      </c>
      <c r="ED19" s="194">
        <f t="shared" si="14"/>
        <v>126079.908</v>
      </c>
      <c r="EE19" s="194">
        <f t="shared" si="14"/>
        <v>404810.58400000003</v>
      </c>
      <c r="EF19" s="194">
        <f t="shared" si="14"/>
        <v>159483.459</v>
      </c>
      <c r="EG19" s="194">
        <f t="shared" si="14"/>
        <v>36464.118000000002</v>
      </c>
      <c r="EH19" s="194">
        <f t="shared" si="14"/>
        <v>34017.428999999996</v>
      </c>
      <c r="EI19" s="194">
        <f t="shared" si="14"/>
        <v>35936.673999999999</v>
      </c>
      <c r="EJ19" s="194">
        <f t="shared" si="14"/>
        <v>102371.28200000001</v>
      </c>
      <c r="EK19" s="193">
        <f t="shared" si="14"/>
        <v>67980.095000000001</v>
      </c>
      <c r="EL19" s="192">
        <f t="shared" si="14"/>
        <v>105119.617</v>
      </c>
      <c r="EM19" s="192">
        <f t="shared" si="14"/>
        <v>71481.017000000007</v>
      </c>
      <c r="EN19" s="193">
        <f t="shared" si="14"/>
        <v>477378.96500000003</v>
      </c>
      <c r="EO19" s="193">
        <f t="shared" si="14"/>
        <v>360582.67499999999</v>
      </c>
      <c r="EP19" s="193">
        <f t="shared" si="14"/>
        <v>0</v>
      </c>
    </row>
    <row r="20" spans="1:146" ht="14.5" x14ac:dyDescent="0.35">
      <c r="A20" s="30" t="s">
        <v>5</v>
      </c>
      <c r="B20" s="190">
        <v>114</v>
      </c>
      <c r="C20" s="190">
        <v>165</v>
      </c>
      <c r="D20" s="190">
        <v>68.566999999999993</v>
      </c>
      <c r="E20" s="190">
        <v>222</v>
      </c>
      <c r="F20" s="190">
        <v>130.47</v>
      </c>
      <c r="G20" s="190">
        <v>100</v>
      </c>
      <c r="H20" s="190">
        <v>70</v>
      </c>
      <c r="I20" s="190">
        <v>283.14</v>
      </c>
      <c r="J20" s="190">
        <v>139.56</v>
      </c>
      <c r="K20" s="190">
        <v>120</v>
      </c>
      <c r="L20" s="190">
        <v>247</v>
      </c>
      <c r="M20" s="190">
        <v>75</v>
      </c>
      <c r="N20" s="190">
        <v>80</v>
      </c>
      <c r="O20" s="190">
        <v>253.81</v>
      </c>
      <c r="P20" s="190">
        <v>135</v>
      </c>
      <c r="Q20" s="190">
        <v>115</v>
      </c>
      <c r="R20" s="190">
        <v>180</v>
      </c>
      <c r="S20" s="190">
        <v>120</v>
      </c>
      <c r="T20" s="190">
        <v>89.4</v>
      </c>
      <c r="U20" s="190">
        <v>80</v>
      </c>
      <c r="V20" s="190">
        <v>80</v>
      </c>
      <c r="W20" s="190">
        <v>120.97799999999999</v>
      </c>
      <c r="X20" s="190">
        <v>96</v>
      </c>
      <c r="Y20" s="190">
        <v>120</v>
      </c>
      <c r="Z20" s="190">
        <v>80</v>
      </c>
      <c r="AA20" s="190">
        <v>0.2</v>
      </c>
      <c r="AB20" s="190">
        <v>0</v>
      </c>
      <c r="AC20" s="190">
        <v>6.6760000000000002</v>
      </c>
      <c r="AD20" s="190">
        <v>0</v>
      </c>
      <c r="AE20" s="190">
        <v>0</v>
      </c>
      <c r="AF20" s="190">
        <v>40.020000000000003</v>
      </c>
      <c r="AG20" s="190">
        <v>20.989000000000001</v>
      </c>
      <c r="AH20" s="190">
        <v>0</v>
      </c>
      <c r="AI20" s="190">
        <v>0</v>
      </c>
      <c r="AJ20" s="190">
        <v>7.9050000000000002</v>
      </c>
      <c r="AK20" s="190">
        <v>8.17</v>
      </c>
      <c r="AL20" s="190">
        <v>0</v>
      </c>
      <c r="AM20" s="190">
        <v>12.956</v>
      </c>
      <c r="AN20" s="190">
        <v>15.532</v>
      </c>
      <c r="AO20" s="190">
        <v>0</v>
      </c>
      <c r="AP20" s="190">
        <v>12.6</v>
      </c>
      <c r="AQ20" s="190">
        <v>0</v>
      </c>
      <c r="AR20" s="190">
        <v>0</v>
      </c>
      <c r="AS20" s="190">
        <v>0</v>
      </c>
      <c r="AT20" s="190">
        <v>0</v>
      </c>
      <c r="AU20" s="190">
        <v>20.332999999999998</v>
      </c>
      <c r="AV20" s="190">
        <v>8064.0079999999998</v>
      </c>
      <c r="AW20" s="190">
        <v>8086</v>
      </c>
      <c r="AX20" s="190">
        <v>2.5000000000000001E-2</v>
      </c>
      <c r="AY20" s="190">
        <v>1.1000000000000001</v>
      </c>
      <c r="AZ20" s="190">
        <v>8086</v>
      </c>
      <c r="BA20" s="190">
        <v>21300</v>
      </c>
      <c r="BB20" s="190">
        <v>25171</v>
      </c>
      <c r="BC20" s="190">
        <v>1.68</v>
      </c>
      <c r="BD20" s="190">
        <v>25271</v>
      </c>
      <c r="BE20" s="191">
        <v>26104</v>
      </c>
      <c r="BF20" s="191">
        <v>32522.95</v>
      </c>
      <c r="BG20" s="191">
        <v>30481</v>
      </c>
      <c r="BH20" s="191">
        <v>0</v>
      </c>
      <c r="BI20" s="191">
        <v>29249</v>
      </c>
      <c r="BJ20" s="191">
        <v>25902</v>
      </c>
      <c r="BK20" s="191">
        <v>18.917999999999999</v>
      </c>
      <c r="BL20" s="191">
        <v>28056</v>
      </c>
      <c r="BM20" s="191">
        <v>0</v>
      </c>
      <c r="BN20" s="191">
        <v>27486.880000000001</v>
      </c>
      <c r="BO20" s="191">
        <v>0.1</v>
      </c>
      <c r="BP20" s="191">
        <v>34352</v>
      </c>
      <c r="BQ20" s="191">
        <v>81</v>
      </c>
      <c r="BR20" s="191">
        <v>27506</v>
      </c>
      <c r="BS20" s="191">
        <v>90.168000000000006</v>
      </c>
      <c r="BT20" s="191">
        <v>26522</v>
      </c>
      <c r="BU20" s="191">
        <v>200.685</v>
      </c>
      <c r="BV20" s="191">
        <v>31510</v>
      </c>
      <c r="BW20" s="191">
        <v>27952.875</v>
      </c>
      <c r="BX20" s="191">
        <v>27169.805</v>
      </c>
      <c r="BY20" s="191">
        <v>25556.09</v>
      </c>
      <c r="BZ20" s="191">
        <v>487.1</v>
      </c>
      <c r="CA20" s="191">
        <v>27241.599999999999</v>
      </c>
      <c r="CB20" s="191">
        <v>31342</v>
      </c>
      <c r="CC20" s="191">
        <v>30808.720000000001</v>
      </c>
      <c r="CD20" s="191">
        <v>83.01</v>
      </c>
      <c r="CE20" s="191">
        <v>30871.881000000001</v>
      </c>
      <c r="CF20" s="191">
        <v>28.082999999999998</v>
      </c>
      <c r="CG20" s="191">
        <v>31976.831999999999</v>
      </c>
      <c r="CH20" s="191">
        <v>382.4</v>
      </c>
      <c r="CI20" s="191">
        <v>27511.005000000001</v>
      </c>
      <c r="CJ20" s="191">
        <v>23822.1</v>
      </c>
      <c r="CK20" s="191">
        <v>379.6</v>
      </c>
      <c r="CL20" s="191">
        <v>31492.28</v>
      </c>
      <c r="CM20" s="191">
        <v>500.81299999999999</v>
      </c>
      <c r="CN20" s="190">
        <v>874.23</v>
      </c>
      <c r="CO20" s="190">
        <v>802.06399999999996</v>
      </c>
      <c r="CP20" s="190">
        <v>1150.835</v>
      </c>
      <c r="CQ20" s="190">
        <v>188.08</v>
      </c>
      <c r="CR20" s="190">
        <v>0</v>
      </c>
      <c r="CS20" s="190">
        <v>0</v>
      </c>
      <c r="CT20" s="190">
        <v>0</v>
      </c>
      <c r="CU20" s="190">
        <v>30913.4</v>
      </c>
      <c r="CV20" s="190">
        <v>31201</v>
      </c>
      <c r="CW20" s="190">
        <v>308.69</v>
      </c>
      <c r="CX20" s="190">
        <v>0</v>
      </c>
      <c r="CY20" s="190">
        <v>47.436</v>
      </c>
      <c r="CZ20" s="190">
        <v>90</v>
      </c>
      <c r="DA20" s="190">
        <v>30328</v>
      </c>
      <c r="DB20" s="190">
        <v>30755</v>
      </c>
      <c r="DC20" s="190">
        <v>17.745000000000001</v>
      </c>
      <c r="DD20" s="190">
        <v>78.070999999999998</v>
      </c>
      <c r="DE20" s="190">
        <v>37.64</v>
      </c>
      <c r="DF20" s="190">
        <v>38051.584999999999</v>
      </c>
      <c r="DG20" s="190">
        <v>167</v>
      </c>
      <c r="DH20" s="190">
        <v>35906.93</v>
      </c>
      <c r="DI20" s="190">
        <v>132</v>
      </c>
      <c r="DJ20" s="190">
        <v>35864.699999999997</v>
      </c>
      <c r="DK20" s="190">
        <v>71.361999999999995</v>
      </c>
      <c r="DL20" s="190">
        <v>45.2</v>
      </c>
      <c r="DM20" s="190">
        <v>38056</v>
      </c>
      <c r="DN20" s="190">
        <v>0</v>
      </c>
      <c r="DO20" s="190">
        <v>37228.82</v>
      </c>
      <c r="DP20" s="190">
        <v>37897.084999999999</v>
      </c>
      <c r="DQ20" s="190">
        <v>63.58</v>
      </c>
      <c r="DR20" s="190">
        <v>37933.14</v>
      </c>
      <c r="DS20" s="190">
        <v>40.799999999999997</v>
      </c>
      <c r="DT20" s="190">
        <v>36272.46</v>
      </c>
      <c r="DU20" s="190">
        <v>37972.800000000003</v>
      </c>
      <c r="DV20" s="190">
        <v>102</v>
      </c>
      <c r="DW20" s="190">
        <v>35800.6</v>
      </c>
      <c r="DX20" s="190">
        <v>20.399999999999999</v>
      </c>
      <c r="DY20" s="190">
        <v>3849.636</v>
      </c>
      <c r="DZ20" s="190">
        <v>35131.199999999997</v>
      </c>
      <c r="EA20" s="190">
        <v>101.2</v>
      </c>
      <c r="EB20" s="190">
        <v>3671.6</v>
      </c>
      <c r="EC20" s="190">
        <v>100</v>
      </c>
      <c r="ED20" s="190">
        <v>20</v>
      </c>
      <c r="EE20" s="190">
        <v>36334.199999999997</v>
      </c>
      <c r="EF20" s="190">
        <v>3320.2</v>
      </c>
      <c r="EG20" s="190">
        <v>0</v>
      </c>
      <c r="EH20" s="190">
        <v>0</v>
      </c>
      <c r="EI20" s="190">
        <v>0</v>
      </c>
      <c r="EJ20" s="190">
        <v>37837</v>
      </c>
      <c r="EK20" s="191">
        <v>0</v>
      </c>
      <c r="EL20" s="191">
        <v>35963</v>
      </c>
      <c r="EM20" s="191">
        <v>0</v>
      </c>
      <c r="EN20" s="191">
        <v>0</v>
      </c>
      <c r="EO20" s="191">
        <v>38162</v>
      </c>
    </row>
    <row r="21" spans="1:146" ht="14.5" x14ac:dyDescent="0.35">
      <c r="A21" s="30" t="s">
        <v>6</v>
      </c>
      <c r="B21" s="190">
        <v>19.25</v>
      </c>
      <c r="C21" s="190">
        <v>18.28</v>
      </c>
      <c r="D21" s="190">
        <v>18.2</v>
      </c>
      <c r="E21" s="190">
        <v>0.1</v>
      </c>
      <c r="F21" s="190">
        <v>0</v>
      </c>
      <c r="G21" s="190">
        <v>18</v>
      </c>
      <c r="H21" s="190">
        <v>2.4</v>
      </c>
      <c r="I21" s="190">
        <v>0</v>
      </c>
      <c r="J21" s="190">
        <v>0</v>
      </c>
      <c r="K21" s="190">
        <v>1.1000000000000001</v>
      </c>
      <c r="L21" s="190">
        <v>5.6</v>
      </c>
      <c r="M21" s="190">
        <v>0</v>
      </c>
      <c r="N21" s="190">
        <v>3.3</v>
      </c>
      <c r="O21" s="190">
        <v>1E-3</v>
      </c>
      <c r="P21" s="190">
        <v>1E-3</v>
      </c>
      <c r="Q21" s="190">
        <v>0</v>
      </c>
      <c r="R21" s="190">
        <v>0</v>
      </c>
      <c r="S21" s="190">
        <v>0</v>
      </c>
      <c r="T21" s="190">
        <v>3.35</v>
      </c>
      <c r="U21" s="190">
        <v>0</v>
      </c>
      <c r="V21" s="190">
        <v>0</v>
      </c>
      <c r="W21" s="190">
        <v>0</v>
      </c>
      <c r="X21" s="190">
        <v>0</v>
      </c>
      <c r="Y21" s="190">
        <v>12</v>
      </c>
      <c r="Z21" s="190">
        <v>0</v>
      </c>
      <c r="AA21" s="190">
        <v>0</v>
      </c>
      <c r="AB21" s="190">
        <v>6.8040000000000003</v>
      </c>
      <c r="AC21" s="190">
        <v>4.0000000000000001E-3</v>
      </c>
      <c r="AD21" s="190">
        <v>0</v>
      </c>
      <c r="AE21" s="190">
        <v>0</v>
      </c>
      <c r="AF21" s="190">
        <v>0</v>
      </c>
      <c r="AG21" s="190">
        <v>0</v>
      </c>
      <c r="AH21" s="190">
        <v>0</v>
      </c>
      <c r="AI21" s="190">
        <v>2E-3</v>
      </c>
      <c r="AJ21" s="190">
        <v>1E-3</v>
      </c>
      <c r="AK21" s="190">
        <v>0</v>
      </c>
      <c r="AL21" s="190">
        <v>1E-3</v>
      </c>
      <c r="AM21" s="190">
        <v>6.2210000000000001</v>
      </c>
      <c r="AN21" s="190">
        <v>9.02</v>
      </c>
      <c r="AO21" s="190">
        <v>13.502000000000001</v>
      </c>
      <c r="AP21" s="190">
        <v>0</v>
      </c>
      <c r="AQ21" s="190">
        <v>0</v>
      </c>
      <c r="AR21" s="190">
        <v>0</v>
      </c>
      <c r="AS21" s="190">
        <v>4.835</v>
      </c>
      <c r="AT21" s="190">
        <v>0.5</v>
      </c>
      <c r="AU21" s="190">
        <v>0</v>
      </c>
      <c r="AV21" s="190">
        <v>3.78</v>
      </c>
      <c r="AW21" s="190">
        <v>12</v>
      </c>
      <c r="AX21" s="190">
        <v>0</v>
      </c>
      <c r="AY21" s="190">
        <v>842.41300000000001</v>
      </c>
      <c r="AZ21" s="190">
        <v>331.36</v>
      </c>
      <c r="BA21" s="190">
        <v>0</v>
      </c>
      <c r="BB21" s="190">
        <v>21.26</v>
      </c>
      <c r="BC21" s="190">
        <v>0</v>
      </c>
      <c r="BD21" s="190">
        <v>0.28899999999999998</v>
      </c>
      <c r="BE21" s="191">
        <v>2.1629999999999998</v>
      </c>
      <c r="BF21" s="191">
        <v>0</v>
      </c>
      <c r="BG21" s="191">
        <v>35106</v>
      </c>
      <c r="BH21" s="191">
        <v>121842.62</v>
      </c>
      <c r="BI21" s="191">
        <v>172487.78400000001</v>
      </c>
      <c r="BJ21" s="191">
        <v>143380.00200000001</v>
      </c>
      <c r="BK21" s="191">
        <v>250762.08</v>
      </c>
      <c r="BL21" s="191">
        <v>191707.96</v>
      </c>
      <c r="BM21" s="191">
        <v>236306</v>
      </c>
      <c r="BN21" s="191">
        <v>212213.08</v>
      </c>
      <c r="BO21" s="191">
        <v>211999.22</v>
      </c>
      <c r="BP21" s="191">
        <v>297969.25</v>
      </c>
      <c r="BQ21" s="191">
        <v>299689.96000000002</v>
      </c>
      <c r="BR21" s="191">
        <v>266079</v>
      </c>
      <c r="BS21" s="191">
        <v>299096</v>
      </c>
      <c r="BT21" s="191">
        <v>293678</v>
      </c>
      <c r="BU21" s="191">
        <v>322895</v>
      </c>
      <c r="BV21" s="191">
        <v>150712.71599999999</v>
      </c>
      <c r="BW21" s="191">
        <v>213608.12</v>
      </c>
      <c r="BX21" s="191">
        <v>152410.00399999999</v>
      </c>
      <c r="BY21" s="191">
        <v>92325.82</v>
      </c>
      <c r="BZ21" s="191">
        <v>61480.34</v>
      </c>
      <c r="CA21" s="191">
        <v>119617.35</v>
      </c>
      <c r="CB21" s="191">
        <v>180069.65100000001</v>
      </c>
      <c r="CC21" s="191">
        <v>148251</v>
      </c>
      <c r="CD21" s="191">
        <v>184869.77600000001</v>
      </c>
      <c r="CE21" s="191">
        <v>151146</v>
      </c>
      <c r="CF21" s="191">
        <v>92632.001999999993</v>
      </c>
      <c r="CG21" s="191">
        <v>210407</v>
      </c>
      <c r="CH21" s="191">
        <v>57637</v>
      </c>
      <c r="CI21" s="191">
        <v>86400.28</v>
      </c>
      <c r="CJ21" s="191">
        <v>54912.917999999998</v>
      </c>
      <c r="CK21" s="191">
        <v>2</v>
      </c>
      <c r="CL21" s="191">
        <v>0.3</v>
      </c>
      <c r="CM21" s="191">
        <v>75170</v>
      </c>
      <c r="CN21" s="190">
        <v>31085.200000000001</v>
      </c>
      <c r="CO21" s="190">
        <v>31461</v>
      </c>
      <c r="CP21" s="190">
        <v>0.4</v>
      </c>
      <c r="CQ21" s="190">
        <v>1E-3</v>
      </c>
      <c r="CR21" s="190">
        <v>0</v>
      </c>
      <c r="CS21" s="190">
        <v>0</v>
      </c>
      <c r="CT21" s="190">
        <v>0</v>
      </c>
      <c r="CU21" s="190">
        <v>63718.1</v>
      </c>
      <c r="CV21" s="190">
        <v>243910</v>
      </c>
      <c r="CW21" s="190">
        <v>150000</v>
      </c>
      <c r="CX21" s="190">
        <v>126000</v>
      </c>
      <c r="CY21" s="190">
        <v>94500</v>
      </c>
      <c r="CZ21" s="190">
        <v>94500</v>
      </c>
      <c r="DA21" s="190">
        <v>126000</v>
      </c>
      <c r="DB21" s="190">
        <v>87469.269122608704</v>
      </c>
      <c r="DC21" s="190">
        <v>110232.78092566</v>
      </c>
      <c r="DD21" s="190">
        <v>82621.778874220894</v>
      </c>
      <c r="DE21" s="190">
        <v>122079.66007087</v>
      </c>
      <c r="DF21" s="190">
        <v>108996.556998352</v>
      </c>
      <c r="DG21" s="190">
        <v>90685.441190205194</v>
      </c>
      <c r="DH21" s="190">
        <v>93631.226438451893</v>
      </c>
      <c r="DI21" s="190">
        <v>85282.001781733605</v>
      </c>
      <c r="DJ21" s="190">
        <v>70788.602368161504</v>
      </c>
      <c r="DK21" s="190">
        <v>97097.884407414007</v>
      </c>
      <c r="DL21" s="190">
        <v>87249.278763990005</v>
      </c>
      <c r="DM21" s="190">
        <v>136782.50210110599</v>
      </c>
      <c r="DN21" s="190">
        <v>80311.270631072504</v>
      </c>
      <c r="DO21" s="190">
        <v>101497.403637953</v>
      </c>
      <c r="DP21" s="190">
        <v>95885.432489321</v>
      </c>
      <c r="DQ21" s="190">
        <v>248289.29500000001</v>
      </c>
      <c r="DR21" s="190">
        <v>253911.15900000001</v>
      </c>
      <c r="DS21" s="190">
        <v>389576.59499999997</v>
      </c>
      <c r="DT21" s="190">
        <v>87470.032000000007</v>
      </c>
      <c r="DU21" s="190">
        <v>231265.266</v>
      </c>
      <c r="DV21" s="190">
        <v>238776.94500000001</v>
      </c>
      <c r="DW21" s="190">
        <v>130159.13400000001</v>
      </c>
      <c r="DX21" s="190">
        <v>294199.09499999997</v>
      </c>
      <c r="DY21" s="190">
        <v>376244.57500000001</v>
      </c>
      <c r="DZ21" s="190">
        <v>264081.35600000003</v>
      </c>
      <c r="EA21" s="190">
        <v>632081.70600000001</v>
      </c>
      <c r="EB21" s="190">
        <v>513686.35100000002</v>
      </c>
      <c r="EC21" s="190">
        <v>396224.78499999997</v>
      </c>
      <c r="ED21" s="190">
        <v>126039.908</v>
      </c>
      <c r="EE21" s="190">
        <v>368455.18400000001</v>
      </c>
      <c r="EF21" s="190">
        <v>156143.25899999999</v>
      </c>
      <c r="EG21" s="190">
        <v>36464.118000000002</v>
      </c>
      <c r="EH21" s="190">
        <v>34017.428999999996</v>
      </c>
      <c r="EI21" s="190">
        <v>35936.673999999999</v>
      </c>
      <c r="EJ21" s="190">
        <v>64534.281999999999</v>
      </c>
      <c r="EK21" s="191">
        <v>67980.095000000001</v>
      </c>
      <c r="EL21" s="191">
        <v>69156.616999999998</v>
      </c>
      <c r="EM21" s="191">
        <v>71481.017000000007</v>
      </c>
      <c r="EN21" s="191">
        <v>477378.96500000003</v>
      </c>
      <c r="EO21" s="191">
        <v>322420.67499999999</v>
      </c>
    </row>
    <row r="22" spans="1:146" ht="14.5" x14ac:dyDescent="0.35">
      <c r="A22" s="30" t="s">
        <v>7</v>
      </c>
      <c r="B22" s="190">
        <v>0</v>
      </c>
      <c r="C22" s="190">
        <v>1.996</v>
      </c>
      <c r="D22" s="190">
        <v>1.996</v>
      </c>
      <c r="E22" s="190">
        <v>0</v>
      </c>
      <c r="F22" s="190">
        <v>0</v>
      </c>
      <c r="G22" s="190">
        <v>0</v>
      </c>
      <c r="H22" s="190">
        <v>3.016</v>
      </c>
      <c r="I22" s="190">
        <v>1.02</v>
      </c>
      <c r="J22" s="190">
        <v>0</v>
      </c>
      <c r="K22" s="190">
        <v>1.02</v>
      </c>
      <c r="L22" s="190">
        <v>3.22</v>
      </c>
      <c r="M22" s="190">
        <v>1.075</v>
      </c>
      <c r="N22" s="190">
        <v>16.245999999999999</v>
      </c>
      <c r="O22" s="190">
        <v>47.223999999999997</v>
      </c>
      <c r="P22" s="190">
        <v>30.375</v>
      </c>
      <c r="Q22" s="190">
        <v>18.465</v>
      </c>
      <c r="R22" s="190">
        <v>0</v>
      </c>
      <c r="S22" s="190">
        <v>16.95</v>
      </c>
      <c r="T22" s="190">
        <v>2.0419999999999998</v>
      </c>
      <c r="U22" s="190">
        <v>4.0819999999999999</v>
      </c>
      <c r="V22" s="190">
        <v>0</v>
      </c>
      <c r="W22" s="190">
        <v>5.67</v>
      </c>
      <c r="X22" s="190">
        <v>1.1339999999999999</v>
      </c>
      <c r="Y22" s="190">
        <v>0</v>
      </c>
      <c r="Z22" s="190">
        <v>0</v>
      </c>
      <c r="AA22" s="190">
        <v>6.4</v>
      </c>
      <c r="AB22" s="190">
        <v>12.1</v>
      </c>
      <c r="AC22" s="190">
        <v>0</v>
      </c>
      <c r="AD22" s="190">
        <v>0</v>
      </c>
      <c r="AE22" s="190">
        <v>0</v>
      </c>
      <c r="AF22" s="190">
        <v>0</v>
      </c>
      <c r="AG22" s="190">
        <v>3.5999999999999997E-2</v>
      </c>
      <c r="AH22" s="190">
        <v>0</v>
      </c>
      <c r="AI22" s="190">
        <v>0</v>
      </c>
      <c r="AJ22" s="190">
        <v>0</v>
      </c>
      <c r="AK22" s="190">
        <v>0</v>
      </c>
      <c r="AL22" s="190">
        <v>15</v>
      </c>
      <c r="AM22" s="190">
        <v>0</v>
      </c>
      <c r="AN22" s="190">
        <v>0</v>
      </c>
      <c r="AO22" s="190">
        <v>18.079999999999998</v>
      </c>
      <c r="AP22" s="190">
        <v>0</v>
      </c>
      <c r="AQ22" s="190">
        <v>0</v>
      </c>
      <c r="AR22" s="190">
        <v>0</v>
      </c>
      <c r="AS22" s="190">
        <v>0</v>
      </c>
      <c r="AT22" s="190">
        <v>0</v>
      </c>
      <c r="AU22" s="190">
        <v>0</v>
      </c>
      <c r="AV22" s="190">
        <v>0</v>
      </c>
      <c r="AW22" s="190">
        <v>0</v>
      </c>
      <c r="AX22" s="190">
        <v>0</v>
      </c>
      <c r="AY22" s="190">
        <v>0</v>
      </c>
      <c r="AZ22" s="190">
        <v>0</v>
      </c>
      <c r="BA22" s="190">
        <v>0</v>
      </c>
      <c r="BB22" s="190">
        <v>0</v>
      </c>
      <c r="BC22" s="190">
        <v>0</v>
      </c>
      <c r="BD22" s="190">
        <v>0</v>
      </c>
      <c r="BE22" s="191">
        <v>0</v>
      </c>
      <c r="BF22" s="191">
        <v>0</v>
      </c>
      <c r="BG22" s="191">
        <v>0</v>
      </c>
      <c r="BH22" s="191">
        <v>19.286999999999999</v>
      </c>
      <c r="BI22" s="191">
        <v>5.9</v>
      </c>
      <c r="BJ22" s="191">
        <v>0</v>
      </c>
      <c r="BK22" s="191">
        <v>0</v>
      </c>
      <c r="BL22" s="191">
        <v>0</v>
      </c>
      <c r="BM22" s="191">
        <v>3.45</v>
      </c>
      <c r="BN22" s="191">
        <v>10</v>
      </c>
      <c r="BO22" s="191">
        <v>40</v>
      </c>
      <c r="BP22" s="191">
        <v>0</v>
      </c>
      <c r="BQ22" s="191">
        <v>38.531999999999996</v>
      </c>
      <c r="BR22" s="191">
        <v>0</v>
      </c>
      <c r="BS22" s="191">
        <v>0</v>
      </c>
      <c r="BT22" s="191">
        <v>20</v>
      </c>
      <c r="BU22" s="191">
        <v>0</v>
      </c>
      <c r="BV22" s="191">
        <v>20</v>
      </c>
      <c r="BW22" s="191">
        <v>61.06</v>
      </c>
      <c r="BX22" s="191">
        <v>0</v>
      </c>
      <c r="BY22" s="191">
        <v>0</v>
      </c>
      <c r="BZ22" s="191">
        <v>0</v>
      </c>
      <c r="CA22" s="191">
        <v>0.375</v>
      </c>
      <c r="CB22" s="191">
        <v>0</v>
      </c>
      <c r="CC22" s="191">
        <v>0</v>
      </c>
      <c r="CD22" s="191">
        <v>0</v>
      </c>
      <c r="CE22" s="191">
        <v>0</v>
      </c>
      <c r="CF22" s="191">
        <v>0</v>
      </c>
      <c r="CG22" s="191">
        <v>0</v>
      </c>
      <c r="CH22" s="191">
        <v>0</v>
      </c>
      <c r="CI22" s="191">
        <v>0</v>
      </c>
      <c r="CJ22" s="191">
        <v>103.274</v>
      </c>
      <c r="CK22" s="191">
        <v>0</v>
      </c>
      <c r="CL22" s="191">
        <v>0</v>
      </c>
      <c r="CM22" s="191">
        <v>0</v>
      </c>
      <c r="CN22" s="190">
        <v>0</v>
      </c>
      <c r="CO22" s="190">
        <v>20</v>
      </c>
      <c r="CP22" s="190">
        <v>0</v>
      </c>
      <c r="CQ22" s="190">
        <v>20</v>
      </c>
      <c r="CR22" s="190">
        <v>20.181000000000001</v>
      </c>
      <c r="CS22" s="190">
        <v>0.18099999999999999</v>
      </c>
      <c r="CT22" s="190">
        <v>20</v>
      </c>
      <c r="CU22" s="190">
        <v>32804.699999999997</v>
      </c>
      <c r="CV22" s="190">
        <v>93910</v>
      </c>
      <c r="CW22" s="190">
        <v>0</v>
      </c>
      <c r="CX22" s="190">
        <v>0</v>
      </c>
      <c r="CY22" s="190">
        <v>20</v>
      </c>
      <c r="CZ22" s="190">
        <v>60</v>
      </c>
      <c r="DA22" s="190">
        <v>40</v>
      </c>
      <c r="DB22" s="190">
        <v>0</v>
      </c>
      <c r="DC22" s="190">
        <v>0</v>
      </c>
      <c r="DD22" s="190">
        <v>20</v>
      </c>
      <c r="DE22" s="190">
        <v>20</v>
      </c>
      <c r="DF22" s="190">
        <v>0</v>
      </c>
      <c r="DG22" s="190">
        <v>60</v>
      </c>
      <c r="DH22" s="190">
        <v>40</v>
      </c>
      <c r="DI22" s="190">
        <v>40</v>
      </c>
      <c r="DJ22" s="190">
        <v>20</v>
      </c>
      <c r="DK22" s="190">
        <v>60</v>
      </c>
      <c r="DL22" s="190">
        <v>40</v>
      </c>
      <c r="DM22" s="190">
        <v>60.378</v>
      </c>
      <c r="DN22" s="190">
        <v>0</v>
      </c>
      <c r="DO22" s="190">
        <v>40</v>
      </c>
      <c r="DP22" s="190">
        <v>80</v>
      </c>
      <c r="DQ22" s="190">
        <v>21.925000000000001</v>
      </c>
      <c r="DR22" s="190">
        <v>0</v>
      </c>
      <c r="DS22" s="190">
        <v>60</v>
      </c>
      <c r="DT22" s="190">
        <v>100</v>
      </c>
      <c r="DU22" s="190">
        <v>40</v>
      </c>
      <c r="DV22" s="190">
        <v>36.5</v>
      </c>
      <c r="DW22" s="190">
        <v>60</v>
      </c>
      <c r="DX22" s="190">
        <v>80</v>
      </c>
      <c r="DY22" s="190">
        <v>2</v>
      </c>
      <c r="DZ22" s="190">
        <v>40</v>
      </c>
      <c r="EA22" s="190">
        <v>60</v>
      </c>
      <c r="EB22" s="190">
        <v>20.12</v>
      </c>
      <c r="EC22" s="190">
        <v>0</v>
      </c>
      <c r="ED22" s="190">
        <v>20</v>
      </c>
      <c r="EE22" s="190">
        <v>21.2</v>
      </c>
      <c r="EF22" s="190">
        <v>20</v>
      </c>
      <c r="EG22" s="190">
        <v>0</v>
      </c>
      <c r="EH22" s="190">
        <v>0</v>
      </c>
      <c r="EI22" s="190">
        <v>0</v>
      </c>
      <c r="EJ22" s="190">
        <v>0</v>
      </c>
      <c r="EK22" s="191">
        <v>0</v>
      </c>
      <c r="EL22" s="191">
        <v>0</v>
      </c>
      <c r="EM22" s="191">
        <v>0</v>
      </c>
      <c r="EN22" s="191">
        <v>0</v>
      </c>
      <c r="EO22" s="191">
        <v>0</v>
      </c>
    </row>
    <row r="23" spans="1:146" ht="14.5" x14ac:dyDescent="0.35">
      <c r="A23" s="6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</row>
    <row r="24" spans="1:146" ht="17.25" customHeight="1" x14ac:dyDescent="0.35">
      <c r="A24" s="26" t="s">
        <v>109</v>
      </c>
      <c r="B24" s="194">
        <f t="shared" ref="B24:AG24" si="15">SUM(B25:B27)</f>
        <v>167361.50099999999</v>
      </c>
      <c r="C24" s="194">
        <f t="shared" si="15"/>
        <v>116036.3</v>
      </c>
      <c r="D24" s="194">
        <f t="shared" si="15"/>
        <v>89971</v>
      </c>
      <c r="E24" s="194">
        <f t="shared" si="15"/>
        <v>112359.16</v>
      </c>
      <c r="F24" s="194">
        <f t="shared" si="15"/>
        <v>124429.46</v>
      </c>
      <c r="G24" s="194">
        <f t="shared" si="15"/>
        <v>51014.54</v>
      </c>
      <c r="H24" s="194">
        <f t="shared" si="15"/>
        <v>59197</v>
      </c>
      <c r="I24" s="194">
        <f t="shared" si="15"/>
        <v>101076</v>
      </c>
      <c r="J24" s="194">
        <f t="shared" si="15"/>
        <v>120287</v>
      </c>
      <c r="K24" s="194">
        <f t="shared" si="15"/>
        <v>135622.73000000001</v>
      </c>
      <c r="L24" s="194">
        <f t="shared" si="15"/>
        <v>180167</v>
      </c>
      <c r="M24" s="194">
        <f t="shared" si="15"/>
        <v>173349</v>
      </c>
      <c r="N24" s="194">
        <f t="shared" si="15"/>
        <v>221653.92</v>
      </c>
      <c r="O24" s="194">
        <f t="shared" si="15"/>
        <v>155960.64000000001</v>
      </c>
      <c r="P24" s="194">
        <f t="shared" si="15"/>
        <v>179770</v>
      </c>
      <c r="Q24" s="194">
        <f t="shared" si="15"/>
        <v>212351</v>
      </c>
      <c r="R24" s="194">
        <f t="shared" si="15"/>
        <v>96595</v>
      </c>
      <c r="S24" s="194">
        <f t="shared" si="15"/>
        <v>258199.05</v>
      </c>
      <c r="T24" s="194">
        <f t="shared" si="15"/>
        <v>200852</v>
      </c>
      <c r="U24" s="194">
        <f t="shared" si="15"/>
        <v>231998</v>
      </c>
      <c r="V24" s="194">
        <f t="shared" si="15"/>
        <v>213434</v>
      </c>
      <c r="W24" s="194">
        <f t="shared" si="15"/>
        <v>354145</v>
      </c>
      <c r="X24" s="194">
        <f t="shared" si="15"/>
        <v>170232</v>
      </c>
      <c r="Y24" s="194">
        <f t="shared" si="15"/>
        <v>305807</v>
      </c>
      <c r="Z24" s="194">
        <f t="shared" si="15"/>
        <v>438044</v>
      </c>
      <c r="AA24" s="194">
        <f t="shared" si="15"/>
        <v>211887</v>
      </c>
      <c r="AB24" s="194">
        <f t="shared" si="15"/>
        <v>405975</v>
      </c>
      <c r="AC24" s="194">
        <f t="shared" si="15"/>
        <v>277845</v>
      </c>
      <c r="AD24" s="194">
        <f t="shared" si="15"/>
        <v>366025</v>
      </c>
      <c r="AE24" s="194">
        <f t="shared" si="15"/>
        <v>519979</v>
      </c>
      <c r="AF24" s="194">
        <f t="shared" si="15"/>
        <v>284325</v>
      </c>
      <c r="AG24" s="194">
        <f t="shared" si="15"/>
        <v>419205</v>
      </c>
      <c r="AH24" s="194">
        <f t="shared" ref="AH24:BM24" si="16">SUM(AH25:AH27)</f>
        <v>447410</v>
      </c>
      <c r="AI24" s="194">
        <f t="shared" si="16"/>
        <v>154724</v>
      </c>
      <c r="AJ24" s="194">
        <f t="shared" si="16"/>
        <v>286457.09000000003</v>
      </c>
      <c r="AK24" s="194">
        <f t="shared" si="16"/>
        <v>354974.26</v>
      </c>
      <c r="AL24" s="194">
        <f t="shared" si="16"/>
        <v>260252.00599999999</v>
      </c>
      <c r="AM24" s="194">
        <f t="shared" si="16"/>
        <v>375045.06800000003</v>
      </c>
      <c r="AN24" s="194">
        <f t="shared" si="16"/>
        <v>173404</v>
      </c>
      <c r="AO24" s="194">
        <f t="shared" si="16"/>
        <v>293041.83800000005</v>
      </c>
      <c r="AP24" s="194">
        <f t="shared" si="16"/>
        <v>328463</v>
      </c>
      <c r="AQ24" s="194">
        <f t="shared" si="16"/>
        <v>454580</v>
      </c>
      <c r="AR24" s="194">
        <f t="shared" si="16"/>
        <v>318610</v>
      </c>
      <c r="AS24" s="194">
        <f t="shared" si="16"/>
        <v>352409</v>
      </c>
      <c r="AT24" s="194">
        <f t="shared" si="16"/>
        <v>318909.09999999998</v>
      </c>
      <c r="AU24" s="194">
        <f t="shared" si="16"/>
        <v>367057</v>
      </c>
      <c r="AV24" s="194">
        <f t="shared" si="16"/>
        <v>438871</v>
      </c>
      <c r="AW24" s="194">
        <f t="shared" si="16"/>
        <v>426409</v>
      </c>
      <c r="AX24" s="194">
        <f t="shared" si="16"/>
        <v>474208</v>
      </c>
      <c r="AY24" s="194">
        <f t="shared" si="16"/>
        <v>381475</v>
      </c>
      <c r="AZ24" s="194">
        <f t="shared" si="16"/>
        <v>343941</v>
      </c>
      <c r="BA24" s="194">
        <f t="shared" si="16"/>
        <v>510246</v>
      </c>
      <c r="BB24" s="194">
        <f t="shared" si="16"/>
        <v>362647.3</v>
      </c>
      <c r="BC24" s="194">
        <f t="shared" si="16"/>
        <v>589278.23</v>
      </c>
      <c r="BD24" s="194">
        <f t="shared" si="16"/>
        <v>512987</v>
      </c>
      <c r="BE24" s="194">
        <f t="shared" si="16"/>
        <v>466774.91</v>
      </c>
      <c r="BF24" s="194">
        <f t="shared" si="16"/>
        <v>551759.57999999996</v>
      </c>
      <c r="BG24" s="194">
        <f t="shared" si="16"/>
        <v>623272</v>
      </c>
      <c r="BH24" s="194">
        <f t="shared" si="16"/>
        <v>500587.94</v>
      </c>
      <c r="BI24" s="194">
        <f t="shared" si="16"/>
        <v>534445.52</v>
      </c>
      <c r="BJ24" s="194">
        <f t="shared" si="16"/>
        <v>381364</v>
      </c>
      <c r="BK24" s="194">
        <f t="shared" si="16"/>
        <v>461245.35</v>
      </c>
      <c r="BL24" s="194">
        <f t="shared" si="16"/>
        <v>540892</v>
      </c>
      <c r="BM24" s="194">
        <f t="shared" si="16"/>
        <v>524917.22</v>
      </c>
      <c r="BN24" s="194">
        <f t="shared" ref="BN24:CS24" si="17">SUM(BN25:BN27)</f>
        <v>472761.50599999999</v>
      </c>
      <c r="BO24" s="194">
        <f t="shared" si="17"/>
        <v>601855.79</v>
      </c>
      <c r="BP24" s="194">
        <f t="shared" si="17"/>
        <v>495461</v>
      </c>
      <c r="BQ24" s="194">
        <f t="shared" si="17"/>
        <v>760975</v>
      </c>
      <c r="BR24" s="194">
        <f t="shared" si="17"/>
        <v>498142</v>
      </c>
      <c r="BS24" s="194">
        <f t="shared" si="17"/>
        <v>829139</v>
      </c>
      <c r="BT24" s="194">
        <f t="shared" si="17"/>
        <v>524109.84</v>
      </c>
      <c r="BU24" s="194">
        <f t="shared" si="17"/>
        <v>868414</v>
      </c>
      <c r="BV24" s="194">
        <f t="shared" si="17"/>
        <v>701439</v>
      </c>
      <c r="BW24" s="194">
        <f t="shared" si="17"/>
        <v>424845</v>
      </c>
      <c r="BX24" s="194">
        <f t="shared" si="17"/>
        <v>459512</v>
      </c>
      <c r="BY24" s="194">
        <f t="shared" si="17"/>
        <v>427724</v>
      </c>
      <c r="BZ24" s="194">
        <f t="shared" si="17"/>
        <v>705121</v>
      </c>
      <c r="CA24" s="194">
        <f t="shared" si="17"/>
        <v>735720</v>
      </c>
      <c r="CB24" s="194">
        <f t="shared" si="17"/>
        <v>689198.005</v>
      </c>
      <c r="CC24" s="194">
        <f t="shared" si="17"/>
        <v>431258.08</v>
      </c>
      <c r="CD24" s="194">
        <f t="shared" si="17"/>
        <v>523895</v>
      </c>
      <c r="CE24" s="194">
        <f t="shared" si="17"/>
        <v>728945</v>
      </c>
      <c r="CF24" s="194">
        <f t="shared" si="17"/>
        <v>504427</v>
      </c>
      <c r="CG24" s="194">
        <f t="shared" si="17"/>
        <v>406394</v>
      </c>
      <c r="CH24" s="194">
        <f t="shared" si="17"/>
        <v>569415</v>
      </c>
      <c r="CI24" s="194">
        <f t="shared" si="17"/>
        <v>587789</v>
      </c>
      <c r="CJ24" s="194">
        <f t="shared" si="17"/>
        <v>644638</v>
      </c>
      <c r="CK24" s="194">
        <f t="shared" si="17"/>
        <v>617347</v>
      </c>
      <c r="CL24" s="194">
        <f t="shared" si="17"/>
        <v>365112</v>
      </c>
      <c r="CM24" s="194">
        <f t="shared" si="17"/>
        <v>544719</v>
      </c>
      <c r="CN24" s="194">
        <f t="shared" si="17"/>
        <v>602976</v>
      </c>
      <c r="CO24" s="194">
        <f t="shared" si="17"/>
        <v>648035</v>
      </c>
      <c r="CP24" s="194">
        <f t="shared" si="17"/>
        <v>604844</v>
      </c>
      <c r="CQ24" s="194">
        <f t="shared" si="17"/>
        <v>605230</v>
      </c>
      <c r="CR24" s="194">
        <f t="shared" si="17"/>
        <v>434207</v>
      </c>
      <c r="CS24" s="194">
        <f t="shared" si="17"/>
        <v>557377</v>
      </c>
      <c r="CT24" s="194">
        <f t="shared" ref="CT24:DY24" si="18">SUM(CT25:CT27)</f>
        <v>443368</v>
      </c>
      <c r="CU24" s="194">
        <f t="shared" si="18"/>
        <v>563644</v>
      </c>
      <c r="CV24" s="194">
        <f t="shared" si="18"/>
        <v>546699</v>
      </c>
      <c r="CW24" s="194">
        <f t="shared" si="18"/>
        <v>541933</v>
      </c>
      <c r="CX24" s="194">
        <f t="shared" si="18"/>
        <v>485820</v>
      </c>
      <c r="CY24" s="194">
        <f t="shared" si="18"/>
        <v>486811</v>
      </c>
      <c r="CZ24" s="194">
        <f t="shared" si="18"/>
        <v>393943</v>
      </c>
      <c r="DA24" s="194">
        <f t="shared" si="18"/>
        <v>374740</v>
      </c>
      <c r="DB24" s="194">
        <f t="shared" si="18"/>
        <v>392542</v>
      </c>
      <c r="DC24" s="194">
        <f t="shared" si="18"/>
        <v>477259</v>
      </c>
      <c r="DD24" s="194">
        <f t="shared" si="18"/>
        <v>170375</v>
      </c>
      <c r="DE24" s="194">
        <f t="shared" si="18"/>
        <v>329425</v>
      </c>
      <c r="DF24" s="194">
        <f t="shared" si="18"/>
        <v>267707</v>
      </c>
      <c r="DG24" s="194">
        <f t="shared" si="18"/>
        <v>310407</v>
      </c>
      <c r="DH24" s="194">
        <f t="shared" si="18"/>
        <v>305052</v>
      </c>
      <c r="DI24" s="194">
        <f t="shared" si="18"/>
        <v>303967</v>
      </c>
      <c r="DJ24" s="194">
        <f t="shared" si="18"/>
        <v>156597</v>
      </c>
      <c r="DK24" s="194">
        <f t="shared" si="18"/>
        <v>416528</v>
      </c>
      <c r="DL24" s="194">
        <f t="shared" si="18"/>
        <v>231038</v>
      </c>
      <c r="DM24" s="194">
        <f t="shared" si="18"/>
        <v>381611</v>
      </c>
      <c r="DN24" s="194">
        <f t="shared" si="18"/>
        <v>235348</v>
      </c>
      <c r="DO24" s="194">
        <f t="shared" si="18"/>
        <v>414836</v>
      </c>
      <c r="DP24" s="194">
        <f t="shared" si="18"/>
        <v>309549</v>
      </c>
      <c r="DQ24" s="194">
        <f t="shared" si="18"/>
        <v>318197</v>
      </c>
      <c r="DR24" s="194">
        <f t="shared" si="18"/>
        <v>411280</v>
      </c>
      <c r="DS24" s="194">
        <f t="shared" si="18"/>
        <v>318483</v>
      </c>
      <c r="DT24" s="194">
        <f t="shared" si="18"/>
        <v>371287</v>
      </c>
      <c r="DU24" s="194">
        <f t="shared" si="18"/>
        <v>348708</v>
      </c>
      <c r="DV24" s="194">
        <f t="shared" si="18"/>
        <v>289957</v>
      </c>
      <c r="DW24" s="194">
        <f t="shared" si="18"/>
        <v>247252</v>
      </c>
      <c r="DX24" s="194">
        <f t="shared" si="18"/>
        <v>327412</v>
      </c>
      <c r="DY24" s="194">
        <f t="shared" si="18"/>
        <v>275710</v>
      </c>
      <c r="DZ24" s="194">
        <f t="shared" ref="DZ24:FE24" si="19">SUM(DZ25:DZ27)</f>
        <v>289121</v>
      </c>
      <c r="EA24" s="194">
        <f t="shared" si="19"/>
        <v>361717</v>
      </c>
      <c r="EB24" s="194">
        <f t="shared" si="19"/>
        <v>285624</v>
      </c>
      <c r="EC24" s="194">
        <f t="shared" si="19"/>
        <v>307905.59999999998</v>
      </c>
      <c r="ED24" s="194">
        <f t="shared" si="19"/>
        <v>245793</v>
      </c>
      <c r="EE24" s="194">
        <f t="shared" si="19"/>
        <v>324999</v>
      </c>
      <c r="EF24" s="194">
        <f t="shared" si="19"/>
        <v>260716</v>
      </c>
      <c r="EG24" s="194">
        <f t="shared" si="19"/>
        <v>446461</v>
      </c>
      <c r="EH24" s="194">
        <f t="shared" si="19"/>
        <v>264241</v>
      </c>
      <c r="EI24" s="194">
        <f t="shared" si="19"/>
        <v>387374</v>
      </c>
      <c r="EJ24" s="194">
        <f t="shared" si="19"/>
        <v>196963</v>
      </c>
      <c r="EK24" s="193">
        <f t="shared" si="19"/>
        <v>375619</v>
      </c>
      <c r="EL24" s="193">
        <f t="shared" si="19"/>
        <v>349698</v>
      </c>
      <c r="EM24" s="193">
        <f t="shared" si="19"/>
        <v>378512</v>
      </c>
      <c r="EN24" s="193">
        <f t="shared" si="19"/>
        <v>154897</v>
      </c>
      <c r="EO24" s="193">
        <f t="shared" si="19"/>
        <v>219089</v>
      </c>
      <c r="EP24" s="193">
        <f t="shared" si="19"/>
        <v>0</v>
      </c>
    </row>
    <row r="25" spans="1:146" ht="14.5" x14ac:dyDescent="0.35">
      <c r="A25" s="30" t="s">
        <v>5</v>
      </c>
      <c r="B25" s="190">
        <v>167361.50099999999</v>
      </c>
      <c r="C25" s="190">
        <v>116036.3</v>
      </c>
      <c r="D25" s="190">
        <v>89971</v>
      </c>
      <c r="E25" s="190">
        <v>112359</v>
      </c>
      <c r="F25" s="190">
        <v>124391</v>
      </c>
      <c r="G25" s="190">
        <v>50975</v>
      </c>
      <c r="H25" s="190">
        <v>59197</v>
      </c>
      <c r="I25" s="190">
        <v>101076</v>
      </c>
      <c r="J25" s="190">
        <v>120287</v>
      </c>
      <c r="K25" s="190">
        <v>135622.73000000001</v>
      </c>
      <c r="L25" s="190">
        <v>180167</v>
      </c>
      <c r="M25" s="190">
        <v>173349</v>
      </c>
      <c r="N25" s="190">
        <v>221653.92</v>
      </c>
      <c r="O25" s="190">
        <v>155960.64000000001</v>
      </c>
      <c r="P25" s="190">
        <v>179770</v>
      </c>
      <c r="Q25" s="190">
        <v>212351</v>
      </c>
      <c r="R25" s="190">
        <v>96595</v>
      </c>
      <c r="S25" s="190">
        <v>258199.05</v>
      </c>
      <c r="T25" s="190">
        <v>200852</v>
      </c>
      <c r="U25" s="190">
        <v>231998</v>
      </c>
      <c r="V25" s="190">
        <v>213434</v>
      </c>
      <c r="W25" s="190">
        <v>354145</v>
      </c>
      <c r="X25" s="190">
        <v>170232</v>
      </c>
      <c r="Y25" s="190">
        <v>305807</v>
      </c>
      <c r="Z25" s="190">
        <v>438044</v>
      </c>
      <c r="AA25" s="190">
        <v>211887</v>
      </c>
      <c r="AB25" s="190">
        <v>405975</v>
      </c>
      <c r="AC25" s="190">
        <v>277845</v>
      </c>
      <c r="AD25" s="190">
        <v>366025</v>
      </c>
      <c r="AE25" s="190">
        <v>519979</v>
      </c>
      <c r="AF25" s="190">
        <v>284325</v>
      </c>
      <c r="AG25" s="190">
        <v>419205</v>
      </c>
      <c r="AH25" s="190">
        <v>447410</v>
      </c>
      <c r="AI25" s="190">
        <v>154724</v>
      </c>
      <c r="AJ25" s="190">
        <v>286457.09000000003</v>
      </c>
      <c r="AK25" s="190">
        <v>354961</v>
      </c>
      <c r="AL25" s="190">
        <v>260252</v>
      </c>
      <c r="AM25" s="190">
        <v>375043</v>
      </c>
      <c r="AN25" s="190">
        <v>173404</v>
      </c>
      <c r="AO25" s="190">
        <v>293039.15000000002</v>
      </c>
      <c r="AP25" s="190">
        <v>328463</v>
      </c>
      <c r="AQ25" s="190">
        <v>454580</v>
      </c>
      <c r="AR25" s="190">
        <v>318610</v>
      </c>
      <c r="AS25" s="190">
        <v>352409</v>
      </c>
      <c r="AT25" s="190">
        <v>318909.09999999998</v>
      </c>
      <c r="AU25" s="190">
        <v>367057</v>
      </c>
      <c r="AV25" s="190">
        <v>438871</v>
      </c>
      <c r="AW25" s="190">
        <v>426409</v>
      </c>
      <c r="AX25" s="190">
        <v>474208</v>
      </c>
      <c r="AY25" s="190">
        <v>381475</v>
      </c>
      <c r="AZ25" s="190">
        <v>343941</v>
      </c>
      <c r="BA25" s="190">
        <v>510246</v>
      </c>
      <c r="BB25" s="190">
        <v>362647.3</v>
      </c>
      <c r="BC25" s="190">
        <v>589278.23</v>
      </c>
      <c r="BD25" s="190">
        <v>512987</v>
      </c>
      <c r="BE25" s="191">
        <v>466774.91</v>
      </c>
      <c r="BF25" s="191">
        <v>551759.57999999996</v>
      </c>
      <c r="BG25" s="191">
        <v>623272</v>
      </c>
      <c r="BH25" s="191">
        <v>500587.94</v>
      </c>
      <c r="BI25" s="191">
        <v>534445.52</v>
      </c>
      <c r="BJ25" s="191">
        <v>381364</v>
      </c>
      <c r="BK25" s="191">
        <v>461245.35</v>
      </c>
      <c r="BL25" s="191">
        <v>540892</v>
      </c>
      <c r="BM25" s="191">
        <v>524917.22</v>
      </c>
      <c r="BN25" s="191">
        <v>472761</v>
      </c>
      <c r="BO25" s="191">
        <v>601855.79</v>
      </c>
      <c r="BP25" s="191">
        <v>495461</v>
      </c>
      <c r="BQ25" s="191">
        <v>760975</v>
      </c>
      <c r="BR25" s="191">
        <v>498142</v>
      </c>
      <c r="BS25" s="191">
        <v>829127.71</v>
      </c>
      <c r="BT25" s="191">
        <v>524106</v>
      </c>
      <c r="BU25" s="191">
        <v>868414</v>
      </c>
      <c r="BV25" s="191">
        <v>701439</v>
      </c>
      <c r="BW25" s="191">
        <v>424845</v>
      </c>
      <c r="BX25" s="191">
        <v>459512</v>
      </c>
      <c r="BY25" s="191">
        <v>427724</v>
      </c>
      <c r="BZ25" s="191">
        <v>705121</v>
      </c>
      <c r="CA25" s="191">
        <v>735717</v>
      </c>
      <c r="CB25" s="191">
        <v>689198</v>
      </c>
      <c r="CC25" s="191">
        <v>431258</v>
      </c>
      <c r="CD25" s="191">
        <v>523895</v>
      </c>
      <c r="CE25" s="191">
        <v>655809</v>
      </c>
      <c r="CF25" s="191">
        <v>504427</v>
      </c>
      <c r="CG25" s="191">
        <v>406394</v>
      </c>
      <c r="CH25" s="191">
        <v>569415</v>
      </c>
      <c r="CI25" s="191">
        <v>587789</v>
      </c>
      <c r="CJ25" s="191">
        <v>644638</v>
      </c>
      <c r="CK25" s="191">
        <v>617347</v>
      </c>
      <c r="CL25" s="191">
        <v>365112</v>
      </c>
      <c r="CM25" s="191">
        <v>544719</v>
      </c>
      <c r="CN25" s="190">
        <v>594117</v>
      </c>
      <c r="CO25" s="190">
        <v>639072</v>
      </c>
      <c r="CP25" s="190">
        <v>604844</v>
      </c>
      <c r="CQ25" s="190">
        <v>605230</v>
      </c>
      <c r="CR25" s="190">
        <v>434207</v>
      </c>
      <c r="CS25" s="190">
        <v>557377</v>
      </c>
      <c r="CT25" s="190">
        <v>443368</v>
      </c>
      <c r="CU25" s="190">
        <v>563644</v>
      </c>
      <c r="CV25" s="190">
        <v>546699</v>
      </c>
      <c r="CW25" s="190">
        <v>541933</v>
      </c>
      <c r="CX25" s="190">
        <v>463823</v>
      </c>
      <c r="CY25" s="190">
        <v>486811</v>
      </c>
      <c r="CZ25" s="190">
        <v>393943</v>
      </c>
      <c r="DA25" s="190">
        <v>374740</v>
      </c>
      <c r="DB25" s="190">
        <v>349136</v>
      </c>
      <c r="DC25" s="190">
        <v>477259</v>
      </c>
      <c r="DD25" s="190">
        <v>170375</v>
      </c>
      <c r="DE25" s="190">
        <v>329425</v>
      </c>
      <c r="DF25" s="190">
        <v>267707</v>
      </c>
      <c r="DG25" s="190">
        <v>310407</v>
      </c>
      <c r="DH25" s="190">
        <v>305052</v>
      </c>
      <c r="DI25" s="190">
        <v>303967</v>
      </c>
      <c r="DJ25" s="190">
        <v>112755</v>
      </c>
      <c r="DK25" s="190">
        <v>416528</v>
      </c>
      <c r="DL25" s="190">
        <v>231038</v>
      </c>
      <c r="DM25" s="190">
        <v>381611</v>
      </c>
      <c r="DN25" s="190">
        <v>235348</v>
      </c>
      <c r="DO25" s="190">
        <v>387111</v>
      </c>
      <c r="DP25" s="190">
        <v>309549</v>
      </c>
      <c r="DQ25" s="190">
        <v>318197</v>
      </c>
      <c r="DR25" s="190">
        <v>401672</v>
      </c>
      <c r="DS25" s="190">
        <v>318483</v>
      </c>
      <c r="DT25" s="190">
        <v>371287</v>
      </c>
      <c r="DU25" s="190">
        <v>348708</v>
      </c>
      <c r="DV25" s="190">
        <v>266092</v>
      </c>
      <c r="DW25" s="190">
        <v>238527</v>
      </c>
      <c r="DX25" s="190">
        <v>327412</v>
      </c>
      <c r="DY25" s="190">
        <v>275710</v>
      </c>
      <c r="DZ25" s="190">
        <v>289121</v>
      </c>
      <c r="EA25" s="190">
        <v>337766</v>
      </c>
      <c r="EB25" s="190">
        <v>270175</v>
      </c>
      <c r="EC25" s="190">
        <v>292557</v>
      </c>
      <c r="ED25" s="190">
        <v>238424</v>
      </c>
      <c r="EE25" s="190">
        <v>324534</v>
      </c>
      <c r="EF25" s="190">
        <v>260716</v>
      </c>
      <c r="EG25" s="190">
        <v>408415</v>
      </c>
      <c r="EH25" s="190">
        <v>264241</v>
      </c>
      <c r="EI25" s="190">
        <v>387374</v>
      </c>
      <c r="EJ25" s="190">
        <v>196963</v>
      </c>
      <c r="EK25" s="191">
        <v>352337</v>
      </c>
      <c r="EL25" s="191">
        <v>349698</v>
      </c>
      <c r="EM25" s="191">
        <v>371174</v>
      </c>
      <c r="EN25" s="191">
        <v>154897</v>
      </c>
      <c r="EO25" s="191">
        <v>214085</v>
      </c>
    </row>
    <row r="26" spans="1:146" ht="14.5" x14ac:dyDescent="0.35">
      <c r="A26" s="30" t="s">
        <v>6</v>
      </c>
      <c r="B26" s="190">
        <v>0</v>
      </c>
      <c r="C26" s="190">
        <v>0</v>
      </c>
      <c r="D26" s="190">
        <v>0</v>
      </c>
      <c r="E26" s="190">
        <v>0.16</v>
      </c>
      <c r="F26" s="190">
        <v>38.46</v>
      </c>
      <c r="G26" s="190">
        <v>39.54</v>
      </c>
      <c r="H26" s="190">
        <v>0</v>
      </c>
      <c r="I26" s="190">
        <v>0</v>
      </c>
      <c r="J26" s="190">
        <v>0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0</v>
      </c>
      <c r="Y26" s="190">
        <v>0</v>
      </c>
      <c r="Z26" s="190">
        <v>0</v>
      </c>
      <c r="AA26" s="190">
        <v>0</v>
      </c>
      <c r="AB26" s="190">
        <v>0</v>
      </c>
      <c r="AC26" s="190">
        <v>0</v>
      </c>
      <c r="AD26" s="190">
        <v>0</v>
      </c>
      <c r="AE26" s="190">
        <v>0</v>
      </c>
      <c r="AF26" s="190">
        <v>0</v>
      </c>
      <c r="AG26" s="190">
        <v>0</v>
      </c>
      <c r="AH26" s="190">
        <v>0</v>
      </c>
      <c r="AI26" s="190">
        <v>0</v>
      </c>
      <c r="AJ26" s="190">
        <v>0</v>
      </c>
      <c r="AK26" s="190">
        <v>13.26</v>
      </c>
      <c r="AL26" s="190">
        <v>0</v>
      </c>
      <c r="AM26" s="190">
        <v>0</v>
      </c>
      <c r="AN26" s="190">
        <v>0</v>
      </c>
      <c r="AO26" s="190">
        <v>0</v>
      </c>
      <c r="AP26" s="190">
        <v>0</v>
      </c>
      <c r="AQ26" s="190">
        <v>0</v>
      </c>
      <c r="AR26" s="190">
        <v>0</v>
      </c>
      <c r="AS26" s="190">
        <v>0</v>
      </c>
      <c r="AT26" s="190">
        <v>0</v>
      </c>
      <c r="AU26" s="190">
        <v>0</v>
      </c>
      <c r="AV26" s="190">
        <v>0</v>
      </c>
      <c r="AW26" s="190">
        <v>0</v>
      </c>
      <c r="AX26" s="190">
        <v>0</v>
      </c>
      <c r="AY26" s="190">
        <v>0</v>
      </c>
      <c r="AZ26" s="190">
        <v>0</v>
      </c>
      <c r="BA26" s="190">
        <v>0</v>
      </c>
      <c r="BB26" s="190">
        <v>0</v>
      </c>
      <c r="BC26" s="190">
        <v>0</v>
      </c>
      <c r="BD26" s="190">
        <v>0</v>
      </c>
      <c r="BE26" s="191">
        <v>0</v>
      </c>
      <c r="BF26" s="191">
        <v>0</v>
      </c>
      <c r="BG26" s="191">
        <v>0</v>
      </c>
      <c r="BH26" s="191">
        <v>0</v>
      </c>
      <c r="BI26" s="191">
        <v>0</v>
      </c>
      <c r="BJ26" s="191">
        <v>0</v>
      </c>
      <c r="BK26" s="191">
        <v>0</v>
      </c>
      <c r="BL26" s="191">
        <v>0</v>
      </c>
      <c r="BM26" s="191">
        <v>0</v>
      </c>
      <c r="BN26" s="191">
        <v>0.50600000000000001</v>
      </c>
      <c r="BO26" s="191">
        <v>0</v>
      </c>
      <c r="BP26" s="191">
        <v>0</v>
      </c>
      <c r="BQ26" s="191">
        <v>0</v>
      </c>
      <c r="BR26" s="191">
        <v>0</v>
      </c>
      <c r="BS26" s="191">
        <v>11.29</v>
      </c>
      <c r="BT26" s="191">
        <v>3.84</v>
      </c>
      <c r="BU26" s="191">
        <v>0</v>
      </c>
      <c r="BV26" s="191">
        <v>0</v>
      </c>
      <c r="BW26" s="191">
        <v>0</v>
      </c>
      <c r="BX26" s="191">
        <v>0</v>
      </c>
      <c r="BY26" s="191">
        <v>0</v>
      </c>
      <c r="BZ26" s="191">
        <v>0</v>
      </c>
      <c r="CA26" s="191">
        <v>3</v>
      </c>
      <c r="CB26" s="191">
        <v>5.0000000000000001E-3</v>
      </c>
      <c r="CC26" s="191">
        <v>0.08</v>
      </c>
      <c r="CD26" s="191">
        <v>0</v>
      </c>
      <c r="CE26" s="191">
        <v>73136</v>
      </c>
      <c r="CF26" s="191">
        <v>0</v>
      </c>
      <c r="CG26" s="191">
        <v>0</v>
      </c>
      <c r="CH26" s="191">
        <v>0</v>
      </c>
      <c r="CI26" s="191">
        <v>0</v>
      </c>
      <c r="CJ26" s="191">
        <v>0</v>
      </c>
      <c r="CK26" s="191">
        <v>0</v>
      </c>
      <c r="CL26" s="191">
        <v>0</v>
      </c>
      <c r="CM26" s="191">
        <v>0</v>
      </c>
      <c r="CN26" s="190">
        <v>8859</v>
      </c>
      <c r="CO26" s="190">
        <v>8963</v>
      </c>
      <c r="CP26" s="190">
        <v>0</v>
      </c>
      <c r="CQ26" s="190">
        <v>0</v>
      </c>
      <c r="CR26" s="190">
        <v>0</v>
      </c>
      <c r="CS26" s="190">
        <v>0</v>
      </c>
      <c r="CT26" s="190">
        <v>0</v>
      </c>
      <c r="CU26" s="190">
        <v>0</v>
      </c>
      <c r="CV26" s="190">
        <v>0</v>
      </c>
      <c r="CW26" s="190">
        <v>0</v>
      </c>
      <c r="CX26" s="190">
        <v>21997</v>
      </c>
      <c r="CY26" s="190">
        <v>0</v>
      </c>
      <c r="CZ26" s="190">
        <v>0</v>
      </c>
      <c r="DA26" s="190">
        <v>0</v>
      </c>
      <c r="DB26" s="190">
        <v>43406</v>
      </c>
      <c r="DC26" s="190">
        <v>0</v>
      </c>
      <c r="DD26" s="190">
        <v>0</v>
      </c>
      <c r="DE26" s="190">
        <v>0</v>
      </c>
      <c r="DF26" s="190">
        <v>0</v>
      </c>
      <c r="DG26" s="190">
        <v>0</v>
      </c>
      <c r="DH26" s="190">
        <v>0</v>
      </c>
      <c r="DI26" s="190">
        <v>0</v>
      </c>
      <c r="DJ26" s="190">
        <v>43842</v>
      </c>
      <c r="DK26" s="190">
        <v>0</v>
      </c>
      <c r="DL26" s="190">
        <v>0</v>
      </c>
      <c r="DM26" s="190">
        <v>0</v>
      </c>
      <c r="DN26" s="190">
        <v>0</v>
      </c>
      <c r="DO26" s="190">
        <v>27725</v>
      </c>
      <c r="DP26" s="190">
        <v>0</v>
      </c>
      <c r="DQ26" s="190">
        <v>0</v>
      </c>
      <c r="DR26" s="190">
        <v>9608</v>
      </c>
      <c r="DS26" s="190">
        <v>0</v>
      </c>
      <c r="DT26" s="190">
        <v>0</v>
      </c>
      <c r="DU26" s="190">
        <v>0</v>
      </c>
      <c r="DV26" s="190">
        <v>23865</v>
      </c>
      <c r="DW26" s="190">
        <v>8725</v>
      </c>
      <c r="DX26" s="190">
        <v>0</v>
      </c>
      <c r="DY26" s="190">
        <v>0</v>
      </c>
      <c r="DZ26" s="190">
        <v>0</v>
      </c>
      <c r="EA26" s="190">
        <v>23951</v>
      </c>
      <c r="EB26" s="190">
        <v>15449</v>
      </c>
      <c r="EC26" s="190">
        <v>15348.6</v>
      </c>
      <c r="ED26" s="190">
        <v>7369</v>
      </c>
      <c r="EE26" s="190">
        <v>465</v>
      </c>
      <c r="EF26" s="190">
        <v>0</v>
      </c>
      <c r="EG26" s="190">
        <v>38046</v>
      </c>
      <c r="EH26" s="190">
        <v>0</v>
      </c>
      <c r="EI26" s="190">
        <v>0</v>
      </c>
      <c r="EJ26" s="190">
        <v>0</v>
      </c>
      <c r="EK26" s="191">
        <v>23282</v>
      </c>
      <c r="EL26" s="191">
        <v>0</v>
      </c>
      <c r="EM26" s="191">
        <v>7338</v>
      </c>
      <c r="EN26" s="191">
        <v>0</v>
      </c>
      <c r="EO26" s="191">
        <v>5004</v>
      </c>
    </row>
    <row r="27" spans="1:146" ht="14.5" x14ac:dyDescent="0.35">
      <c r="A27" s="30" t="s">
        <v>7</v>
      </c>
      <c r="B27" s="190">
        <v>0</v>
      </c>
      <c r="C27" s="190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90">
        <v>0</v>
      </c>
      <c r="Y27" s="190">
        <v>0</v>
      </c>
      <c r="Z27" s="190">
        <v>0</v>
      </c>
      <c r="AA27" s="190">
        <v>0</v>
      </c>
      <c r="AB27" s="190">
        <v>0</v>
      </c>
      <c r="AC27" s="190">
        <v>0</v>
      </c>
      <c r="AD27" s="190">
        <v>0</v>
      </c>
      <c r="AE27" s="190">
        <v>0</v>
      </c>
      <c r="AF27" s="190">
        <v>0</v>
      </c>
      <c r="AG27" s="190">
        <v>0</v>
      </c>
      <c r="AH27" s="190">
        <v>0</v>
      </c>
      <c r="AI27" s="190">
        <v>0</v>
      </c>
      <c r="AJ27" s="190">
        <v>0</v>
      </c>
      <c r="AK27" s="190">
        <v>0</v>
      </c>
      <c r="AL27" s="190">
        <v>6.0000000000000001E-3</v>
      </c>
      <c r="AM27" s="190">
        <v>2.0680000000000001</v>
      </c>
      <c r="AN27" s="190">
        <v>0</v>
      </c>
      <c r="AO27" s="190">
        <v>2.6880000000000002</v>
      </c>
      <c r="AP27" s="190">
        <v>0</v>
      </c>
      <c r="AQ27" s="190">
        <v>0</v>
      </c>
      <c r="AR27" s="190">
        <v>0</v>
      </c>
      <c r="AS27" s="190">
        <v>0</v>
      </c>
      <c r="AT27" s="190">
        <v>0</v>
      </c>
      <c r="AU27" s="190">
        <v>0</v>
      </c>
      <c r="AV27" s="190">
        <v>0</v>
      </c>
      <c r="AW27" s="190">
        <v>0</v>
      </c>
      <c r="AX27" s="190">
        <v>0</v>
      </c>
      <c r="AY27" s="190">
        <v>0</v>
      </c>
      <c r="AZ27" s="190">
        <v>0</v>
      </c>
      <c r="BA27" s="190">
        <v>0</v>
      </c>
      <c r="BB27" s="190">
        <v>0</v>
      </c>
      <c r="BC27" s="190">
        <v>0</v>
      </c>
      <c r="BD27" s="190">
        <v>0</v>
      </c>
      <c r="BE27" s="191">
        <v>0</v>
      </c>
      <c r="BF27" s="191">
        <v>0</v>
      </c>
      <c r="BG27" s="191">
        <v>0</v>
      </c>
      <c r="BH27" s="191">
        <v>0</v>
      </c>
      <c r="BI27" s="191">
        <v>0</v>
      </c>
      <c r="BJ27" s="191">
        <v>0</v>
      </c>
      <c r="BK27" s="191">
        <v>0</v>
      </c>
      <c r="BL27" s="191">
        <v>0</v>
      </c>
      <c r="BM27" s="191">
        <v>0</v>
      </c>
      <c r="BN27" s="191">
        <v>0</v>
      </c>
      <c r="BO27" s="191">
        <v>0</v>
      </c>
      <c r="BP27" s="191">
        <v>0</v>
      </c>
      <c r="BQ27" s="191">
        <v>0</v>
      </c>
      <c r="BR27" s="191">
        <v>0</v>
      </c>
      <c r="BS27" s="191">
        <v>0</v>
      </c>
      <c r="BT27" s="191">
        <v>0</v>
      </c>
      <c r="BU27" s="191">
        <v>0</v>
      </c>
      <c r="BV27" s="191">
        <v>0</v>
      </c>
      <c r="BW27" s="191">
        <v>0</v>
      </c>
      <c r="BX27" s="191">
        <v>0</v>
      </c>
      <c r="BY27" s="191">
        <v>0</v>
      </c>
      <c r="BZ27" s="191">
        <v>0</v>
      </c>
      <c r="CA27" s="191">
        <v>0</v>
      </c>
      <c r="CB27" s="191">
        <v>0</v>
      </c>
      <c r="CC27" s="191">
        <v>0</v>
      </c>
      <c r="CD27" s="191">
        <v>0</v>
      </c>
      <c r="CE27" s="191">
        <v>0</v>
      </c>
      <c r="CF27" s="191">
        <v>0</v>
      </c>
      <c r="CG27" s="191">
        <v>0</v>
      </c>
      <c r="CH27" s="191">
        <v>0</v>
      </c>
      <c r="CI27" s="191">
        <v>0</v>
      </c>
      <c r="CJ27" s="191">
        <v>0</v>
      </c>
      <c r="CK27" s="191">
        <v>0</v>
      </c>
      <c r="CL27" s="191">
        <v>0</v>
      </c>
      <c r="CM27" s="191">
        <v>0</v>
      </c>
      <c r="CN27" s="190">
        <v>0</v>
      </c>
      <c r="CO27" s="190">
        <v>0</v>
      </c>
      <c r="CP27" s="190">
        <v>0</v>
      </c>
      <c r="CQ27" s="190">
        <v>0</v>
      </c>
      <c r="CR27" s="190">
        <v>0</v>
      </c>
      <c r="CS27" s="190">
        <v>0</v>
      </c>
      <c r="CT27" s="190">
        <v>0</v>
      </c>
      <c r="CU27" s="190">
        <v>0</v>
      </c>
      <c r="CV27" s="190">
        <v>0</v>
      </c>
      <c r="CW27" s="190">
        <v>0</v>
      </c>
      <c r="CX27" s="190">
        <v>0</v>
      </c>
      <c r="CY27" s="190">
        <v>0</v>
      </c>
      <c r="CZ27" s="190">
        <v>0</v>
      </c>
      <c r="DA27" s="190">
        <v>0</v>
      </c>
      <c r="DB27" s="190">
        <v>0</v>
      </c>
      <c r="DC27" s="190">
        <v>0</v>
      </c>
      <c r="DD27" s="190">
        <v>0</v>
      </c>
      <c r="DE27" s="190">
        <v>0</v>
      </c>
      <c r="DF27" s="190">
        <v>0</v>
      </c>
      <c r="DG27" s="190">
        <v>0</v>
      </c>
      <c r="DH27" s="190">
        <v>0</v>
      </c>
      <c r="DI27" s="190">
        <v>0</v>
      </c>
      <c r="DJ27" s="190">
        <v>0</v>
      </c>
      <c r="DK27" s="190">
        <v>0</v>
      </c>
      <c r="DL27" s="190">
        <v>0</v>
      </c>
      <c r="DM27" s="190">
        <v>0</v>
      </c>
      <c r="DN27" s="190">
        <v>0</v>
      </c>
      <c r="DO27" s="190">
        <v>0</v>
      </c>
      <c r="DP27" s="190">
        <v>0</v>
      </c>
      <c r="DQ27" s="190">
        <v>0</v>
      </c>
      <c r="DR27" s="190">
        <v>0</v>
      </c>
      <c r="DS27" s="190">
        <v>0</v>
      </c>
      <c r="DT27" s="190">
        <v>0</v>
      </c>
      <c r="DU27" s="190">
        <v>0</v>
      </c>
      <c r="DV27" s="190">
        <v>0</v>
      </c>
      <c r="DW27" s="190">
        <v>0</v>
      </c>
      <c r="DX27" s="190">
        <v>0</v>
      </c>
      <c r="DY27" s="190">
        <v>0</v>
      </c>
      <c r="DZ27" s="190">
        <v>0</v>
      </c>
      <c r="EA27" s="190">
        <v>0</v>
      </c>
      <c r="EB27" s="190">
        <v>0</v>
      </c>
      <c r="EC27" s="190">
        <v>0</v>
      </c>
      <c r="ED27" s="190">
        <v>0</v>
      </c>
      <c r="EE27" s="190">
        <v>0</v>
      </c>
      <c r="EF27" s="190">
        <v>0</v>
      </c>
      <c r="EG27" s="190">
        <v>0</v>
      </c>
      <c r="EH27" s="190">
        <v>0</v>
      </c>
      <c r="EI27" s="190">
        <v>0</v>
      </c>
      <c r="EJ27" s="190">
        <v>0</v>
      </c>
      <c r="EK27" s="191">
        <v>0</v>
      </c>
      <c r="EL27" s="191">
        <v>0</v>
      </c>
      <c r="EM27" s="191">
        <v>0</v>
      </c>
      <c r="EN27" s="191">
        <v>0</v>
      </c>
      <c r="EO27" s="191">
        <v>0</v>
      </c>
    </row>
    <row r="28" spans="1:146" ht="14.5" x14ac:dyDescent="0.35">
      <c r="A28" s="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</row>
    <row r="29" spans="1:146" ht="17.25" customHeight="1" x14ac:dyDescent="0.35">
      <c r="A29" s="26" t="s">
        <v>110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>
        <v>306172.64962795202</v>
      </c>
      <c r="P29" s="192">
        <v>-139198.947589777</v>
      </c>
      <c r="Q29" s="192">
        <v>246609.803785183</v>
      </c>
      <c r="R29" s="192">
        <v>-86329.636363636193</v>
      </c>
      <c r="S29" s="192">
        <v>-13342.409090909199</v>
      </c>
      <c r="T29" s="192">
        <v>63498.818181818402</v>
      </c>
      <c r="U29" s="192">
        <v>27308.409090908899</v>
      </c>
      <c r="V29" s="192">
        <v>-328190.72953736701</v>
      </c>
      <c r="W29" s="192">
        <v>204828.75736007799</v>
      </c>
      <c r="X29" s="192">
        <v>-290187.25881591701</v>
      </c>
      <c r="Y29" s="192">
        <v>32003.847136848799</v>
      </c>
      <c r="Z29" s="192">
        <v>-174043.435610621</v>
      </c>
      <c r="AA29" s="192">
        <v>51138.967493378201</v>
      </c>
      <c r="AB29" s="192">
        <v>18678.807149267799</v>
      </c>
      <c r="AC29" s="192">
        <v>209706.17698049601</v>
      </c>
      <c r="AD29" s="192">
        <v>-30658.595396536999</v>
      </c>
      <c r="AE29" s="192">
        <v>-82599.297397281407</v>
      </c>
      <c r="AF29" s="192">
        <v>383271.28032309603</v>
      </c>
      <c r="AG29" s="192">
        <v>-12144.670468226701</v>
      </c>
      <c r="AH29" s="192">
        <v>55077.984390954203</v>
      </c>
      <c r="AI29" s="192">
        <v>31722.444412029301</v>
      </c>
      <c r="AJ29" s="192">
        <v>81699.269644919797</v>
      </c>
      <c r="AK29" s="192">
        <v>-81989.328942155902</v>
      </c>
      <c r="AL29" s="192">
        <v>103606.29297579</v>
      </c>
      <c r="AM29" s="192">
        <v>-247518.02273624</v>
      </c>
      <c r="AN29" s="192">
        <v>77359.148362654203</v>
      </c>
      <c r="AO29" s="192">
        <v>-37497.900917970597</v>
      </c>
      <c r="AP29" s="192">
        <v>-104896.162971175</v>
      </c>
      <c r="AQ29" s="192">
        <v>-114269.36807095401</v>
      </c>
      <c r="AR29" s="192">
        <v>-75933.2971175165</v>
      </c>
      <c r="AS29" s="192">
        <v>5195.8847804556099</v>
      </c>
      <c r="AT29" s="192">
        <v>8249.0155210641697</v>
      </c>
      <c r="AU29" s="192">
        <v>9773.7161862528901</v>
      </c>
      <c r="AV29" s="192">
        <v>-182341.14155210601</v>
      </c>
      <c r="AW29" s="192">
        <v>-7286.8780487804897</v>
      </c>
      <c r="AX29" s="192">
        <v>-48953.349534368099</v>
      </c>
      <c r="AY29" s="192">
        <v>-116753.46113082</v>
      </c>
      <c r="AZ29" s="192">
        <v>103675.640798226</v>
      </c>
      <c r="BA29" s="192">
        <v>-418131.66518846998</v>
      </c>
      <c r="BB29" s="192">
        <v>276016.97001332801</v>
      </c>
      <c r="BC29" s="192">
        <v>181568.608820322</v>
      </c>
      <c r="BD29" s="192">
        <v>103151.46538912</v>
      </c>
      <c r="BE29" s="192">
        <v>-95902.784862081404</v>
      </c>
      <c r="BF29" s="192">
        <v>-298017.59396480402</v>
      </c>
      <c r="BG29" s="192">
        <v>-61026.1318076393</v>
      </c>
      <c r="BH29" s="192">
        <v>147220.072895953</v>
      </c>
      <c r="BI29" s="192">
        <v>-13554.932965372</v>
      </c>
      <c r="BJ29" s="192">
        <v>339015.11634128698</v>
      </c>
      <c r="BK29" s="192">
        <v>-394767.174149976</v>
      </c>
      <c r="BL29" s="192">
        <v>130053.867241705</v>
      </c>
      <c r="BM29" s="192">
        <v>36522.596371075699</v>
      </c>
      <c r="BN29" s="192">
        <v>126465.111183197</v>
      </c>
      <c r="BO29" s="192">
        <v>-140355.31838455901</v>
      </c>
      <c r="BP29" s="192">
        <v>-109171.09585597301</v>
      </c>
      <c r="BQ29" s="192">
        <v>-142871.079717785</v>
      </c>
      <c r="BR29" s="192">
        <v>-6087.8898484963302</v>
      </c>
      <c r="BS29" s="192">
        <v>6926.8295755389299</v>
      </c>
      <c r="BT29" s="192">
        <v>384627.74818847602</v>
      </c>
      <c r="BU29" s="192">
        <v>-61352.479173337902</v>
      </c>
      <c r="BV29" s="192">
        <v>7089.5436683138796</v>
      </c>
      <c r="BW29" s="192">
        <v>-23209.526940508498</v>
      </c>
      <c r="BX29" s="192">
        <v>-12787.520283117999</v>
      </c>
      <c r="BY29" s="192">
        <v>255392.50142539301</v>
      </c>
      <c r="BZ29" s="192">
        <v>-341806.952129415</v>
      </c>
      <c r="CA29" s="192">
        <v>-272811.30986491102</v>
      </c>
      <c r="CB29" s="192">
        <v>-310433.17656423198</v>
      </c>
      <c r="CC29" s="192">
        <v>-139506.753062036</v>
      </c>
      <c r="CD29" s="192">
        <v>366219.33504357497</v>
      </c>
      <c r="CE29" s="192">
        <v>-218535.24489078001</v>
      </c>
      <c r="CF29" s="192">
        <v>26077</v>
      </c>
      <c r="CG29" s="192">
        <v>-71530</v>
      </c>
      <c r="CH29" s="192">
        <v>112907</v>
      </c>
      <c r="CI29" s="192">
        <v>217719</v>
      </c>
      <c r="CJ29" s="192">
        <v>198023</v>
      </c>
      <c r="CK29" s="192">
        <v>-11761</v>
      </c>
      <c r="CL29" s="192">
        <v>239809</v>
      </c>
      <c r="CM29" s="192">
        <v>211210</v>
      </c>
      <c r="CN29" s="192">
        <v>-221469</v>
      </c>
      <c r="CO29" s="192">
        <v>-104800</v>
      </c>
      <c r="CP29" s="192">
        <v>76259</v>
      </c>
      <c r="CQ29" s="192">
        <v>-464108</v>
      </c>
      <c r="CR29" s="192">
        <v>-20021</v>
      </c>
      <c r="CS29" s="192">
        <v>-124946</v>
      </c>
      <c r="CT29" s="192">
        <v>110509</v>
      </c>
      <c r="CU29" s="192">
        <v>-125607</v>
      </c>
      <c r="CV29" s="192">
        <v>99</v>
      </c>
      <c r="CW29" s="192">
        <v>149755</v>
      </c>
      <c r="CX29" s="192">
        <v>39910</v>
      </c>
      <c r="CY29" s="192">
        <v>-74618</v>
      </c>
      <c r="CZ29" s="192">
        <v>-11341</v>
      </c>
      <c r="DA29" s="192">
        <v>-115633</v>
      </c>
      <c r="DB29" s="192">
        <v>-84825</v>
      </c>
      <c r="DC29" s="192">
        <v>-130017</v>
      </c>
      <c r="DD29" s="192">
        <v>71398</v>
      </c>
      <c r="DE29" s="192">
        <v>-233267</v>
      </c>
      <c r="DF29" s="192">
        <v>-28809</v>
      </c>
      <c r="DG29" s="192">
        <v>-135242</v>
      </c>
      <c r="DH29" s="192">
        <v>-7443</v>
      </c>
      <c r="DI29" s="192">
        <v>-88884</v>
      </c>
      <c r="DJ29" s="192">
        <v>-55740</v>
      </c>
      <c r="DK29" s="192">
        <v>-18237</v>
      </c>
      <c r="DL29" s="192">
        <v>-4576</v>
      </c>
      <c r="DM29" s="192">
        <v>-130848</v>
      </c>
      <c r="DN29" s="192">
        <v>150556</v>
      </c>
      <c r="DO29" s="192">
        <v>-8994</v>
      </c>
      <c r="DP29" s="192">
        <v>3740</v>
      </c>
      <c r="DQ29" s="192">
        <v>37479</v>
      </c>
      <c r="DR29" s="192">
        <v>-95224</v>
      </c>
      <c r="DS29" s="192">
        <v>254069</v>
      </c>
      <c r="DT29" s="192">
        <v>-145903</v>
      </c>
      <c r="DU29" s="192">
        <v>-41680</v>
      </c>
      <c r="DV29" s="192">
        <v>118307</v>
      </c>
      <c r="DW29" s="192">
        <v>-32118</v>
      </c>
      <c r="DX29" s="192">
        <v>-39378</v>
      </c>
      <c r="DY29" s="192">
        <v>166882</v>
      </c>
      <c r="DZ29" s="192">
        <v>-193701</v>
      </c>
      <c r="EA29" s="192">
        <v>-135964.53</v>
      </c>
      <c r="EB29" s="192">
        <v>350549.39</v>
      </c>
      <c r="EC29" s="192">
        <v>293596.34000000003</v>
      </c>
      <c r="ED29" s="192">
        <v>94703.850000000093</v>
      </c>
      <c r="EE29" s="192">
        <v>-87.340000000130203</v>
      </c>
      <c r="EF29" s="192">
        <v>90136.469999999899</v>
      </c>
      <c r="EG29" s="192">
        <v>-140656.76999999999</v>
      </c>
      <c r="EH29" s="192">
        <v>25333.0099999999</v>
      </c>
      <c r="EI29" s="192">
        <v>-15435.42</v>
      </c>
      <c r="EJ29" s="192">
        <v>21085.54</v>
      </c>
      <c r="EK29" s="193">
        <v>-231338.23999999999</v>
      </c>
      <c r="EL29" s="193">
        <v>-87573.17</v>
      </c>
      <c r="EM29" s="193">
        <v>-374669.13</v>
      </c>
      <c r="EN29" s="193">
        <v>167753.66</v>
      </c>
      <c r="EO29" s="193">
        <v>262944.34000000003</v>
      </c>
    </row>
    <row r="30" spans="1:146" ht="14.5" x14ac:dyDescent="0.35">
      <c r="A30" s="6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</row>
    <row r="31" spans="1:146" ht="17.25" customHeight="1" x14ac:dyDescent="0.35">
      <c r="A31" s="29" t="s">
        <v>111</v>
      </c>
      <c r="B31" s="192">
        <f t="shared" ref="B31:AG31" si="20">SUM(B32, B36, B40, B41)</f>
        <v>169017.81466800001</v>
      </c>
      <c r="C31" s="192">
        <f t="shared" si="20"/>
        <v>168845.84708799998</v>
      </c>
      <c r="D31" s="192">
        <f t="shared" si="20"/>
        <v>114338.83651600001</v>
      </c>
      <c r="E31" s="192">
        <f t="shared" si="20"/>
        <v>263701.81828800001</v>
      </c>
      <c r="F31" s="192">
        <f t="shared" si="20"/>
        <v>262339.28255999996</v>
      </c>
      <c r="G31" s="192">
        <f t="shared" si="20"/>
        <v>216664.28255999999</v>
      </c>
      <c r="H31" s="192">
        <f t="shared" si="20"/>
        <v>253510.28255999999</v>
      </c>
      <c r="I31" s="192">
        <f t="shared" si="20"/>
        <v>197988.28255999999</v>
      </c>
      <c r="J31" s="192">
        <f t="shared" si="20"/>
        <v>194147.05349399999</v>
      </c>
      <c r="K31" s="192">
        <f t="shared" si="20"/>
        <v>193796.05349399999</v>
      </c>
      <c r="L31" s="192">
        <f t="shared" si="20"/>
        <v>243112.31701999999</v>
      </c>
      <c r="M31" s="192">
        <f t="shared" si="20"/>
        <v>212368.75711199999</v>
      </c>
      <c r="N31" s="192">
        <f t="shared" si="20"/>
        <v>449914.53971599997</v>
      </c>
      <c r="O31" s="192">
        <f t="shared" si="20"/>
        <v>233847.34735600001</v>
      </c>
      <c r="P31" s="192">
        <f t="shared" si="20"/>
        <v>265904.88722400001</v>
      </c>
      <c r="Q31" s="192">
        <f t="shared" si="20"/>
        <v>259559.36542799999</v>
      </c>
      <c r="R31" s="192">
        <f t="shared" si="20"/>
        <v>205529.04207200001</v>
      </c>
      <c r="S31" s="192">
        <f t="shared" si="20"/>
        <v>236662.98621600002</v>
      </c>
      <c r="T31" s="192">
        <f t="shared" si="20"/>
        <v>348968.984268</v>
      </c>
      <c r="U31" s="192">
        <f t="shared" si="20"/>
        <v>203933.543772</v>
      </c>
      <c r="V31" s="192">
        <f t="shared" si="20"/>
        <v>213105.43461599998</v>
      </c>
      <c r="W31" s="192">
        <f t="shared" si="20"/>
        <v>269742.27474400005</v>
      </c>
      <c r="X31" s="192">
        <f t="shared" si="20"/>
        <v>216035.35691200002</v>
      </c>
      <c r="Y31" s="192">
        <f t="shared" si="20"/>
        <v>217480.42008800001</v>
      </c>
      <c r="Z31" s="192">
        <f t="shared" si="20"/>
        <v>323600.93194000004</v>
      </c>
      <c r="AA31" s="192">
        <f t="shared" si="20"/>
        <v>278308.32286000001</v>
      </c>
      <c r="AB31" s="192">
        <f t="shared" si="20"/>
        <v>210082.35442000002</v>
      </c>
      <c r="AC31" s="192">
        <f t="shared" si="20"/>
        <v>207414.99537999998</v>
      </c>
      <c r="AD31" s="192">
        <f t="shared" si="20"/>
        <v>199851.99656</v>
      </c>
      <c r="AE31" s="192">
        <f t="shared" si="20"/>
        <v>201683.70296000002</v>
      </c>
      <c r="AF31" s="192">
        <f t="shared" si="20"/>
        <v>269398.91560000001</v>
      </c>
      <c r="AG31" s="192">
        <f t="shared" si="20"/>
        <v>358652.97172000003</v>
      </c>
      <c r="AH31" s="192">
        <f t="shared" ref="AH31:BM31" si="21">SUM(AH32, AH36, AH40, AH41)</f>
        <v>207780.04479999997</v>
      </c>
      <c r="AI31" s="192">
        <f t="shared" si="21"/>
        <v>386096.55871999997</v>
      </c>
      <c r="AJ31" s="192">
        <f t="shared" si="21"/>
        <v>370667.84096</v>
      </c>
      <c r="AK31" s="192">
        <f t="shared" si="21"/>
        <v>275298.09408000001</v>
      </c>
      <c r="AL31" s="192">
        <f t="shared" si="21"/>
        <v>264928.49663999991</v>
      </c>
      <c r="AM31" s="192">
        <f t="shared" si="21"/>
        <v>389989.28</v>
      </c>
      <c r="AN31" s="192">
        <f t="shared" si="21"/>
        <v>247389.45759999999</v>
      </c>
      <c r="AO31" s="192">
        <f t="shared" si="21"/>
        <v>188438.76511999988</v>
      </c>
      <c r="AP31" s="192">
        <f t="shared" si="21"/>
        <v>201940.37175478262</v>
      </c>
      <c r="AQ31" s="192">
        <f t="shared" si="21"/>
        <v>366093.21932968282</v>
      </c>
      <c r="AR31" s="192">
        <f t="shared" si="21"/>
        <v>374555.12177218572</v>
      </c>
      <c r="AS31" s="192">
        <f t="shared" si="21"/>
        <v>326297.40871347196</v>
      </c>
      <c r="AT31" s="192">
        <f t="shared" si="21"/>
        <v>317744.18956708483</v>
      </c>
      <c r="AU31" s="192">
        <f t="shared" si="21"/>
        <v>295506.94479388202</v>
      </c>
      <c r="AV31" s="192">
        <f t="shared" si="21"/>
        <v>293326.83614643192</v>
      </c>
      <c r="AW31" s="192">
        <f t="shared" si="21"/>
        <v>238137.25964975794</v>
      </c>
      <c r="AX31" s="192">
        <f t="shared" si="21"/>
        <v>288590.43481605535</v>
      </c>
      <c r="AY31" s="192">
        <f t="shared" si="21"/>
        <v>358923.5168559663</v>
      </c>
      <c r="AZ31" s="192">
        <f t="shared" si="21"/>
        <v>418065.78514864919</v>
      </c>
      <c r="BA31" s="192">
        <f t="shared" si="21"/>
        <v>343215.57007104444</v>
      </c>
      <c r="BB31" s="192">
        <f t="shared" si="21"/>
        <v>264404.81554633286</v>
      </c>
      <c r="BC31" s="192">
        <f t="shared" si="21"/>
        <v>412381.31798969151</v>
      </c>
      <c r="BD31" s="192">
        <f t="shared" si="21"/>
        <v>320033.58364939829</v>
      </c>
      <c r="BE31" s="192">
        <f t="shared" si="21"/>
        <v>392847.96703456063</v>
      </c>
      <c r="BF31" s="192">
        <f t="shared" si="21"/>
        <v>507908.24447071669</v>
      </c>
      <c r="BG31" s="192">
        <f t="shared" si="21"/>
        <v>627647.4648096998</v>
      </c>
      <c r="BH31" s="192">
        <f t="shared" si="21"/>
        <v>602029.74224056595</v>
      </c>
      <c r="BI31" s="192">
        <f t="shared" si="21"/>
        <v>538744.87783378549</v>
      </c>
      <c r="BJ31" s="192">
        <f t="shared" si="21"/>
        <v>476953.53808973345</v>
      </c>
      <c r="BK31" s="192">
        <f t="shared" si="21"/>
        <v>796233.22096671141</v>
      </c>
      <c r="BL31" s="192">
        <f t="shared" si="21"/>
        <v>741586.10986394598</v>
      </c>
      <c r="BM31" s="192">
        <f t="shared" si="21"/>
        <v>711407.40618278156</v>
      </c>
      <c r="BN31" s="192">
        <f t="shared" ref="BN31:CS31" si="22">SUM(BN32, BN36, BN40, BN41)</f>
        <v>531890.51614629827</v>
      </c>
      <c r="BO31" s="192">
        <f t="shared" si="22"/>
        <v>836827.51664188737</v>
      </c>
      <c r="BP31" s="192">
        <f t="shared" si="22"/>
        <v>982514.19371592859</v>
      </c>
      <c r="BQ31" s="192">
        <f t="shared" si="22"/>
        <v>859802.30076320714</v>
      </c>
      <c r="BR31" s="192">
        <f t="shared" si="22"/>
        <v>691691.15183351701</v>
      </c>
      <c r="BS31" s="192">
        <f t="shared" si="22"/>
        <v>834520.48087107728</v>
      </c>
      <c r="BT31" s="192">
        <f t="shared" si="22"/>
        <v>871553.19157747773</v>
      </c>
      <c r="BU31" s="192">
        <f t="shared" si="22"/>
        <v>682728.88783205894</v>
      </c>
      <c r="BV31" s="192">
        <f t="shared" si="22"/>
        <v>489303.35558122356</v>
      </c>
      <c r="BW31" s="192">
        <f t="shared" si="22"/>
        <v>618013.2392871289</v>
      </c>
      <c r="BX31" s="192">
        <f t="shared" si="22"/>
        <v>433945.36764161754</v>
      </c>
      <c r="BY31" s="192">
        <f t="shared" si="22"/>
        <v>434354.72241670714</v>
      </c>
      <c r="BZ31" s="192">
        <f t="shared" si="22"/>
        <v>627861.96836085059</v>
      </c>
      <c r="CA31" s="192">
        <f t="shared" si="22"/>
        <v>924256.2350293803</v>
      </c>
      <c r="CB31" s="192">
        <f t="shared" si="22"/>
        <v>680391.98773790488</v>
      </c>
      <c r="CC31" s="192">
        <f t="shared" si="22"/>
        <v>502378.31935445045</v>
      </c>
      <c r="CD31" s="192">
        <f t="shared" si="22"/>
        <v>430982.43289239676</v>
      </c>
      <c r="CE31" s="192">
        <f t="shared" si="22"/>
        <v>630893.00735304609</v>
      </c>
      <c r="CF31" s="192">
        <f t="shared" si="22"/>
        <v>574762.14150471357</v>
      </c>
      <c r="CG31" s="192">
        <f t="shared" si="22"/>
        <v>435179.67610978876</v>
      </c>
      <c r="CH31" s="192">
        <f t="shared" si="22"/>
        <v>468587.6461736015</v>
      </c>
      <c r="CI31" s="192">
        <f t="shared" si="22"/>
        <v>373973.16021252627</v>
      </c>
      <c r="CJ31" s="192">
        <f t="shared" si="22"/>
        <v>321811.18164415186</v>
      </c>
      <c r="CK31" s="192">
        <f t="shared" si="22"/>
        <v>394759.38422486285</v>
      </c>
      <c r="CL31" s="192">
        <f t="shared" si="22"/>
        <v>354328.43762609496</v>
      </c>
      <c r="CM31" s="192">
        <f t="shared" si="22"/>
        <v>370164.02121401409</v>
      </c>
      <c r="CN31" s="192">
        <f t="shared" si="22"/>
        <v>527941.66379973851</v>
      </c>
      <c r="CO31" s="192">
        <f t="shared" si="22"/>
        <v>489895.82490498282</v>
      </c>
      <c r="CP31" s="192">
        <f t="shared" si="22"/>
        <v>438530.02519712731</v>
      </c>
      <c r="CQ31" s="192">
        <f t="shared" si="22"/>
        <v>798555.18694005301</v>
      </c>
      <c r="CR31" s="192">
        <f t="shared" si="22"/>
        <v>557191.65207844053</v>
      </c>
      <c r="CS31" s="192">
        <f t="shared" si="22"/>
        <v>423177.0740295893</v>
      </c>
      <c r="CT31" s="192">
        <f t="shared" ref="CT31:DY31" si="23">SUM(CT32, CT36, CT40, CT41)</f>
        <v>427924.45781784813</v>
      </c>
      <c r="CU31" s="192">
        <f t="shared" si="23"/>
        <v>611469.3211978582</v>
      </c>
      <c r="CV31" s="192">
        <f t="shared" si="23"/>
        <v>421280.2147225418</v>
      </c>
      <c r="CW31" s="192">
        <f t="shared" si="23"/>
        <v>265722.8628290419</v>
      </c>
      <c r="CX31" s="192">
        <f t="shared" si="23"/>
        <v>385768.82455967017</v>
      </c>
      <c r="CY31" s="192">
        <f t="shared" si="23"/>
        <v>487848.67659082345</v>
      </c>
      <c r="CZ31" s="192">
        <f t="shared" si="23"/>
        <v>426311.16864354955</v>
      </c>
      <c r="DA31" s="192">
        <f t="shared" si="23"/>
        <v>493460.98478435422</v>
      </c>
      <c r="DB31" s="192">
        <f t="shared" si="23"/>
        <v>493735.89360185125</v>
      </c>
      <c r="DC31" s="192">
        <f t="shared" si="23"/>
        <v>340144.87325290457</v>
      </c>
      <c r="DD31" s="192">
        <f t="shared" si="23"/>
        <v>339094.54914297175</v>
      </c>
      <c r="DE31" s="192">
        <f t="shared" si="23"/>
        <v>402838.76483466988</v>
      </c>
      <c r="DF31" s="192">
        <f t="shared" si="23"/>
        <v>317436.12756815756</v>
      </c>
      <c r="DG31" s="192">
        <f t="shared" si="23"/>
        <v>375366.75195829093</v>
      </c>
      <c r="DH31" s="192">
        <f t="shared" si="23"/>
        <v>275578.63074185554</v>
      </c>
      <c r="DI31" s="192">
        <f t="shared" si="23"/>
        <v>260798.37531105231</v>
      </c>
      <c r="DJ31" s="192">
        <f t="shared" si="23"/>
        <v>268636.31106549769</v>
      </c>
      <c r="DK31" s="192">
        <f t="shared" si="23"/>
        <v>361221.18411727744</v>
      </c>
      <c r="DL31" s="192">
        <f t="shared" si="23"/>
        <v>330133.0322668032</v>
      </c>
      <c r="DM31" s="192">
        <f t="shared" si="23"/>
        <v>369480.79191277013</v>
      </c>
      <c r="DN31" s="192">
        <f t="shared" si="23"/>
        <v>282616.97964411258</v>
      </c>
      <c r="DO31" s="192">
        <f t="shared" si="23"/>
        <v>296917.52212342009</v>
      </c>
      <c r="DP31" s="192">
        <f t="shared" si="23"/>
        <v>269981.70891060098</v>
      </c>
      <c r="DQ31" s="192">
        <f t="shared" si="23"/>
        <v>457183.97562754026</v>
      </c>
      <c r="DR31" s="192">
        <f t="shared" si="23"/>
        <v>485159.29564494896</v>
      </c>
      <c r="DS31" s="192">
        <f t="shared" si="23"/>
        <v>383505.78868453653</v>
      </c>
      <c r="DT31" s="192">
        <f t="shared" si="23"/>
        <v>437094.6943695849</v>
      </c>
      <c r="DU31" s="192">
        <f t="shared" si="23"/>
        <v>386081.2523398241</v>
      </c>
      <c r="DV31" s="192">
        <f t="shared" si="23"/>
        <v>402950.26724811993</v>
      </c>
      <c r="DW31" s="192">
        <f t="shared" si="23"/>
        <v>325817.39368277346</v>
      </c>
      <c r="DX31" s="192">
        <f t="shared" si="23"/>
        <v>532057.8399250292</v>
      </c>
      <c r="DY31" s="192">
        <f t="shared" si="23"/>
        <v>428181.4355755921</v>
      </c>
      <c r="DZ31" s="192">
        <f t="shared" ref="DZ31:FE31" si="24">SUM(DZ32, DZ36, DZ40, DZ41)</f>
        <v>673227.69767454127</v>
      </c>
      <c r="EA31" s="192">
        <f t="shared" si="24"/>
        <v>842222.61156945874</v>
      </c>
      <c r="EB31" s="192">
        <f t="shared" si="24"/>
        <v>420145.59523698472</v>
      </c>
      <c r="EC31" s="192">
        <f t="shared" si="24"/>
        <v>217701.10840250322</v>
      </c>
      <c r="ED31" s="192">
        <f t="shared" si="24"/>
        <v>376071.97322515713</v>
      </c>
      <c r="EE31" s="192">
        <f t="shared" si="24"/>
        <v>418342.89773451979</v>
      </c>
      <c r="EF31" s="192">
        <f t="shared" si="24"/>
        <v>233583.37153505321</v>
      </c>
      <c r="EG31" s="192">
        <f t="shared" si="24"/>
        <v>157932.16311323812</v>
      </c>
      <c r="EH31" s="192">
        <f t="shared" si="24"/>
        <v>201937.81719226131</v>
      </c>
      <c r="EI31" s="192">
        <f t="shared" si="24"/>
        <v>212545.03973994835</v>
      </c>
      <c r="EJ31" s="192">
        <f t="shared" si="24"/>
        <v>323782.0769834143</v>
      </c>
      <c r="EK31" s="193">
        <f t="shared" si="24"/>
        <v>323864.77387420787</v>
      </c>
      <c r="EL31" s="193">
        <f t="shared" si="24"/>
        <v>324926.7820975309</v>
      </c>
      <c r="EM31" s="193">
        <f t="shared" si="24"/>
        <v>599855.2631358708</v>
      </c>
      <c r="EN31" s="193">
        <f t="shared" si="24"/>
        <v>567780.49975707207</v>
      </c>
      <c r="EO31" s="193">
        <f t="shared" si="24"/>
        <v>193993.41408922736</v>
      </c>
      <c r="EP31" s="193">
        <f t="shared" si="24"/>
        <v>0</v>
      </c>
    </row>
    <row r="32" spans="1:146" ht="14.5" x14ac:dyDescent="0.35">
      <c r="A32" s="31" t="s">
        <v>9</v>
      </c>
      <c r="B32" s="192">
        <f t="shared" ref="B32:AG32" si="25">SUM(B33:B35)</f>
        <v>27399</v>
      </c>
      <c r="C32" s="192">
        <f t="shared" si="25"/>
        <v>31564</v>
      </c>
      <c r="D32" s="192">
        <f t="shared" si="25"/>
        <v>37897</v>
      </c>
      <c r="E32" s="192">
        <f t="shared" si="25"/>
        <v>71847</v>
      </c>
      <c r="F32" s="192">
        <f t="shared" si="25"/>
        <v>87606</v>
      </c>
      <c r="G32" s="192">
        <f t="shared" si="25"/>
        <v>41931</v>
      </c>
      <c r="H32" s="192">
        <f t="shared" si="25"/>
        <v>78777</v>
      </c>
      <c r="I32" s="192">
        <f t="shared" si="25"/>
        <v>23255</v>
      </c>
      <c r="J32" s="192">
        <f t="shared" si="25"/>
        <v>20721</v>
      </c>
      <c r="K32" s="192">
        <f t="shared" si="25"/>
        <v>20370</v>
      </c>
      <c r="L32" s="192">
        <f t="shared" si="25"/>
        <v>44099</v>
      </c>
      <c r="M32" s="192">
        <f t="shared" si="25"/>
        <v>22632</v>
      </c>
      <c r="N32" s="192">
        <f t="shared" si="25"/>
        <v>255599</v>
      </c>
      <c r="O32" s="192">
        <f t="shared" si="25"/>
        <v>40123</v>
      </c>
      <c r="P32" s="192">
        <f t="shared" si="25"/>
        <v>69924</v>
      </c>
      <c r="Q32" s="192">
        <f t="shared" si="25"/>
        <v>64965</v>
      </c>
      <c r="R32" s="192">
        <f t="shared" si="25"/>
        <v>14972</v>
      </c>
      <c r="S32" s="192">
        <f t="shared" si="25"/>
        <v>31599</v>
      </c>
      <c r="T32" s="192">
        <f t="shared" si="25"/>
        <v>144432</v>
      </c>
      <c r="U32" s="192">
        <f t="shared" si="25"/>
        <v>19185</v>
      </c>
      <c r="V32" s="192">
        <f t="shared" si="25"/>
        <v>19158</v>
      </c>
      <c r="W32" s="192">
        <f t="shared" si="25"/>
        <v>108313</v>
      </c>
      <c r="X32" s="192">
        <f t="shared" si="25"/>
        <v>31372</v>
      </c>
      <c r="Y32" s="192">
        <f t="shared" si="25"/>
        <v>24449</v>
      </c>
      <c r="Z32" s="192">
        <f t="shared" si="25"/>
        <v>129703</v>
      </c>
      <c r="AA32" s="192">
        <f t="shared" si="25"/>
        <v>98415</v>
      </c>
      <c r="AB32" s="192">
        <f t="shared" si="25"/>
        <v>18596</v>
      </c>
      <c r="AC32" s="192">
        <f t="shared" si="25"/>
        <v>17766</v>
      </c>
      <c r="AD32" s="192">
        <f t="shared" si="25"/>
        <v>15464</v>
      </c>
      <c r="AE32" s="192">
        <f t="shared" si="25"/>
        <v>18089</v>
      </c>
      <c r="AF32" s="192">
        <f t="shared" si="25"/>
        <v>87464</v>
      </c>
      <c r="AG32" s="192">
        <f t="shared" si="25"/>
        <v>168774</v>
      </c>
      <c r="AH32" s="192">
        <f t="shared" ref="AH32:BM32" si="26">SUM(AH33:AH35)</f>
        <v>20050</v>
      </c>
      <c r="AI32" s="192">
        <f t="shared" si="26"/>
        <v>208516</v>
      </c>
      <c r="AJ32" s="192">
        <f t="shared" si="26"/>
        <v>196046</v>
      </c>
      <c r="AK32" s="192">
        <f t="shared" si="26"/>
        <v>140971</v>
      </c>
      <c r="AL32" s="192">
        <f t="shared" si="26"/>
        <v>74899</v>
      </c>
      <c r="AM32" s="192">
        <f t="shared" si="26"/>
        <v>209771</v>
      </c>
      <c r="AN32" s="192">
        <f t="shared" si="26"/>
        <v>74985</v>
      </c>
      <c r="AO32" s="192">
        <f t="shared" si="26"/>
        <v>2355</v>
      </c>
      <c r="AP32" s="192">
        <f t="shared" si="26"/>
        <v>28486</v>
      </c>
      <c r="AQ32" s="192">
        <f t="shared" si="26"/>
        <v>179153</v>
      </c>
      <c r="AR32" s="192">
        <f t="shared" si="26"/>
        <v>202633</v>
      </c>
      <c r="AS32" s="192">
        <f t="shared" si="26"/>
        <v>122351</v>
      </c>
      <c r="AT32" s="192">
        <f t="shared" si="26"/>
        <v>134394</v>
      </c>
      <c r="AU32" s="192">
        <f t="shared" si="26"/>
        <v>137611</v>
      </c>
      <c r="AV32" s="192">
        <f t="shared" si="26"/>
        <v>101602</v>
      </c>
      <c r="AW32" s="192">
        <f t="shared" si="26"/>
        <v>55963</v>
      </c>
      <c r="AX32" s="192">
        <f t="shared" si="26"/>
        <v>94755</v>
      </c>
      <c r="AY32" s="192">
        <f t="shared" si="26"/>
        <v>172625</v>
      </c>
      <c r="AZ32" s="192">
        <f t="shared" si="26"/>
        <v>244038</v>
      </c>
      <c r="BA32" s="192">
        <f t="shared" si="26"/>
        <v>146291</v>
      </c>
      <c r="BB32" s="192">
        <f t="shared" si="26"/>
        <v>109151</v>
      </c>
      <c r="BC32" s="192">
        <f t="shared" si="26"/>
        <v>232658</v>
      </c>
      <c r="BD32" s="192">
        <f t="shared" si="26"/>
        <v>121158</v>
      </c>
      <c r="BE32" s="193">
        <f t="shared" si="26"/>
        <v>197535</v>
      </c>
      <c r="BF32" s="193">
        <f t="shared" si="26"/>
        <v>295562</v>
      </c>
      <c r="BG32" s="193">
        <f t="shared" si="26"/>
        <v>416358</v>
      </c>
      <c r="BH32" s="193">
        <f t="shared" si="26"/>
        <v>394556</v>
      </c>
      <c r="BI32" s="193">
        <f t="shared" si="26"/>
        <v>344408</v>
      </c>
      <c r="BJ32" s="193">
        <f t="shared" si="26"/>
        <v>269535</v>
      </c>
      <c r="BK32" s="193">
        <f t="shared" si="26"/>
        <v>609678.00000000105</v>
      </c>
      <c r="BL32" s="193">
        <f t="shared" si="26"/>
        <v>538410</v>
      </c>
      <c r="BM32" s="193">
        <f t="shared" si="26"/>
        <v>480357</v>
      </c>
      <c r="BN32" s="193">
        <f t="shared" ref="BN32:CS32" si="27">SUM(BN33:BN35)</f>
        <v>339524</v>
      </c>
      <c r="BO32" s="193">
        <f t="shared" si="27"/>
        <v>647216</v>
      </c>
      <c r="BP32" s="193">
        <f t="shared" si="27"/>
        <v>780556</v>
      </c>
      <c r="BQ32" s="193">
        <f t="shared" si="27"/>
        <v>638714</v>
      </c>
      <c r="BR32" s="193">
        <f t="shared" si="27"/>
        <v>490577.91</v>
      </c>
      <c r="BS32" s="193">
        <f t="shared" si="27"/>
        <v>631873.92000000097</v>
      </c>
      <c r="BT32" s="193">
        <f t="shared" si="27"/>
        <v>672258.87000000104</v>
      </c>
      <c r="BU32" s="193">
        <f t="shared" si="27"/>
        <v>481537.79</v>
      </c>
      <c r="BV32" s="193">
        <f t="shared" si="27"/>
        <v>299270.89</v>
      </c>
      <c r="BW32" s="193">
        <f t="shared" si="27"/>
        <v>408378.00000000099</v>
      </c>
      <c r="BX32" s="193">
        <f t="shared" si="27"/>
        <v>233718.11</v>
      </c>
      <c r="BY32" s="193">
        <f t="shared" si="27"/>
        <v>224895</v>
      </c>
      <c r="BZ32" s="193">
        <f t="shared" si="27"/>
        <v>438457.99999999901</v>
      </c>
      <c r="CA32" s="193">
        <f t="shared" si="27"/>
        <v>730336.55999999901</v>
      </c>
      <c r="CB32" s="193">
        <f t="shared" si="27"/>
        <v>485345.99999999901</v>
      </c>
      <c r="CC32" s="193">
        <f t="shared" si="27"/>
        <v>306876</v>
      </c>
      <c r="CD32" s="193">
        <f t="shared" si="27"/>
        <v>228889.65358250099</v>
      </c>
      <c r="CE32" s="193">
        <f t="shared" si="27"/>
        <v>446038.77653209202</v>
      </c>
      <c r="CF32" s="193">
        <f t="shared" si="27"/>
        <v>370762.23056573601</v>
      </c>
      <c r="CG32" s="193">
        <f t="shared" si="27"/>
        <v>232892.63193916</v>
      </c>
      <c r="CH32" s="193">
        <f t="shared" si="27"/>
        <v>239589.118842222</v>
      </c>
      <c r="CI32" s="193">
        <f t="shared" si="27"/>
        <v>138016.90646539</v>
      </c>
      <c r="CJ32" s="193">
        <f t="shared" si="27"/>
        <v>100490.312445798</v>
      </c>
      <c r="CK32" s="193">
        <f t="shared" si="27"/>
        <v>174665.90960007001</v>
      </c>
      <c r="CL32" s="193">
        <f t="shared" si="27"/>
        <v>120559.274941073</v>
      </c>
      <c r="CM32" s="193">
        <f t="shared" si="27"/>
        <v>137520.83974271</v>
      </c>
      <c r="CN32" s="192">
        <f t="shared" si="27"/>
        <v>298543.565919074</v>
      </c>
      <c r="CO32" s="192">
        <f t="shared" si="27"/>
        <v>251703.723453574</v>
      </c>
      <c r="CP32" s="192">
        <f t="shared" si="27"/>
        <v>243352.21105018901</v>
      </c>
      <c r="CQ32" s="192">
        <f t="shared" si="27"/>
        <v>568673.83344849397</v>
      </c>
      <c r="CR32" s="192">
        <f t="shared" si="27"/>
        <v>332073.356183303</v>
      </c>
      <c r="CS32" s="192">
        <f t="shared" si="27"/>
        <v>203409.164160379</v>
      </c>
      <c r="CT32" s="192">
        <f t="shared" ref="CT32:DY32" si="28">SUM(CT33:CT35)</f>
        <v>206781.49983577401</v>
      </c>
      <c r="CU32" s="192">
        <f t="shared" si="28"/>
        <v>395782.86326758098</v>
      </c>
      <c r="CV32" s="192">
        <f t="shared" si="28"/>
        <v>179294.70930629299</v>
      </c>
      <c r="CW32" s="192">
        <f t="shared" si="28"/>
        <v>29778.468549449</v>
      </c>
      <c r="CX32" s="192">
        <f t="shared" si="28"/>
        <v>109156.907383739</v>
      </c>
      <c r="CY32" s="192">
        <f t="shared" si="28"/>
        <v>211969.17044215501</v>
      </c>
      <c r="CZ32" s="192">
        <f t="shared" si="28"/>
        <v>147112.93454044301</v>
      </c>
      <c r="DA32" s="192">
        <f t="shared" si="28"/>
        <v>218837.461982612</v>
      </c>
      <c r="DB32" s="192">
        <f t="shared" si="28"/>
        <v>249211.04656131699</v>
      </c>
      <c r="DC32" s="192">
        <f t="shared" si="28"/>
        <v>74120.628650055602</v>
      </c>
      <c r="DD32" s="192">
        <f t="shared" si="28"/>
        <v>82696.209309226499</v>
      </c>
      <c r="DE32" s="192">
        <f t="shared" si="28"/>
        <v>153937.147226467</v>
      </c>
      <c r="DF32" s="192">
        <f t="shared" si="28"/>
        <v>95040.666534973294</v>
      </c>
      <c r="DG32" s="192">
        <f t="shared" si="28"/>
        <v>100358.71118805801</v>
      </c>
      <c r="DH32" s="192">
        <f t="shared" si="28"/>
        <v>20078.490670500902</v>
      </c>
      <c r="DI32" s="192">
        <f t="shared" si="28"/>
        <v>12701.541673805699</v>
      </c>
      <c r="DJ32" s="192">
        <f t="shared" si="28"/>
        <v>0</v>
      </c>
      <c r="DK32" s="192">
        <f t="shared" si="28"/>
        <v>69010.795285499102</v>
      </c>
      <c r="DL32" s="192">
        <f t="shared" si="28"/>
        <v>92776.192926759206</v>
      </c>
      <c r="DM32" s="192">
        <f t="shared" si="28"/>
        <v>107010.132164041</v>
      </c>
      <c r="DN32" s="192">
        <f t="shared" si="28"/>
        <v>75211.490668187005</v>
      </c>
      <c r="DO32" s="192">
        <f t="shared" si="28"/>
        <v>68651.412257957098</v>
      </c>
      <c r="DP32" s="192">
        <f t="shared" si="28"/>
        <v>51260.042141723301</v>
      </c>
      <c r="DQ32" s="192">
        <f t="shared" si="28"/>
        <v>249131.68543124301</v>
      </c>
      <c r="DR32" s="192">
        <f t="shared" si="28"/>
        <v>262532.24698138499</v>
      </c>
      <c r="DS32" s="192">
        <f t="shared" si="28"/>
        <v>151014.38160242001</v>
      </c>
      <c r="DT32" s="192">
        <f t="shared" si="28"/>
        <v>193242.42701683601</v>
      </c>
      <c r="DU32" s="192">
        <f t="shared" si="28"/>
        <v>161702.53829640499</v>
      </c>
      <c r="DV32" s="192">
        <f t="shared" si="28"/>
        <v>209230.168506947</v>
      </c>
      <c r="DW32" s="192">
        <f t="shared" si="28"/>
        <v>139931.64981214501</v>
      </c>
      <c r="DX32" s="192">
        <f t="shared" si="28"/>
        <v>288326.06934602302</v>
      </c>
      <c r="DY32" s="192">
        <f t="shared" si="28"/>
        <v>186670.29782600299</v>
      </c>
      <c r="DZ32" s="192">
        <f t="shared" ref="DZ32:FE32" si="29">SUM(DZ33:DZ35)</f>
        <v>445168.45251190697</v>
      </c>
      <c r="EA32" s="192">
        <f t="shared" si="29"/>
        <v>594016.45307153603</v>
      </c>
      <c r="EB32" s="192">
        <f t="shared" si="29"/>
        <v>175299.367538046</v>
      </c>
      <c r="EC32" s="192">
        <f t="shared" si="29"/>
        <v>4808.8145709662103</v>
      </c>
      <c r="ED32" s="192">
        <f t="shared" si="29"/>
        <v>154290.92147347701</v>
      </c>
      <c r="EE32" s="192">
        <f t="shared" si="29"/>
        <v>193058.32035978499</v>
      </c>
      <c r="EF32" s="192">
        <f t="shared" si="29"/>
        <v>13963.451531274701</v>
      </c>
      <c r="EG32" s="192">
        <f t="shared" si="29"/>
        <v>4568.1380691945897</v>
      </c>
      <c r="EH32" s="192">
        <f t="shared" si="29"/>
        <v>34431.116458408702</v>
      </c>
      <c r="EI32" s="192">
        <f t="shared" si="29"/>
        <v>5938.2033339980499</v>
      </c>
      <c r="EJ32" s="192">
        <f t="shared" si="29"/>
        <v>103757.985806791</v>
      </c>
      <c r="EK32" s="193">
        <f t="shared" si="29"/>
        <v>126202.60710504799</v>
      </c>
      <c r="EL32" s="193">
        <f t="shared" si="29"/>
        <v>107791.770424004</v>
      </c>
      <c r="EM32" s="193">
        <f t="shared" si="29"/>
        <v>392461.37905337103</v>
      </c>
      <c r="EN32" s="193">
        <f t="shared" si="29"/>
        <v>364651.92984076397</v>
      </c>
      <c r="EO32" s="193">
        <f t="shared" si="29"/>
        <v>6714.0329151862597</v>
      </c>
      <c r="EP32" s="193">
        <f t="shared" si="29"/>
        <v>0</v>
      </c>
    </row>
    <row r="33" spans="1:146" ht="14.5" x14ac:dyDescent="0.35">
      <c r="A33" s="30" t="s">
        <v>5</v>
      </c>
      <c r="B33" s="190">
        <v>0</v>
      </c>
      <c r="C33" s="190">
        <v>0</v>
      </c>
      <c r="D33" s="190">
        <v>0</v>
      </c>
      <c r="E33" s="190">
        <v>0</v>
      </c>
      <c r="F33" s="190">
        <v>0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0</v>
      </c>
      <c r="U33" s="190">
        <v>0</v>
      </c>
      <c r="V33" s="190">
        <v>0</v>
      </c>
      <c r="W33" s="190">
        <v>0</v>
      </c>
      <c r="X33" s="190">
        <v>0</v>
      </c>
      <c r="Y33" s="190">
        <v>0</v>
      </c>
      <c r="Z33" s="190">
        <v>0</v>
      </c>
      <c r="AA33" s="190">
        <v>0</v>
      </c>
      <c r="AB33" s="190">
        <v>0</v>
      </c>
      <c r="AC33" s="190">
        <v>0</v>
      </c>
      <c r="AD33" s="190">
        <v>0</v>
      </c>
      <c r="AE33" s="190">
        <v>0</v>
      </c>
      <c r="AF33" s="190">
        <v>0</v>
      </c>
      <c r="AG33" s="190">
        <v>0</v>
      </c>
      <c r="AH33" s="190">
        <v>0</v>
      </c>
      <c r="AI33" s="190">
        <v>0</v>
      </c>
      <c r="AJ33" s="190">
        <v>0</v>
      </c>
      <c r="AK33" s="190">
        <v>0</v>
      </c>
      <c r="AL33" s="190">
        <v>0</v>
      </c>
      <c r="AM33" s="190">
        <v>0</v>
      </c>
      <c r="AN33" s="190">
        <v>0</v>
      </c>
      <c r="AO33" s="190">
        <v>0</v>
      </c>
      <c r="AP33" s="190">
        <v>0</v>
      </c>
      <c r="AQ33" s="190">
        <v>0</v>
      </c>
      <c r="AR33" s="190">
        <v>0</v>
      </c>
      <c r="AS33" s="190">
        <v>0</v>
      </c>
      <c r="AT33" s="190">
        <v>0</v>
      </c>
      <c r="AU33" s="190">
        <v>0</v>
      </c>
      <c r="AV33" s="190">
        <v>0</v>
      </c>
      <c r="AW33" s="190">
        <v>0</v>
      </c>
      <c r="AX33" s="190">
        <v>0</v>
      </c>
      <c r="AY33" s="190">
        <v>0</v>
      </c>
      <c r="AZ33" s="190">
        <v>0</v>
      </c>
      <c r="BA33" s="190">
        <v>0</v>
      </c>
      <c r="BB33" s="190">
        <v>0</v>
      </c>
      <c r="BC33" s="190">
        <v>0</v>
      </c>
      <c r="BD33" s="190">
        <v>0</v>
      </c>
      <c r="BE33" s="191">
        <v>0</v>
      </c>
      <c r="BF33" s="191">
        <v>0</v>
      </c>
      <c r="BG33" s="191">
        <v>0</v>
      </c>
      <c r="BH33" s="191">
        <v>0</v>
      </c>
      <c r="BI33" s="191">
        <v>0</v>
      </c>
      <c r="BJ33" s="191">
        <v>0</v>
      </c>
      <c r="BK33" s="191">
        <v>0</v>
      </c>
      <c r="BL33" s="191">
        <v>0</v>
      </c>
      <c r="BM33" s="191">
        <v>0</v>
      </c>
      <c r="BN33" s="191">
        <v>0</v>
      </c>
      <c r="BO33" s="191">
        <v>0</v>
      </c>
      <c r="BP33" s="191">
        <v>0</v>
      </c>
      <c r="BQ33" s="191">
        <v>0</v>
      </c>
      <c r="BR33" s="191">
        <v>0</v>
      </c>
      <c r="BS33" s="191">
        <v>0</v>
      </c>
      <c r="BT33" s="191">
        <v>0</v>
      </c>
      <c r="BU33" s="191">
        <v>0</v>
      </c>
      <c r="BV33" s="191">
        <v>0</v>
      </c>
      <c r="BW33" s="191">
        <v>0</v>
      </c>
      <c r="BX33" s="191">
        <v>0</v>
      </c>
      <c r="BY33" s="191">
        <v>0</v>
      </c>
      <c r="BZ33" s="191">
        <v>0</v>
      </c>
      <c r="CA33" s="191">
        <v>0</v>
      </c>
      <c r="CB33" s="191">
        <v>0</v>
      </c>
      <c r="CC33" s="191">
        <v>0</v>
      </c>
      <c r="CD33" s="191">
        <v>0</v>
      </c>
      <c r="CE33" s="191">
        <v>0</v>
      </c>
      <c r="CF33" s="191">
        <v>0</v>
      </c>
      <c r="CG33" s="191">
        <v>0</v>
      </c>
      <c r="CH33" s="191">
        <v>0</v>
      </c>
      <c r="CI33" s="191">
        <v>0</v>
      </c>
      <c r="CJ33" s="191">
        <v>0</v>
      </c>
      <c r="CK33" s="191">
        <v>0</v>
      </c>
      <c r="CL33" s="191">
        <v>0</v>
      </c>
      <c r="CM33" s="191">
        <v>0</v>
      </c>
      <c r="CN33" s="190">
        <v>0</v>
      </c>
      <c r="CO33" s="190">
        <v>0</v>
      </c>
      <c r="CP33" s="190">
        <v>0</v>
      </c>
      <c r="CQ33" s="190">
        <v>0</v>
      </c>
      <c r="CR33" s="190">
        <v>0</v>
      </c>
      <c r="CS33" s="190">
        <v>0</v>
      </c>
      <c r="CT33" s="190">
        <v>0</v>
      </c>
      <c r="CU33" s="190">
        <v>0</v>
      </c>
      <c r="CV33" s="190">
        <v>0</v>
      </c>
      <c r="CW33" s="190">
        <v>0</v>
      </c>
      <c r="CX33" s="190">
        <v>0</v>
      </c>
      <c r="CY33" s="190">
        <v>0</v>
      </c>
      <c r="CZ33" s="190">
        <v>0</v>
      </c>
      <c r="DA33" s="190">
        <v>0</v>
      </c>
      <c r="DB33" s="190">
        <v>0</v>
      </c>
      <c r="DC33" s="190">
        <v>0</v>
      </c>
      <c r="DD33" s="190">
        <v>0</v>
      </c>
      <c r="DE33" s="190">
        <v>0</v>
      </c>
      <c r="DF33" s="190">
        <v>0</v>
      </c>
      <c r="DG33" s="190">
        <v>0</v>
      </c>
      <c r="DH33" s="190">
        <v>0</v>
      </c>
      <c r="DI33" s="190">
        <v>0</v>
      </c>
      <c r="DJ33" s="190">
        <v>0</v>
      </c>
      <c r="DK33" s="190">
        <v>0</v>
      </c>
      <c r="DL33" s="190">
        <v>0</v>
      </c>
      <c r="DM33" s="190">
        <v>0</v>
      </c>
      <c r="DN33" s="190">
        <v>0</v>
      </c>
      <c r="DO33" s="190">
        <v>0</v>
      </c>
      <c r="DP33" s="190">
        <v>0</v>
      </c>
      <c r="DQ33" s="190">
        <v>0</v>
      </c>
      <c r="DR33" s="190">
        <v>0</v>
      </c>
      <c r="DS33" s="190">
        <v>0</v>
      </c>
      <c r="DT33" s="190">
        <v>0</v>
      </c>
      <c r="DU33" s="190">
        <v>0</v>
      </c>
      <c r="DV33" s="190">
        <v>0</v>
      </c>
      <c r="DW33" s="190">
        <v>0</v>
      </c>
      <c r="DX33" s="190">
        <v>0</v>
      </c>
      <c r="DY33" s="190">
        <v>0</v>
      </c>
      <c r="DZ33" s="190">
        <v>0</v>
      </c>
      <c r="EA33" s="190">
        <v>0</v>
      </c>
      <c r="EB33" s="190">
        <v>0</v>
      </c>
      <c r="EC33" s="190">
        <v>0</v>
      </c>
      <c r="ED33" s="190">
        <v>0</v>
      </c>
      <c r="EE33" s="190">
        <v>0</v>
      </c>
      <c r="EF33" s="190">
        <v>0</v>
      </c>
      <c r="EG33" s="190">
        <v>0</v>
      </c>
      <c r="EH33" s="190">
        <v>0</v>
      </c>
      <c r="EI33" s="190">
        <v>0</v>
      </c>
      <c r="EJ33" s="190">
        <v>0</v>
      </c>
      <c r="EK33" s="191">
        <v>0</v>
      </c>
      <c r="EL33" s="191">
        <v>0</v>
      </c>
      <c r="EM33" s="191">
        <v>0</v>
      </c>
      <c r="EN33" s="191">
        <v>0</v>
      </c>
      <c r="EO33" s="191">
        <v>0</v>
      </c>
      <c r="EP33" s="191">
        <v>0</v>
      </c>
    </row>
    <row r="34" spans="1:146" ht="14.5" x14ac:dyDescent="0.35">
      <c r="A34" s="30" t="s">
        <v>6</v>
      </c>
      <c r="B34" s="190">
        <v>27399</v>
      </c>
      <c r="C34" s="190">
        <v>31564</v>
      </c>
      <c r="D34" s="190">
        <v>37897</v>
      </c>
      <c r="E34" s="190">
        <v>71847</v>
      </c>
      <c r="F34" s="190">
        <v>87606</v>
      </c>
      <c r="G34" s="190">
        <v>41931</v>
      </c>
      <c r="H34" s="190">
        <v>78777</v>
      </c>
      <c r="I34" s="190">
        <v>23255</v>
      </c>
      <c r="J34" s="190">
        <v>20721</v>
      </c>
      <c r="K34" s="190">
        <v>20370</v>
      </c>
      <c r="L34" s="190">
        <v>44099</v>
      </c>
      <c r="M34" s="190">
        <v>22632</v>
      </c>
      <c r="N34" s="190">
        <v>255599</v>
      </c>
      <c r="O34" s="190">
        <v>40123</v>
      </c>
      <c r="P34" s="190">
        <v>69924</v>
      </c>
      <c r="Q34" s="190">
        <v>64965</v>
      </c>
      <c r="R34" s="190">
        <v>14972</v>
      </c>
      <c r="S34" s="190">
        <v>31599</v>
      </c>
      <c r="T34" s="190">
        <v>144432</v>
      </c>
      <c r="U34" s="190">
        <v>19185</v>
      </c>
      <c r="V34" s="190">
        <v>19158</v>
      </c>
      <c r="W34" s="190">
        <v>108313</v>
      </c>
      <c r="X34" s="190">
        <v>31372</v>
      </c>
      <c r="Y34" s="190">
        <v>24449</v>
      </c>
      <c r="Z34" s="190">
        <v>129703</v>
      </c>
      <c r="AA34" s="190">
        <v>98415</v>
      </c>
      <c r="AB34" s="190">
        <v>18596</v>
      </c>
      <c r="AC34" s="190">
        <v>17766</v>
      </c>
      <c r="AD34" s="190">
        <v>15464</v>
      </c>
      <c r="AE34" s="190">
        <v>18089</v>
      </c>
      <c r="AF34" s="190">
        <v>87464</v>
      </c>
      <c r="AG34" s="190">
        <v>168774</v>
      </c>
      <c r="AH34" s="190">
        <v>20050</v>
      </c>
      <c r="AI34" s="190">
        <v>208516</v>
      </c>
      <c r="AJ34" s="190">
        <v>196046</v>
      </c>
      <c r="AK34" s="190">
        <v>140971</v>
      </c>
      <c r="AL34" s="190">
        <v>74899</v>
      </c>
      <c r="AM34" s="190">
        <v>209771</v>
      </c>
      <c r="AN34" s="190">
        <v>74985</v>
      </c>
      <c r="AO34" s="190">
        <v>2355</v>
      </c>
      <c r="AP34" s="190">
        <v>28486</v>
      </c>
      <c r="AQ34" s="190">
        <v>179153</v>
      </c>
      <c r="AR34" s="190">
        <v>202633</v>
      </c>
      <c r="AS34" s="190">
        <v>122351</v>
      </c>
      <c r="AT34" s="190">
        <v>134394</v>
      </c>
      <c r="AU34" s="190">
        <v>137611</v>
      </c>
      <c r="AV34" s="190">
        <v>101602</v>
      </c>
      <c r="AW34" s="190">
        <v>55963</v>
      </c>
      <c r="AX34" s="190">
        <v>94755</v>
      </c>
      <c r="AY34" s="190">
        <v>172625</v>
      </c>
      <c r="AZ34" s="190">
        <v>244038</v>
      </c>
      <c r="BA34" s="190">
        <v>146291</v>
      </c>
      <c r="BB34" s="190">
        <v>109151</v>
      </c>
      <c r="BC34" s="190">
        <v>232658</v>
      </c>
      <c r="BD34" s="190">
        <v>121158</v>
      </c>
      <c r="BE34" s="191">
        <v>197535</v>
      </c>
      <c r="BF34" s="191">
        <v>295562</v>
      </c>
      <c r="BG34" s="191">
        <v>416358</v>
      </c>
      <c r="BH34" s="191">
        <v>394556</v>
      </c>
      <c r="BI34" s="191">
        <v>344408</v>
      </c>
      <c r="BJ34" s="191">
        <v>269535</v>
      </c>
      <c r="BK34" s="191">
        <v>609678.00000000105</v>
      </c>
      <c r="BL34" s="191">
        <v>538410</v>
      </c>
      <c r="BM34" s="191">
        <v>480357</v>
      </c>
      <c r="BN34" s="191">
        <v>339524</v>
      </c>
      <c r="BO34" s="191">
        <v>647216</v>
      </c>
      <c r="BP34" s="191">
        <v>780556</v>
      </c>
      <c r="BQ34" s="191">
        <v>638714</v>
      </c>
      <c r="BR34" s="191">
        <v>490577.91</v>
      </c>
      <c r="BS34" s="191">
        <v>631873.92000000097</v>
      </c>
      <c r="BT34" s="191">
        <v>672258.87000000104</v>
      </c>
      <c r="BU34" s="191">
        <v>481537.79</v>
      </c>
      <c r="BV34" s="191">
        <v>299270.89</v>
      </c>
      <c r="BW34" s="191">
        <v>408378.00000000099</v>
      </c>
      <c r="BX34" s="191">
        <v>233718.11</v>
      </c>
      <c r="BY34" s="191">
        <v>224895</v>
      </c>
      <c r="BZ34" s="191">
        <v>438457.99999999901</v>
      </c>
      <c r="CA34" s="191">
        <v>730336.55999999901</v>
      </c>
      <c r="CB34" s="191">
        <v>485345.99999999901</v>
      </c>
      <c r="CC34" s="191">
        <v>306876</v>
      </c>
      <c r="CD34" s="191">
        <v>228889.65358250099</v>
      </c>
      <c r="CE34" s="191">
        <v>446038.77653209202</v>
      </c>
      <c r="CF34" s="191">
        <v>370762.23056573601</v>
      </c>
      <c r="CG34" s="191">
        <v>232892.63193916</v>
      </c>
      <c r="CH34" s="191">
        <v>239589.118842222</v>
      </c>
      <c r="CI34" s="191">
        <v>138016.90646539</v>
      </c>
      <c r="CJ34" s="191">
        <v>100490.312445798</v>
      </c>
      <c r="CK34" s="191">
        <v>174665.90960007001</v>
      </c>
      <c r="CL34" s="191">
        <v>120559.274941073</v>
      </c>
      <c r="CM34" s="191">
        <v>137520.83974271</v>
      </c>
      <c r="CN34" s="190">
        <v>298543.565919074</v>
      </c>
      <c r="CO34" s="190">
        <v>251703.723453574</v>
      </c>
      <c r="CP34" s="190">
        <v>243352.21105018901</v>
      </c>
      <c r="CQ34" s="190">
        <v>568673.83344849397</v>
      </c>
      <c r="CR34" s="190">
        <v>332073.356183303</v>
      </c>
      <c r="CS34" s="190">
        <v>203409.164160379</v>
      </c>
      <c r="CT34" s="190">
        <v>206781.49983577401</v>
      </c>
      <c r="CU34" s="190">
        <v>395782.86326758098</v>
      </c>
      <c r="CV34" s="190">
        <v>179294.70930629299</v>
      </c>
      <c r="CW34" s="190">
        <v>29778.468549449</v>
      </c>
      <c r="CX34" s="190">
        <v>109156.907383739</v>
      </c>
      <c r="CY34" s="190">
        <v>211969.17044215501</v>
      </c>
      <c r="CZ34" s="190">
        <v>147112.93454044301</v>
      </c>
      <c r="DA34" s="190">
        <v>218837.461982612</v>
      </c>
      <c r="DB34" s="190">
        <v>249211.04656131699</v>
      </c>
      <c r="DC34" s="190">
        <v>74120.628650055602</v>
      </c>
      <c r="DD34" s="190">
        <v>82696.209309226499</v>
      </c>
      <c r="DE34" s="190">
        <v>153937.147226467</v>
      </c>
      <c r="DF34" s="190">
        <v>95040.666534973294</v>
      </c>
      <c r="DG34" s="190">
        <v>100358.71118805801</v>
      </c>
      <c r="DH34" s="190">
        <v>20078.490670500902</v>
      </c>
      <c r="DI34" s="190">
        <v>12701.541673805699</v>
      </c>
      <c r="DJ34" s="190">
        <v>0</v>
      </c>
      <c r="DK34" s="190">
        <v>69010.795285499102</v>
      </c>
      <c r="DL34" s="190">
        <v>92776.192926759206</v>
      </c>
      <c r="DM34" s="190">
        <v>107010.132164041</v>
      </c>
      <c r="DN34" s="190">
        <v>75211.490668187005</v>
      </c>
      <c r="DO34" s="190">
        <v>68651.412257957098</v>
      </c>
      <c r="DP34" s="190">
        <v>51260.042141723301</v>
      </c>
      <c r="DQ34" s="190">
        <v>249131.68543124301</v>
      </c>
      <c r="DR34" s="190">
        <v>262532.24698138499</v>
      </c>
      <c r="DS34" s="190">
        <v>151014.38160242001</v>
      </c>
      <c r="DT34" s="190">
        <v>193242.42701683601</v>
      </c>
      <c r="DU34" s="190">
        <v>161702.53829640499</v>
      </c>
      <c r="DV34" s="190">
        <v>209230.168506947</v>
      </c>
      <c r="DW34" s="190">
        <v>139931.64981214501</v>
      </c>
      <c r="DX34" s="190">
        <v>288326.06934602302</v>
      </c>
      <c r="DY34" s="190">
        <v>186670.29782600299</v>
      </c>
      <c r="DZ34" s="190">
        <v>445168.45251190697</v>
      </c>
      <c r="EA34" s="190">
        <v>594016.45307153603</v>
      </c>
      <c r="EB34" s="190">
        <v>175299.367538046</v>
      </c>
      <c r="EC34" s="190">
        <v>4808.8145709662103</v>
      </c>
      <c r="ED34" s="190">
        <v>154290.92147347701</v>
      </c>
      <c r="EE34" s="190">
        <v>193058.32035978499</v>
      </c>
      <c r="EF34" s="190">
        <v>13963.451531274701</v>
      </c>
      <c r="EG34" s="190">
        <v>4568.1380691945897</v>
      </c>
      <c r="EH34" s="190">
        <v>34431.116458408702</v>
      </c>
      <c r="EI34" s="190">
        <v>5938.2033339980499</v>
      </c>
      <c r="EJ34" s="190">
        <v>103757.985806791</v>
      </c>
      <c r="EK34" s="191">
        <v>126202.60710504799</v>
      </c>
      <c r="EL34" s="191">
        <v>107791.770424004</v>
      </c>
      <c r="EM34" s="191">
        <v>392461.37905337103</v>
      </c>
      <c r="EN34" s="191">
        <v>364651.92984076397</v>
      </c>
      <c r="EO34" s="191">
        <v>6714.0329151862597</v>
      </c>
    </row>
    <row r="35" spans="1:146" ht="14.5" x14ac:dyDescent="0.35">
      <c r="A35" s="30" t="s">
        <v>7</v>
      </c>
      <c r="B35" s="190">
        <v>0</v>
      </c>
      <c r="C35" s="190">
        <v>0</v>
      </c>
      <c r="D35" s="190">
        <v>0</v>
      </c>
      <c r="E35" s="190">
        <v>0</v>
      </c>
      <c r="F35" s="190">
        <v>0</v>
      </c>
      <c r="G35" s="190">
        <v>0</v>
      </c>
      <c r="H35" s="190">
        <v>0</v>
      </c>
      <c r="I35" s="190">
        <v>0</v>
      </c>
      <c r="J35" s="190">
        <v>0</v>
      </c>
      <c r="K35" s="190">
        <v>0</v>
      </c>
      <c r="L35" s="190">
        <v>0</v>
      </c>
      <c r="M35" s="190">
        <v>0</v>
      </c>
      <c r="N35" s="190">
        <v>0</v>
      </c>
      <c r="O35" s="190">
        <v>0</v>
      </c>
      <c r="P35" s="190">
        <v>0</v>
      </c>
      <c r="Q35" s="190">
        <v>0</v>
      </c>
      <c r="R35" s="190">
        <v>0</v>
      </c>
      <c r="S35" s="190">
        <v>0</v>
      </c>
      <c r="T35" s="190">
        <v>0</v>
      </c>
      <c r="U35" s="190">
        <v>0</v>
      </c>
      <c r="V35" s="190">
        <v>0</v>
      </c>
      <c r="W35" s="190">
        <v>0</v>
      </c>
      <c r="X35" s="190">
        <v>0</v>
      </c>
      <c r="Y35" s="190">
        <v>0</v>
      </c>
      <c r="Z35" s="190">
        <v>0</v>
      </c>
      <c r="AA35" s="190">
        <v>0</v>
      </c>
      <c r="AB35" s="190">
        <v>0</v>
      </c>
      <c r="AC35" s="190">
        <v>0</v>
      </c>
      <c r="AD35" s="190">
        <v>0</v>
      </c>
      <c r="AE35" s="190">
        <v>0</v>
      </c>
      <c r="AF35" s="190">
        <v>0</v>
      </c>
      <c r="AG35" s="190">
        <v>0</v>
      </c>
      <c r="AH35" s="190">
        <v>0</v>
      </c>
      <c r="AI35" s="190">
        <v>0</v>
      </c>
      <c r="AJ35" s="190">
        <v>0</v>
      </c>
      <c r="AK35" s="190">
        <v>0</v>
      </c>
      <c r="AL35" s="190">
        <v>0</v>
      </c>
      <c r="AM35" s="190">
        <v>0</v>
      </c>
      <c r="AN35" s="190">
        <v>0</v>
      </c>
      <c r="AO35" s="190">
        <v>0</v>
      </c>
      <c r="AP35" s="190">
        <v>0</v>
      </c>
      <c r="AQ35" s="190">
        <v>0</v>
      </c>
      <c r="AR35" s="190">
        <v>0</v>
      </c>
      <c r="AS35" s="190">
        <v>0</v>
      </c>
      <c r="AT35" s="190">
        <v>0</v>
      </c>
      <c r="AU35" s="190">
        <v>0</v>
      </c>
      <c r="AV35" s="190">
        <v>0</v>
      </c>
      <c r="AW35" s="190">
        <v>0</v>
      </c>
      <c r="AX35" s="190">
        <v>0</v>
      </c>
      <c r="AY35" s="190">
        <v>0</v>
      </c>
      <c r="AZ35" s="190">
        <v>0</v>
      </c>
      <c r="BA35" s="190">
        <v>0</v>
      </c>
      <c r="BB35" s="190">
        <v>0</v>
      </c>
      <c r="BC35" s="190">
        <v>0</v>
      </c>
      <c r="BD35" s="190">
        <v>0</v>
      </c>
      <c r="BE35" s="191">
        <v>0</v>
      </c>
      <c r="BF35" s="191">
        <v>0</v>
      </c>
      <c r="BG35" s="191">
        <v>0</v>
      </c>
      <c r="BH35" s="191">
        <v>0</v>
      </c>
      <c r="BI35" s="191">
        <v>0</v>
      </c>
      <c r="BJ35" s="191">
        <v>0</v>
      </c>
      <c r="BK35" s="191">
        <v>0</v>
      </c>
      <c r="BL35" s="191">
        <v>0</v>
      </c>
      <c r="BM35" s="191">
        <v>0</v>
      </c>
      <c r="BN35" s="191">
        <v>0</v>
      </c>
      <c r="BO35" s="191">
        <v>0</v>
      </c>
      <c r="BP35" s="191">
        <v>0</v>
      </c>
      <c r="BQ35" s="191">
        <v>0</v>
      </c>
      <c r="BR35" s="191">
        <v>0</v>
      </c>
      <c r="BS35" s="191">
        <v>0</v>
      </c>
      <c r="BT35" s="191">
        <v>0</v>
      </c>
      <c r="BU35" s="191">
        <v>0</v>
      </c>
      <c r="BV35" s="191">
        <v>0</v>
      </c>
      <c r="BW35" s="191">
        <v>0</v>
      </c>
      <c r="BX35" s="191">
        <v>0</v>
      </c>
      <c r="BY35" s="191">
        <v>0</v>
      </c>
      <c r="BZ35" s="191">
        <v>0</v>
      </c>
      <c r="CA35" s="191">
        <v>0</v>
      </c>
      <c r="CB35" s="191">
        <v>0</v>
      </c>
      <c r="CC35" s="191">
        <v>0</v>
      </c>
      <c r="CD35" s="191">
        <v>0</v>
      </c>
      <c r="CE35" s="191">
        <v>0</v>
      </c>
      <c r="CF35" s="191">
        <v>0</v>
      </c>
      <c r="CG35" s="191">
        <v>0</v>
      </c>
      <c r="CH35" s="191">
        <v>0</v>
      </c>
      <c r="CI35" s="191">
        <v>0</v>
      </c>
      <c r="CJ35" s="191">
        <v>0</v>
      </c>
      <c r="CK35" s="191">
        <v>0</v>
      </c>
      <c r="CL35" s="191">
        <v>0</v>
      </c>
      <c r="CM35" s="191">
        <v>0</v>
      </c>
      <c r="CN35" s="190">
        <v>0</v>
      </c>
      <c r="CO35" s="190">
        <v>0</v>
      </c>
      <c r="CP35" s="190">
        <v>0</v>
      </c>
      <c r="CQ35" s="190">
        <v>0</v>
      </c>
      <c r="CR35" s="190">
        <v>0</v>
      </c>
      <c r="CS35" s="190">
        <v>0</v>
      </c>
      <c r="CT35" s="190">
        <v>0</v>
      </c>
      <c r="CU35" s="190">
        <v>0</v>
      </c>
      <c r="CV35" s="190">
        <v>0</v>
      </c>
      <c r="CW35" s="190">
        <v>0</v>
      </c>
      <c r="CX35" s="190">
        <v>0</v>
      </c>
      <c r="CY35" s="190">
        <v>0</v>
      </c>
      <c r="CZ35" s="190">
        <v>0</v>
      </c>
      <c r="DA35" s="190">
        <v>0</v>
      </c>
      <c r="DB35" s="190">
        <v>0</v>
      </c>
      <c r="DC35" s="190">
        <v>0</v>
      </c>
      <c r="DD35" s="190">
        <v>0</v>
      </c>
      <c r="DE35" s="190">
        <v>0</v>
      </c>
      <c r="DF35" s="190">
        <v>0</v>
      </c>
      <c r="DG35" s="190">
        <v>0</v>
      </c>
      <c r="DH35" s="190">
        <v>0</v>
      </c>
      <c r="DI35" s="190">
        <v>0</v>
      </c>
      <c r="DJ35" s="190">
        <v>0</v>
      </c>
      <c r="DK35" s="190">
        <v>0</v>
      </c>
      <c r="DL35" s="190">
        <v>0</v>
      </c>
      <c r="DM35" s="190">
        <v>0</v>
      </c>
      <c r="DN35" s="190">
        <v>0</v>
      </c>
      <c r="DO35" s="190">
        <v>0</v>
      </c>
      <c r="DP35" s="190">
        <v>0</v>
      </c>
      <c r="DQ35" s="190">
        <v>0</v>
      </c>
      <c r="DR35" s="190">
        <v>0</v>
      </c>
      <c r="DS35" s="190">
        <v>0</v>
      </c>
      <c r="DT35" s="190">
        <v>0</v>
      </c>
      <c r="DU35" s="190">
        <v>0</v>
      </c>
      <c r="DV35" s="190">
        <v>0</v>
      </c>
      <c r="DW35" s="190">
        <v>0</v>
      </c>
      <c r="DX35" s="190">
        <v>0</v>
      </c>
      <c r="DY35" s="190">
        <v>0</v>
      </c>
      <c r="DZ35" s="190">
        <v>0</v>
      </c>
      <c r="EA35" s="190">
        <v>0</v>
      </c>
      <c r="EB35" s="190">
        <v>0</v>
      </c>
      <c r="EC35" s="190">
        <v>0</v>
      </c>
      <c r="ED35" s="190">
        <v>0</v>
      </c>
      <c r="EE35" s="190">
        <v>0</v>
      </c>
      <c r="EF35" s="190">
        <v>0</v>
      </c>
      <c r="EG35" s="190">
        <v>0</v>
      </c>
      <c r="EH35" s="190">
        <v>0</v>
      </c>
      <c r="EI35" s="190">
        <v>0</v>
      </c>
      <c r="EJ35" s="190">
        <v>0</v>
      </c>
      <c r="EK35" s="191">
        <v>0</v>
      </c>
      <c r="EL35" s="191">
        <v>0</v>
      </c>
      <c r="EM35" s="191">
        <v>0</v>
      </c>
      <c r="EN35" s="191">
        <v>0</v>
      </c>
      <c r="EO35" s="191">
        <v>0</v>
      </c>
      <c r="EP35" s="191">
        <v>0</v>
      </c>
    </row>
    <row r="36" spans="1:146" ht="14.5" x14ac:dyDescent="0.35">
      <c r="A36" s="31" t="s">
        <v>10</v>
      </c>
      <c r="B36" s="192">
        <f t="shared" ref="B36:AG36" si="30">SUM(B37:B39)</f>
        <v>20894.79331968</v>
      </c>
      <c r="C36" s="192">
        <f t="shared" si="30"/>
        <v>20894.79331968</v>
      </c>
      <c r="D36" s="192">
        <f t="shared" si="30"/>
        <v>20894.79331968</v>
      </c>
      <c r="E36" s="192">
        <f t="shared" si="30"/>
        <v>20894.79331968</v>
      </c>
      <c r="F36" s="192">
        <f t="shared" si="30"/>
        <v>27392.186857920002</v>
      </c>
      <c r="G36" s="192">
        <f t="shared" si="30"/>
        <v>27392.186857920002</v>
      </c>
      <c r="H36" s="192">
        <f t="shared" si="30"/>
        <v>27392.186857920002</v>
      </c>
      <c r="I36" s="192">
        <f t="shared" si="30"/>
        <v>27392.186857920002</v>
      </c>
      <c r="J36" s="192">
        <f t="shared" si="30"/>
        <v>32937.848774879996</v>
      </c>
      <c r="K36" s="192">
        <f t="shared" si="30"/>
        <v>32937.848774879996</v>
      </c>
      <c r="L36" s="192">
        <f t="shared" si="30"/>
        <v>32937.848774879996</v>
      </c>
      <c r="M36" s="192">
        <f t="shared" si="30"/>
        <v>32937.848774879996</v>
      </c>
      <c r="N36" s="192">
        <f t="shared" si="30"/>
        <v>33920.140904159998</v>
      </c>
      <c r="O36" s="192">
        <f t="shared" si="30"/>
        <v>31559.476447679997</v>
      </c>
      <c r="P36" s="192">
        <f t="shared" si="30"/>
        <v>33633.411275040002</v>
      </c>
      <c r="Q36" s="192">
        <f t="shared" si="30"/>
        <v>32984.556974879997</v>
      </c>
      <c r="R36" s="192">
        <f t="shared" si="30"/>
        <v>34271.30115888</v>
      </c>
      <c r="S36" s="192">
        <f t="shared" si="30"/>
        <v>36075.070419360003</v>
      </c>
      <c r="T36" s="192">
        <f t="shared" si="30"/>
        <v>37685.782678559997</v>
      </c>
      <c r="U36" s="192">
        <f t="shared" si="30"/>
        <v>34100.519965439998</v>
      </c>
      <c r="V36" s="192">
        <f t="shared" si="30"/>
        <v>41201.69305632</v>
      </c>
      <c r="W36" s="192">
        <f t="shared" si="30"/>
        <v>31210.707652800003</v>
      </c>
      <c r="X36" s="192">
        <f t="shared" si="30"/>
        <v>34442.413313279998</v>
      </c>
      <c r="Y36" s="192">
        <f t="shared" si="30"/>
        <v>40050.205143359999</v>
      </c>
      <c r="Z36" s="192">
        <f t="shared" si="30"/>
        <v>39110.348543999993</v>
      </c>
      <c r="AA36" s="192">
        <f t="shared" si="30"/>
        <v>35005.075178400002</v>
      </c>
      <c r="AB36" s="192">
        <f t="shared" si="30"/>
        <v>34356.9332928</v>
      </c>
      <c r="AC36" s="192">
        <f t="shared" si="30"/>
        <v>35575.0802712</v>
      </c>
      <c r="AD36" s="192">
        <f t="shared" si="30"/>
        <v>35408.756548799996</v>
      </c>
      <c r="AE36" s="192">
        <f t="shared" si="30"/>
        <v>34269.870633600003</v>
      </c>
      <c r="AF36" s="192">
        <f t="shared" si="30"/>
        <v>33711.670379999996</v>
      </c>
      <c r="AG36" s="192">
        <f t="shared" si="30"/>
        <v>38473.517659200006</v>
      </c>
      <c r="AH36" s="192">
        <f t="shared" ref="AH36:BM36" si="31">SUM(AH37:AH39)</f>
        <v>38079.7458816</v>
      </c>
      <c r="AI36" s="192">
        <f t="shared" si="31"/>
        <v>38187.260851199993</v>
      </c>
      <c r="AJ36" s="192">
        <f t="shared" si="31"/>
        <v>45095.238374399996</v>
      </c>
      <c r="AK36" s="192">
        <f t="shared" si="31"/>
        <v>56195.173900799993</v>
      </c>
      <c r="AL36" s="192">
        <f t="shared" si="31"/>
        <v>90472.7632896</v>
      </c>
      <c r="AM36" s="192">
        <f t="shared" si="31"/>
        <v>81898.022284799998</v>
      </c>
      <c r="AN36" s="192">
        <f t="shared" si="31"/>
        <v>74124.858854399994</v>
      </c>
      <c r="AO36" s="192">
        <f t="shared" si="31"/>
        <v>86250.408383999995</v>
      </c>
      <c r="AP36" s="192">
        <f t="shared" si="31"/>
        <v>75016.06310733252</v>
      </c>
      <c r="AQ36" s="192">
        <f t="shared" si="31"/>
        <v>81689.213564715828</v>
      </c>
      <c r="AR36" s="192">
        <f t="shared" si="31"/>
        <v>73962.778978394126</v>
      </c>
      <c r="AS36" s="192">
        <f t="shared" si="31"/>
        <v>89699.840474035926</v>
      </c>
      <c r="AT36" s="192">
        <f t="shared" si="31"/>
        <v>83473.643225621432</v>
      </c>
      <c r="AU36" s="192">
        <f t="shared" si="31"/>
        <v>66699.150115389828</v>
      </c>
      <c r="AV36" s="192">
        <f t="shared" si="31"/>
        <v>88592.004926919733</v>
      </c>
      <c r="AW36" s="192">
        <f t="shared" si="31"/>
        <v>81849.837654192524</v>
      </c>
      <c r="AX36" s="192">
        <f t="shared" si="31"/>
        <v>87827.673396986327</v>
      </c>
      <c r="AY36" s="192">
        <f t="shared" si="31"/>
        <v>85656.185503416433</v>
      </c>
      <c r="AZ36" s="192">
        <f t="shared" si="31"/>
        <v>87512.756501199125</v>
      </c>
      <c r="BA36" s="192">
        <f t="shared" si="31"/>
        <v>88527.239871487429</v>
      </c>
      <c r="BB36" s="192">
        <f t="shared" si="31"/>
        <v>61871.960548554176</v>
      </c>
      <c r="BC36" s="192">
        <f t="shared" si="31"/>
        <v>83534.768900397889</v>
      </c>
      <c r="BD36" s="192">
        <f t="shared" si="31"/>
        <v>90396.382760904278</v>
      </c>
      <c r="BE36" s="193">
        <f t="shared" si="31"/>
        <v>89993.537980806592</v>
      </c>
      <c r="BF36" s="193">
        <f t="shared" si="31"/>
        <v>102174.73028695272</v>
      </c>
      <c r="BG36" s="193">
        <f t="shared" si="31"/>
        <v>101415.55326770882</v>
      </c>
      <c r="BH36" s="193">
        <f t="shared" si="31"/>
        <v>94833.804863223922</v>
      </c>
      <c r="BI36" s="193">
        <f t="shared" si="31"/>
        <v>87140.896210235514</v>
      </c>
      <c r="BJ36" s="193">
        <f t="shared" si="31"/>
        <v>95473.839560883484</v>
      </c>
      <c r="BK36" s="193">
        <f t="shared" si="31"/>
        <v>83656.43355371918</v>
      </c>
      <c r="BL36" s="193">
        <f t="shared" si="31"/>
        <v>90723.20640491799</v>
      </c>
      <c r="BM36" s="193">
        <f t="shared" si="31"/>
        <v>104953.13488124059</v>
      </c>
      <c r="BN36" s="193">
        <f t="shared" ref="BN36:CS36" si="32">SUM(BN37:BN39)</f>
        <v>80884.598768956246</v>
      </c>
      <c r="BO36" s="193">
        <f t="shared" si="32"/>
        <v>85140.634574006312</v>
      </c>
      <c r="BP36" s="193">
        <f t="shared" si="32"/>
        <v>84860.057912181612</v>
      </c>
      <c r="BQ36" s="193">
        <f t="shared" si="32"/>
        <v>98948.946258301105</v>
      </c>
      <c r="BR36" s="193">
        <f t="shared" si="32"/>
        <v>90576.090883501965</v>
      </c>
      <c r="BS36" s="193">
        <f t="shared" si="32"/>
        <v>91796.311208557381</v>
      </c>
      <c r="BT36" s="193">
        <f t="shared" si="32"/>
        <v>90357.062423347787</v>
      </c>
      <c r="BU36" s="193">
        <f t="shared" si="32"/>
        <v>93000.97172823998</v>
      </c>
      <c r="BV36" s="193">
        <f t="shared" si="32"/>
        <v>81127.971108352547</v>
      </c>
      <c r="BW36" s="193">
        <f t="shared" si="32"/>
        <v>94547.912999167951</v>
      </c>
      <c r="BX36" s="193">
        <f t="shared" si="32"/>
        <v>83471.640413209563</v>
      </c>
      <c r="BY36" s="193">
        <f t="shared" si="32"/>
        <v>90323.16870486016</v>
      </c>
      <c r="BZ36" s="193">
        <f t="shared" si="32"/>
        <v>84378.986660856608</v>
      </c>
      <c r="CA36" s="193">
        <f t="shared" si="32"/>
        <v>87183.057653436335</v>
      </c>
      <c r="CB36" s="193">
        <f t="shared" si="32"/>
        <v>83667.371759052941</v>
      </c>
      <c r="CC36" s="193">
        <f t="shared" si="32"/>
        <v>85584.328612706435</v>
      </c>
      <c r="CD36" s="193">
        <f t="shared" si="32"/>
        <v>92356.720186740771</v>
      </c>
      <c r="CE36" s="193">
        <f t="shared" si="32"/>
        <v>80776.723173277976</v>
      </c>
      <c r="CF36" s="193">
        <f t="shared" si="32"/>
        <v>81810.14704798747</v>
      </c>
      <c r="CG36" s="193">
        <f t="shared" si="32"/>
        <v>79346.908636573775</v>
      </c>
      <c r="CH36" s="193">
        <f t="shared" si="32"/>
        <v>97932.634107254446</v>
      </c>
      <c r="CI36" s="193">
        <f t="shared" si="32"/>
        <v>101703.43238193328</v>
      </c>
      <c r="CJ36" s="193">
        <f t="shared" si="32"/>
        <v>95731.361188052877</v>
      </c>
      <c r="CK36" s="193">
        <f t="shared" si="32"/>
        <v>90208.757320743869</v>
      </c>
      <c r="CL36" s="193">
        <f t="shared" si="32"/>
        <v>94964.895577375995</v>
      </c>
      <c r="CM36" s="193">
        <f t="shared" si="32"/>
        <v>93451.545470705096</v>
      </c>
      <c r="CN36" s="192">
        <f t="shared" si="32"/>
        <v>69956.835051377493</v>
      </c>
      <c r="CO36" s="192">
        <f t="shared" si="32"/>
        <v>91897.252942092789</v>
      </c>
      <c r="CP36" s="192">
        <f t="shared" si="32"/>
        <v>77957.2122687753</v>
      </c>
      <c r="CQ36" s="192">
        <f t="shared" si="32"/>
        <v>96921.647649956052</v>
      </c>
      <c r="CR36" s="192">
        <f t="shared" si="32"/>
        <v>94731.260777524556</v>
      </c>
      <c r="CS36" s="192">
        <f t="shared" si="32"/>
        <v>86459.48778913026</v>
      </c>
      <c r="CT36" s="192">
        <f t="shared" ref="CT36:DY36" si="33">SUM(CT37:CT39)</f>
        <v>95096.984655004097</v>
      </c>
      <c r="CU36" s="192">
        <f t="shared" si="33"/>
        <v>87157.498561836212</v>
      </c>
      <c r="CV36" s="192">
        <f t="shared" si="33"/>
        <v>97235.046588264813</v>
      </c>
      <c r="CW36" s="192">
        <f t="shared" si="33"/>
        <v>91504.073543239909</v>
      </c>
      <c r="CX36" s="192">
        <f t="shared" si="33"/>
        <v>105886.86809526214</v>
      </c>
      <c r="CY36" s="192">
        <f t="shared" si="33"/>
        <v>93023.262875028464</v>
      </c>
      <c r="CZ36" s="192">
        <f t="shared" si="33"/>
        <v>102373.07340184257</v>
      </c>
      <c r="DA36" s="192">
        <f t="shared" si="33"/>
        <v>104802.09077290927</v>
      </c>
      <c r="DB36" s="192">
        <f t="shared" si="33"/>
        <v>95913.378081445218</v>
      </c>
      <c r="DC36" s="192">
        <f t="shared" si="33"/>
        <v>98808.67503464497</v>
      </c>
      <c r="DD36" s="192">
        <f t="shared" si="33"/>
        <v>84711.561565980272</v>
      </c>
      <c r="DE36" s="192">
        <f t="shared" si="33"/>
        <v>95746.636584650871</v>
      </c>
      <c r="DF36" s="192">
        <f t="shared" si="33"/>
        <v>79605.441419373281</v>
      </c>
      <c r="DG36" s="192">
        <f t="shared" si="33"/>
        <v>89365.853303881915</v>
      </c>
      <c r="DH36" s="192">
        <f t="shared" si="33"/>
        <v>94681.903165796626</v>
      </c>
      <c r="DI36" s="192">
        <f t="shared" si="33"/>
        <v>87320.570253813625</v>
      </c>
      <c r="DJ36" s="192">
        <f t="shared" si="33"/>
        <v>88140.469579759723</v>
      </c>
      <c r="DK36" s="192">
        <f t="shared" si="33"/>
        <v>100841.85972857234</v>
      </c>
      <c r="DL36" s="192">
        <f t="shared" si="33"/>
        <v>92951.087832802034</v>
      </c>
      <c r="DM36" s="192">
        <f t="shared" si="33"/>
        <v>95283.213398272143</v>
      </c>
      <c r="DN36" s="192">
        <f t="shared" si="33"/>
        <v>78396.038262211587</v>
      </c>
      <c r="DO36" s="192">
        <f t="shared" si="33"/>
        <v>86757.171037936976</v>
      </c>
      <c r="DP36" s="192">
        <f t="shared" si="33"/>
        <v>82952.857612534674</v>
      </c>
      <c r="DQ36" s="192">
        <f t="shared" si="33"/>
        <v>84116.020249711277</v>
      </c>
      <c r="DR36" s="192">
        <f t="shared" si="33"/>
        <v>98850.070597521961</v>
      </c>
      <c r="DS36" s="192">
        <f t="shared" si="33"/>
        <v>106546.80916268652</v>
      </c>
      <c r="DT36" s="192">
        <f t="shared" si="33"/>
        <v>103019.19620133893</v>
      </c>
      <c r="DU36" s="192">
        <f t="shared" si="33"/>
        <v>95427.557126261119</v>
      </c>
      <c r="DV36" s="192">
        <f t="shared" si="33"/>
        <v>79170.236561760947</v>
      </c>
      <c r="DW36" s="192">
        <f t="shared" si="33"/>
        <v>78923.142682475125</v>
      </c>
      <c r="DX36" s="192">
        <f t="shared" si="33"/>
        <v>110926.38594078712</v>
      </c>
      <c r="DY36" s="192">
        <f t="shared" si="33"/>
        <v>91585.97698191012</v>
      </c>
      <c r="DZ36" s="192">
        <f t="shared" ref="DZ36:FE36" si="34">SUM(DZ37:DZ39)</f>
        <v>99151.560407818251</v>
      </c>
      <c r="EA36" s="192">
        <f t="shared" si="34"/>
        <v>109350.92595447671</v>
      </c>
      <c r="EB36" s="192">
        <f t="shared" si="34"/>
        <v>107748.04171809771</v>
      </c>
      <c r="EC36" s="192">
        <f t="shared" si="34"/>
        <v>83148.39905398601</v>
      </c>
      <c r="ED36" s="192">
        <f t="shared" si="34"/>
        <v>97619.056081919145</v>
      </c>
      <c r="EE36" s="192">
        <f t="shared" si="34"/>
        <v>94653.376898241811</v>
      </c>
      <c r="EF36" s="192">
        <f t="shared" si="34"/>
        <v>95983.548887448516</v>
      </c>
      <c r="EG36" s="192">
        <f t="shared" si="34"/>
        <v>65040.890001967113</v>
      </c>
      <c r="EH36" s="192">
        <f t="shared" si="34"/>
        <v>68225.6237172572</v>
      </c>
      <c r="EI36" s="192">
        <f t="shared" si="34"/>
        <v>81856.615033149297</v>
      </c>
      <c r="EJ36" s="192">
        <f t="shared" si="34"/>
        <v>88194.650743768303</v>
      </c>
      <c r="EK36" s="193">
        <f t="shared" si="34"/>
        <v>83254.556461752902</v>
      </c>
      <c r="EL36" s="193">
        <f t="shared" si="34"/>
        <v>89292.513854229896</v>
      </c>
      <c r="EM36" s="193">
        <f t="shared" si="34"/>
        <v>90745.448094070802</v>
      </c>
      <c r="EN36" s="193">
        <f t="shared" si="34"/>
        <v>88887.076864554096</v>
      </c>
      <c r="EO36" s="193">
        <f t="shared" si="34"/>
        <v>74524.435970501101</v>
      </c>
      <c r="EP36" s="193">
        <f t="shared" si="34"/>
        <v>0</v>
      </c>
    </row>
    <row r="37" spans="1:146" ht="14.5" x14ac:dyDescent="0.35">
      <c r="A37" s="30" t="s">
        <v>5</v>
      </c>
      <c r="B37" s="190">
        <v>0</v>
      </c>
      <c r="C37" s="190">
        <v>0</v>
      </c>
      <c r="D37" s="190">
        <v>0</v>
      </c>
      <c r="E37" s="190">
        <v>0</v>
      </c>
      <c r="F37" s="190">
        <v>0</v>
      </c>
      <c r="G37" s="190">
        <v>0</v>
      </c>
      <c r="H37" s="190">
        <v>0</v>
      </c>
      <c r="I37" s="190">
        <v>0</v>
      </c>
      <c r="J37" s="190">
        <v>0</v>
      </c>
      <c r="K37" s="190">
        <v>0</v>
      </c>
      <c r="L37" s="190">
        <v>0</v>
      </c>
      <c r="M37" s="190">
        <v>0</v>
      </c>
      <c r="N37" s="190">
        <v>0</v>
      </c>
      <c r="O37" s="190">
        <v>0</v>
      </c>
      <c r="P37" s="190">
        <v>0</v>
      </c>
      <c r="Q37" s="190">
        <v>0</v>
      </c>
      <c r="R37" s="190">
        <v>0</v>
      </c>
      <c r="S37" s="190">
        <v>0</v>
      </c>
      <c r="T37" s="190">
        <v>0</v>
      </c>
      <c r="U37" s="190">
        <v>0</v>
      </c>
      <c r="V37" s="190">
        <v>0</v>
      </c>
      <c r="W37" s="190">
        <v>0</v>
      </c>
      <c r="X37" s="190">
        <v>0</v>
      </c>
      <c r="Y37" s="190">
        <v>0</v>
      </c>
      <c r="Z37" s="190">
        <v>0</v>
      </c>
      <c r="AA37" s="190">
        <v>0</v>
      </c>
      <c r="AB37" s="190">
        <v>0</v>
      </c>
      <c r="AC37" s="190">
        <v>0</v>
      </c>
      <c r="AD37" s="190">
        <v>0</v>
      </c>
      <c r="AE37" s="190">
        <v>0</v>
      </c>
      <c r="AF37" s="190">
        <v>0</v>
      </c>
      <c r="AG37" s="190">
        <v>0</v>
      </c>
      <c r="AH37" s="190">
        <v>0</v>
      </c>
      <c r="AI37" s="190">
        <v>0</v>
      </c>
      <c r="AJ37" s="190">
        <v>0</v>
      </c>
      <c r="AK37" s="190">
        <v>0</v>
      </c>
      <c r="AL37" s="190">
        <v>0</v>
      </c>
      <c r="AM37" s="190">
        <v>0</v>
      </c>
      <c r="AN37" s="190">
        <v>0</v>
      </c>
      <c r="AO37" s="190">
        <v>0</v>
      </c>
      <c r="AP37" s="190">
        <v>0</v>
      </c>
      <c r="AQ37" s="190">
        <v>0</v>
      </c>
      <c r="AR37" s="190">
        <v>0</v>
      </c>
      <c r="AS37" s="190">
        <v>0</v>
      </c>
      <c r="AT37" s="190">
        <v>0</v>
      </c>
      <c r="AU37" s="190">
        <v>0</v>
      </c>
      <c r="AV37" s="190">
        <v>0</v>
      </c>
      <c r="AW37" s="190">
        <v>0</v>
      </c>
      <c r="AX37" s="190">
        <v>0</v>
      </c>
      <c r="AY37" s="190">
        <v>0</v>
      </c>
      <c r="AZ37" s="190">
        <v>0</v>
      </c>
      <c r="BA37" s="190">
        <v>0</v>
      </c>
      <c r="BB37" s="190">
        <v>0</v>
      </c>
      <c r="BC37" s="190">
        <v>0</v>
      </c>
      <c r="BD37" s="190">
        <v>0</v>
      </c>
      <c r="BE37" s="191">
        <v>0</v>
      </c>
      <c r="BF37" s="191">
        <v>0</v>
      </c>
      <c r="BG37" s="191">
        <v>0</v>
      </c>
      <c r="BH37" s="191">
        <v>0</v>
      </c>
      <c r="BI37" s="191">
        <v>0</v>
      </c>
      <c r="BJ37" s="191">
        <v>0</v>
      </c>
      <c r="BK37" s="191">
        <v>0</v>
      </c>
      <c r="BL37" s="191">
        <v>0</v>
      </c>
      <c r="BM37" s="191">
        <v>0</v>
      </c>
      <c r="BN37" s="191">
        <v>0</v>
      </c>
      <c r="BO37" s="191">
        <v>0</v>
      </c>
      <c r="BP37" s="191">
        <v>0</v>
      </c>
      <c r="BQ37" s="191">
        <v>0</v>
      </c>
      <c r="BR37" s="191">
        <v>0</v>
      </c>
      <c r="BS37" s="191">
        <v>0</v>
      </c>
      <c r="BT37" s="191">
        <v>0</v>
      </c>
      <c r="BU37" s="191">
        <v>0</v>
      </c>
      <c r="BV37" s="191">
        <v>0</v>
      </c>
      <c r="BW37" s="191">
        <v>0</v>
      </c>
      <c r="BX37" s="191">
        <v>0</v>
      </c>
      <c r="BY37" s="191">
        <v>0</v>
      </c>
      <c r="BZ37" s="191">
        <v>0</v>
      </c>
      <c r="CA37" s="191">
        <v>0</v>
      </c>
      <c r="CB37" s="191">
        <v>0</v>
      </c>
      <c r="CC37" s="191">
        <v>0</v>
      </c>
      <c r="CD37" s="191">
        <v>0</v>
      </c>
      <c r="CE37" s="191">
        <v>0</v>
      </c>
      <c r="CF37" s="191">
        <v>0</v>
      </c>
      <c r="CG37" s="191">
        <v>0</v>
      </c>
      <c r="CH37" s="191">
        <v>0</v>
      </c>
      <c r="CI37" s="191">
        <v>0</v>
      </c>
      <c r="CJ37" s="191">
        <v>0</v>
      </c>
      <c r="CK37" s="191">
        <v>0</v>
      </c>
      <c r="CL37" s="191">
        <v>0</v>
      </c>
      <c r="CM37" s="191">
        <v>0</v>
      </c>
      <c r="CN37" s="190">
        <v>0</v>
      </c>
      <c r="CO37" s="190">
        <v>0</v>
      </c>
      <c r="CP37" s="190">
        <v>0</v>
      </c>
      <c r="CQ37" s="190">
        <v>0</v>
      </c>
      <c r="CR37" s="190">
        <v>0</v>
      </c>
      <c r="CS37" s="190">
        <v>0</v>
      </c>
      <c r="CT37" s="190">
        <v>0</v>
      </c>
      <c r="CU37" s="190">
        <v>0</v>
      </c>
      <c r="CV37" s="190">
        <v>0</v>
      </c>
      <c r="CW37" s="190">
        <v>0</v>
      </c>
      <c r="CX37" s="190">
        <v>0</v>
      </c>
      <c r="CY37" s="190">
        <v>0</v>
      </c>
      <c r="CZ37" s="190">
        <v>0</v>
      </c>
      <c r="DA37" s="190">
        <v>0</v>
      </c>
      <c r="DB37" s="190">
        <v>0</v>
      </c>
      <c r="DC37" s="190">
        <v>0</v>
      </c>
      <c r="DD37" s="190">
        <v>0</v>
      </c>
      <c r="DE37" s="190">
        <v>0</v>
      </c>
      <c r="DF37" s="190">
        <v>0</v>
      </c>
      <c r="DG37" s="190">
        <v>0</v>
      </c>
      <c r="DH37" s="190">
        <v>0</v>
      </c>
      <c r="DI37" s="190">
        <v>0</v>
      </c>
      <c r="DJ37" s="190">
        <v>0</v>
      </c>
      <c r="DK37" s="190">
        <v>0</v>
      </c>
      <c r="DL37" s="190">
        <v>0</v>
      </c>
      <c r="DM37" s="190">
        <v>0</v>
      </c>
      <c r="DN37" s="190">
        <v>0</v>
      </c>
      <c r="DO37" s="190">
        <v>0</v>
      </c>
      <c r="DP37" s="190">
        <v>0</v>
      </c>
      <c r="DQ37" s="190">
        <v>0</v>
      </c>
      <c r="DR37" s="190">
        <v>0</v>
      </c>
      <c r="DS37" s="190">
        <v>0</v>
      </c>
      <c r="DT37" s="190">
        <v>0</v>
      </c>
      <c r="DU37" s="190">
        <v>0</v>
      </c>
      <c r="DV37" s="190">
        <v>0</v>
      </c>
      <c r="DW37" s="190">
        <v>0</v>
      </c>
      <c r="DX37" s="190">
        <v>0</v>
      </c>
      <c r="DY37" s="190">
        <v>0</v>
      </c>
      <c r="DZ37" s="190">
        <v>0</v>
      </c>
      <c r="EA37" s="190">
        <v>0</v>
      </c>
      <c r="EB37" s="190">
        <v>0</v>
      </c>
      <c r="EC37" s="190">
        <v>0</v>
      </c>
      <c r="ED37" s="190">
        <v>0</v>
      </c>
      <c r="EE37" s="190">
        <v>0</v>
      </c>
      <c r="EF37" s="190">
        <v>0</v>
      </c>
      <c r="EG37" s="190">
        <v>0</v>
      </c>
      <c r="EH37" s="190">
        <v>0</v>
      </c>
      <c r="EI37" s="190">
        <v>0</v>
      </c>
      <c r="EJ37" s="190">
        <v>0</v>
      </c>
      <c r="EK37" s="191">
        <v>0</v>
      </c>
      <c r="EL37" s="191">
        <v>0</v>
      </c>
      <c r="EM37" s="191">
        <v>0</v>
      </c>
      <c r="EN37" s="191">
        <v>0</v>
      </c>
      <c r="EO37" s="191">
        <v>0</v>
      </c>
      <c r="EP37" s="191">
        <v>0</v>
      </c>
    </row>
    <row r="38" spans="1:146" ht="14.5" x14ac:dyDescent="0.35">
      <c r="A38" s="30" t="s">
        <v>6</v>
      </c>
      <c r="B38" s="190">
        <v>17551.051879679999</v>
      </c>
      <c r="C38" s="190">
        <v>17551.051879679999</v>
      </c>
      <c r="D38" s="190">
        <v>17551.051879679999</v>
      </c>
      <c r="E38" s="190">
        <v>17551.051879679999</v>
      </c>
      <c r="F38" s="190">
        <v>24048.44541792</v>
      </c>
      <c r="G38" s="190">
        <v>24048.44541792</v>
      </c>
      <c r="H38" s="190">
        <v>24048.44541792</v>
      </c>
      <c r="I38" s="190">
        <v>24048.44541792</v>
      </c>
      <c r="J38" s="190">
        <v>29594.107334879998</v>
      </c>
      <c r="K38" s="190">
        <v>29594.107334879998</v>
      </c>
      <c r="L38" s="190">
        <v>29594.107334879998</v>
      </c>
      <c r="M38" s="190">
        <v>29594.107334879998</v>
      </c>
      <c r="N38" s="190">
        <v>30576.39946416</v>
      </c>
      <c r="O38" s="190">
        <v>28215.735007679999</v>
      </c>
      <c r="P38" s="190">
        <v>30289.66983504</v>
      </c>
      <c r="Q38" s="190">
        <v>29640.815534879999</v>
      </c>
      <c r="R38" s="190">
        <v>30927.559718879998</v>
      </c>
      <c r="S38" s="190">
        <v>32731.328979360002</v>
      </c>
      <c r="T38" s="190">
        <v>34342.041238559999</v>
      </c>
      <c r="U38" s="190">
        <v>30756.778525440001</v>
      </c>
      <c r="V38" s="190">
        <v>37857.951616320002</v>
      </c>
      <c r="W38" s="190">
        <v>27866.966212800002</v>
      </c>
      <c r="X38" s="190">
        <v>31098.67187328</v>
      </c>
      <c r="Y38" s="190">
        <v>36706.463703360001</v>
      </c>
      <c r="Z38" s="190">
        <v>35908.566143999997</v>
      </c>
      <c r="AA38" s="190">
        <v>31803.292778399998</v>
      </c>
      <c r="AB38" s="190">
        <v>31155.1508928</v>
      </c>
      <c r="AC38" s="190">
        <v>32373.2978712</v>
      </c>
      <c r="AD38" s="190">
        <v>32206.9741488</v>
      </c>
      <c r="AE38" s="190">
        <v>31068.0882336</v>
      </c>
      <c r="AF38" s="190">
        <v>30509.88798</v>
      </c>
      <c r="AG38" s="190">
        <v>35271.735259200002</v>
      </c>
      <c r="AH38" s="190">
        <v>34820.851161600003</v>
      </c>
      <c r="AI38" s="190">
        <v>34928.366131199997</v>
      </c>
      <c r="AJ38" s="190">
        <v>41836.3436544</v>
      </c>
      <c r="AK38" s="190">
        <v>52936.279180799997</v>
      </c>
      <c r="AL38" s="190">
        <v>87213.868569600003</v>
      </c>
      <c r="AM38" s="190">
        <v>78639.127564800001</v>
      </c>
      <c r="AN38" s="190">
        <v>70865.964134399997</v>
      </c>
      <c r="AO38" s="190">
        <v>82991.513663999998</v>
      </c>
      <c r="AP38" s="190">
        <v>71740.552903250893</v>
      </c>
      <c r="AQ38" s="190">
        <v>78413.703360634201</v>
      </c>
      <c r="AR38" s="190">
        <v>70687.268774312499</v>
      </c>
      <c r="AS38" s="190">
        <v>86424.330269954298</v>
      </c>
      <c r="AT38" s="190">
        <v>80198.133021539805</v>
      </c>
      <c r="AU38" s="190">
        <v>63423.639911308201</v>
      </c>
      <c r="AV38" s="190">
        <v>85316.494722838106</v>
      </c>
      <c r="AW38" s="190">
        <v>78574.327450110897</v>
      </c>
      <c r="AX38" s="190">
        <v>84552.1631929047</v>
      </c>
      <c r="AY38" s="190">
        <v>82380.675299334805</v>
      </c>
      <c r="AZ38" s="190">
        <v>84237.246297117497</v>
      </c>
      <c r="BA38" s="190">
        <v>85251.729667405802</v>
      </c>
      <c r="BB38" s="190">
        <v>58474.611106174998</v>
      </c>
      <c r="BC38" s="190">
        <v>80137.419458018703</v>
      </c>
      <c r="BD38" s="190">
        <v>86999.033318525093</v>
      </c>
      <c r="BE38" s="191">
        <v>86596.188538427406</v>
      </c>
      <c r="BF38" s="191">
        <v>98710.850312221199</v>
      </c>
      <c r="BG38" s="191">
        <v>97951.673292977299</v>
      </c>
      <c r="BH38" s="191">
        <v>91369.924888492402</v>
      </c>
      <c r="BI38" s="191">
        <v>83677.016235503994</v>
      </c>
      <c r="BJ38" s="191">
        <v>92075.585849410898</v>
      </c>
      <c r="BK38" s="191">
        <v>80258.179842246594</v>
      </c>
      <c r="BL38" s="191">
        <v>87324.952693445404</v>
      </c>
      <c r="BM38" s="191">
        <v>101554.88116976801</v>
      </c>
      <c r="BN38" s="191">
        <v>77442.463175735902</v>
      </c>
      <c r="BO38" s="191">
        <v>81835.523462895202</v>
      </c>
      <c r="BP38" s="191">
        <v>81554.946801070502</v>
      </c>
      <c r="BQ38" s="191">
        <v>95643.835147189995</v>
      </c>
      <c r="BR38" s="191">
        <v>87277.7836296491</v>
      </c>
      <c r="BS38" s="191">
        <v>88361.261549350296</v>
      </c>
      <c r="BT38" s="191">
        <v>86922.012764140702</v>
      </c>
      <c r="BU38" s="191">
        <v>89565.922069032895</v>
      </c>
      <c r="BV38" s="191">
        <v>77668.773958518999</v>
      </c>
      <c r="BW38" s="191">
        <v>90084.896608512194</v>
      </c>
      <c r="BX38" s="191">
        <v>79008.624022553806</v>
      </c>
      <c r="BY38" s="191">
        <v>85860.152314204403</v>
      </c>
      <c r="BZ38" s="191">
        <v>79660.716014398204</v>
      </c>
      <c r="CA38" s="191">
        <v>82354.103857823298</v>
      </c>
      <c r="CB38" s="191">
        <v>78838.417963439904</v>
      </c>
      <c r="CC38" s="191">
        <v>80755.374817093398</v>
      </c>
      <c r="CD38" s="191">
        <v>87617.882285492597</v>
      </c>
      <c r="CE38" s="191">
        <v>76140.200135388004</v>
      </c>
      <c r="CF38" s="191">
        <v>77173.624010097497</v>
      </c>
      <c r="CG38" s="191">
        <v>74710.385598683803</v>
      </c>
      <c r="CH38" s="191">
        <v>93301.207865279401</v>
      </c>
      <c r="CI38" s="191">
        <v>97756.381895116603</v>
      </c>
      <c r="CJ38" s="191">
        <v>91784.310701236202</v>
      </c>
      <c r="CK38" s="191">
        <v>86261.706833927194</v>
      </c>
      <c r="CL38" s="191">
        <v>91021.092334333604</v>
      </c>
      <c r="CM38" s="191">
        <v>89659.125177608905</v>
      </c>
      <c r="CN38" s="190">
        <v>66164.414758281302</v>
      </c>
      <c r="CO38" s="190">
        <v>88104.832648996598</v>
      </c>
      <c r="CP38" s="190">
        <v>74174.843276200801</v>
      </c>
      <c r="CQ38" s="190">
        <v>93876.256262606097</v>
      </c>
      <c r="CR38" s="190">
        <v>91685.869390174601</v>
      </c>
      <c r="CS38" s="190">
        <v>83414.096401780305</v>
      </c>
      <c r="CT38" s="190">
        <v>92040.959134449193</v>
      </c>
      <c r="CU38" s="190">
        <v>83587.098741674097</v>
      </c>
      <c r="CV38" s="190">
        <v>93664.646768102699</v>
      </c>
      <c r="CW38" s="190">
        <v>87933.673723077794</v>
      </c>
      <c r="CX38" s="190">
        <v>102309.300010295</v>
      </c>
      <c r="CY38" s="190">
        <v>88930.287785050197</v>
      </c>
      <c r="CZ38" s="190">
        <v>98280.098311864305</v>
      </c>
      <c r="DA38" s="190">
        <v>100709.11568293101</v>
      </c>
      <c r="DB38" s="190">
        <v>91817.866538605798</v>
      </c>
      <c r="DC38" s="190">
        <v>95580.703262208699</v>
      </c>
      <c r="DD38" s="190">
        <v>81483.589793544001</v>
      </c>
      <c r="DE38" s="190">
        <v>92518.6648122146</v>
      </c>
      <c r="DF38" s="190">
        <v>76380.933368894795</v>
      </c>
      <c r="DG38" s="190">
        <v>87007.954124541095</v>
      </c>
      <c r="DH38" s="190">
        <v>92324.003986455806</v>
      </c>
      <c r="DI38" s="190">
        <v>84962.671074472804</v>
      </c>
      <c r="DJ38" s="190">
        <v>86042.254822821604</v>
      </c>
      <c r="DK38" s="190">
        <v>96554.3934201628</v>
      </c>
      <c r="DL38" s="190">
        <v>88663.621524392496</v>
      </c>
      <c r="DM38" s="190">
        <v>90995.747089862605</v>
      </c>
      <c r="DN38" s="190">
        <v>74303.936630071301</v>
      </c>
      <c r="DO38" s="190">
        <v>82942.257366036705</v>
      </c>
      <c r="DP38" s="190">
        <v>79137.943940634403</v>
      </c>
      <c r="DQ38" s="190">
        <v>80301.106577811006</v>
      </c>
      <c r="DR38" s="190">
        <v>95048.376698175896</v>
      </c>
      <c r="DS38" s="190">
        <v>102961.973703364</v>
      </c>
      <c r="DT38" s="190">
        <v>99434.360742016404</v>
      </c>
      <c r="DU38" s="190">
        <v>91842.721666938596</v>
      </c>
      <c r="DV38" s="190">
        <v>75601.943240108798</v>
      </c>
      <c r="DW38" s="190">
        <v>77787.249100444998</v>
      </c>
      <c r="DX38" s="190">
        <v>109790.49235875699</v>
      </c>
      <c r="DY38" s="190">
        <v>90450.083399879994</v>
      </c>
      <c r="DZ38" s="190">
        <v>98019.149024794693</v>
      </c>
      <c r="EA38" s="190">
        <v>108770.873492254</v>
      </c>
      <c r="EB38" s="190">
        <v>107167.989255875</v>
      </c>
      <c r="EC38" s="190">
        <v>82568.3465917633</v>
      </c>
      <c r="ED38" s="190">
        <v>97040.576758348703</v>
      </c>
      <c r="EE38" s="190">
        <v>94652.916335469796</v>
      </c>
      <c r="EF38" s="190">
        <v>95983.088324676501</v>
      </c>
      <c r="EG38" s="190">
        <v>65040.429439195097</v>
      </c>
      <c r="EH38" s="190">
        <v>68225.154851183004</v>
      </c>
      <c r="EI38" s="190">
        <v>81856.615033149297</v>
      </c>
      <c r="EJ38" s="190">
        <v>88194.650743768303</v>
      </c>
      <c r="EK38" s="191">
        <v>83254.556461752902</v>
      </c>
      <c r="EL38" s="191">
        <v>89292.513854229896</v>
      </c>
      <c r="EM38" s="191">
        <v>90745.448094070802</v>
      </c>
      <c r="EN38" s="191">
        <v>88887.076864554096</v>
      </c>
      <c r="EO38" s="191">
        <v>74524.435970501101</v>
      </c>
    </row>
    <row r="39" spans="1:146" ht="14.5" x14ac:dyDescent="0.35">
      <c r="A39" s="30" t="s">
        <v>7</v>
      </c>
      <c r="B39" s="190">
        <v>3343.7414399999998</v>
      </c>
      <c r="C39" s="190">
        <v>3343.7414399999998</v>
      </c>
      <c r="D39" s="190">
        <v>3343.7414399999998</v>
      </c>
      <c r="E39" s="190">
        <v>3343.7414399999998</v>
      </c>
      <c r="F39" s="190">
        <v>3343.7414399999998</v>
      </c>
      <c r="G39" s="190">
        <v>3343.7414399999998</v>
      </c>
      <c r="H39" s="190">
        <v>3343.7414399999998</v>
      </c>
      <c r="I39" s="190">
        <v>3343.7414399999998</v>
      </c>
      <c r="J39" s="190">
        <v>3343.7414399999998</v>
      </c>
      <c r="K39" s="190">
        <v>3343.7414399999998</v>
      </c>
      <c r="L39" s="190">
        <v>3343.7414399999998</v>
      </c>
      <c r="M39" s="190">
        <v>3343.7414399999998</v>
      </c>
      <c r="N39" s="190">
        <v>3343.7414399999998</v>
      </c>
      <c r="O39" s="190">
        <v>3343.7414399999998</v>
      </c>
      <c r="P39" s="190">
        <v>3343.7414399999998</v>
      </c>
      <c r="Q39" s="190">
        <v>3343.7414399999998</v>
      </c>
      <c r="R39" s="190">
        <v>3343.7414399999998</v>
      </c>
      <c r="S39" s="190">
        <v>3343.7414399999998</v>
      </c>
      <c r="T39" s="190">
        <v>3343.7414399999998</v>
      </c>
      <c r="U39" s="190">
        <v>3343.7414399999998</v>
      </c>
      <c r="V39" s="190">
        <v>3343.7414399999998</v>
      </c>
      <c r="W39" s="190">
        <v>3343.7414399999998</v>
      </c>
      <c r="X39" s="190">
        <v>3343.7414399999998</v>
      </c>
      <c r="Y39" s="190">
        <v>3343.7414399999998</v>
      </c>
      <c r="Z39" s="190">
        <v>3201.7824000000001</v>
      </c>
      <c r="AA39" s="190">
        <v>3201.7824000000001</v>
      </c>
      <c r="AB39" s="190">
        <v>3201.7824000000001</v>
      </c>
      <c r="AC39" s="190">
        <v>3201.7824000000001</v>
      </c>
      <c r="AD39" s="190">
        <v>3201.7824000000001</v>
      </c>
      <c r="AE39" s="190">
        <v>3201.7824000000001</v>
      </c>
      <c r="AF39" s="190">
        <v>3201.7824000000001</v>
      </c>
      <c r="AG39" s="190">
        <v>3201.7824000000001</v>
      </c>
      <c r="AH39" s="190">
        <v>3258.8947199999998</v>
      </c>
      <c r="AI39" s="190">
        <v>3258.8947199999998</v>
      </c>
      <c r="AJ39" s="190">
        <v>3258.8947199999998</v>
      </c>
      <c r="AK39" s="190">
        <v>3258.8947199999998</v>
      </c>
      <c r="AL39" s="190">
        <v>3258.8947199999998</v>
      </c>
      <c r="AM39" s="190">
        <v>3258.8947199999998</v>
      </c>
      <c r="AN39" s="190">
        <v>3258.8947199999998</v>
      </c>
      <c r="AO39" s="190">
        <v>3258.8947199999998</v>
      </c>
      <c r="AP39" s="190">
        <v>3275.51020408163</v>
      </c>
      <c r="AQ39" s="190">
        <v>3275.51020408163</v>
      </c>
      <c r="AR39" s="190">
        <v>3275.51020408163</v>
      </c>
      <c r="AS39" s="190">
        <v>3275.51020408163</v>
      </c>
      <c r="AT39" s="190">
        <v>3275.51020408163</v>
      </c>
      <c r="AU39" s="190">
        <v>3275.51020408163</v>
      </c>
      <c r="AV39" s="190">
        <v>3275.51020408163</v>
      </c>
      <c r="AW39" s="190">
        <v>3275.51020408163</v>
      </c>
      <c r="AX39" s="190">
        <v>3275.51020408163</v>
      </c>
      <c r="AY39" s="190">
        <v>3275.51020408163</v>
      </c>
      <c r="AZ39" s="190">
        <v>3275.51020408163</v>
      </c>
      <c r="BA39" s="190">
        <v>3275.51020408163</v>
      </c>
      <c r="BB39" s="190">
        <v>3397.3494423791799</v>
      </c>
      <c r="BC39" s="190">
        <v>3397.3494423791799</v>
      </c>
      <c r="BD39" s="190">
        <v>3397.3494423791799</v>
      </c>
      <c r="BE39" s="191">
        <v>3397.3494423791799</v>
      </c>
      <c r="BF39" s="191">
        <v>3463.8799747315202</v>
      </c>
      <c r="BG39" s="191">
        <v>3463.8799747315202</v>
      </c>
      <c r="BH39" s="191">
        <v>3463.8799747315202</v>
      </c>
      <c r="BI39" s="191">
        <v>3463.8799747315202</v>
      </c>
      <c r="BJ39" s="191">
        <v>3398.2537114725901</v>
      </c>
      <c r="BK39" s="191">
        <v>3398.2537114725901</v>
      </c>
      <c r="BL39" s="191">
        <v>3398.2537114725901</v>
      </c>
      <c r="BM39" s="191">
        <v>3398.2537114725901</v>
      </c>
      <c r="BN39" s="191">
        <v>3442.1355932203401</v>
      </c>
      <c r="BO39" s="191">
        <v>3305.1111111111099</v>
      </c>
      <c r="BP39" s="191">
        <v>3305.1111111111099</v>
      </c>
      <c r="BQ39" s="191">
        <v>3305.1111111111099</v>
      </c>
      <c r="BR39" s="191">
        <v>3298.30725385287</v>
      </c>
      <c r="BS39" s="191">
        <v>3435.0496592070899</v>
      </c>
      <c r="BT39" s="191">
        <v>3435.0496592070899</v>
      </c>
      <c r="BU39" s="191">
        <v>3435.0496592070899</v>
      </c>
      <c r="BV39" s="191">
        <v>3459.1971498335502</v>
      </c>
      <c r="BW39" s="191">
        <v>4463.01639065576</v>
      </c>
      <c r="BX39" s="191">
        <v>4463.01639065576</v>
      </c>
      <c r="BY39" s="191">
        <v>4463.01639065576</v>
      </c>
      <c r="BZ39" s="191">
        <v>4718.2706464584098</v>
      </c>
      <c r="CA39" s="191">
        <v>4828.9537956130398</v>
      </c>
      <c r="CB39" s="191">
        <v>4828.9537956130398</v>
      </c>
      <c r="CC39" s="191">
        <v>4828.9537956130398</v>
      </c>
      <c r="CD39" s="191">
        <v>4738.8379012481801</v>
      </c>
      <c r="CE39" s="191">
        <v>4636.5230378899696</v>
      </c>
      <c r="CF39" s="191">
        <v>4636.5230378899696</v>
      </c>
      <c r="CG39" s="191">
        <v>4636.5230378899696</v>
      </c>
      <c r="CH39" s="191">
        <v>4631.4262419750403</v>
      </c>
      <c r="CI39" s="191">
        <v>3947.0504868166799</v>
      </c>
      <c r="CJ39" s="191">
        <v>3947.0504868166799</v>
      </c>
      <c r="CK39" s="191">
        <v>3947.0504868166799</v>
      </c>
      <c r="CL39" s="191">
        <v>3943.80324304239</v>
      </c>
      <c r="CM39" s="191">
        <v>3792.4202930961901</v>
      </c>
      <c r="CN39" s="190">
        <v>3792.4202930961901</v>
      </c>
      <c r="CO39" s="190">
        <v>3792.4202930961901</v>
      </c>
      <c r="CP39" s="190">
        <v>3782.3689925745002</v>
      </c>
      <c r="CQ39" s="190">
        <v>3045.39138734996</v>
      </c>
      <c r="CR39" s="190">
        <v>3045.39138734996</v>
      </c>
      <c r="CS39" s="190">
        <v>3045.39138734996</v>
      </c>
      <c r="CT39" s="190">
        <v>3056.0255205549101</v>
      </c>
      <c r="CU39" s="190">
        <v>3570.3998201621098</v>
      </c>
      <c r="CV39" s="190">
        <v>3570.3998201621098</v>
      </c>
      <c r="CW39" s="190">
        <v>3570.3998201621098</v>
      </c>
      <c r="CX39" s="190">
        <v>3577.5680849671398</v>
      </c>
      <c r="CY39" s="190">
        <v>4092.9750899782698</v>
      </c>
      <c r="CZ39" s="190">
        <v>4092.9750899782698</v>
      </c>
      <c r="DA39" s="190">
        <v>4092.9750899782698</v>
      </c>
      <c r="DB39" s="190">
        <v>4095.5115428394201</v>
      </c>
      <c r="DC39" s="190">
        <v>3227.9717724362699</v>
      </c>
      <c r="DD39" s="190">
        <v>3227.9717724362699</v>
      </c>
      <c r="DE39" s="190">
        <v>3227.9717724362699</v>
      </c>
      <c r="DF39" s="190">
        <v>3224.5080504784801</v>
      </c>
      <c r="DG39" s="190">
        <v>2357.89917934082</v>
      </c>
      <c r="DH39" s="190">
        <v>2357.89917934082</v>
      </c>
      <c r="DI39" s="190">
        <v>2357.89917934082</v>
      </c>
      <c r="DJ39" s="190">
        <v>2098.21475693812</v>
      </c>
      <c r="DK39" s="190">
        <v>4287.46630840954</v>
      </c>
      <c r="DL39" s="190">
        <v>4287.46630840954</v>
      </c>
      <c r="DM39" s="190">
        <v>4287.46630840954</v>
      </c>
      <c r="DN39" s="190">
        <v>4092.1016321402899</v>
      </c>
      <c r="DO39" s="190">
        <v>3814.9136719002699</v>
      </c>
      <c r="DP39" s="190">
        <v>3814.9136719002699</v>
      </c>
      <c r="DQ39" s="190">
        <v>3814.9136719002699</v>
      </c>
      <c r="DR39" s="190">
        <v>3801.6938993460599</v>
      </c>
      <c r="DS39" s="190">
        <v>3584.8354593225299</v>
      </c>
      <c r="DT39" s="190">
        <v>3584.8354593225299</v>
      </c>
      <c r="DU39" s="190">
        <v>3584.8354593225299</v>
      </c>
      <c r="DV39" s="190">
        <v>3568.2933216521501</v>
      </c>
      <c r="DW39" s="190">
        <v>1135.8935820301299</v>
      </c>
      <c r="DX39" s="190">
        <v>1135.8935820301299</v>
      </c>
      <c r="DY39" s="190">
        <v>1135.8935820301299</v>
      </c>
      <c r="DZ39" s="190">
        <v>1132.4113830235599</v>
      </c>
      <c r="EA39" s="190">
        <v>580.05246222270296</v>
      </c>
      <c r="EB39" s="190">
        <v>580.05246222270296</v>
      </c>
      <c r="EC39" s="190">
        <v>580.05246222270296</v>
      </c>
      <c r="ED39" s="190">
        <v>578.47932357043499</v>
      </c>
      <c r="EE39" s="190">
        <v>0.46056277201373402</v>
      </c>
      <c r="EF39" s="190">
        <v>0.46056277201373402</v>
      </c>
      <c r="EG39" s="190">
        <v>0.46056277201373402</v>
      </c>
      <c r="EH39" s="190">
        <v>0.46886607419341902</v>
      </c>
      <c r="EI39" s="190">
        <v>0</v>
      </c>
      <c r="EJ39" s="190">
        <v>0</v>
      </c>
      <c r="EK39" s="191">
        <v>0</v>
      </c>
      <c r="EL39" s="191">
        <v>0</v>
      </c>
      <c r="EM39" s="191">
        <v>0</v>
      </c>
      <c r="EN39" s="191">
        <v>0</v>
      </c>
      <c r="EO39" s="191">
        <v>0</v>
      </c>
    </row>
    <row r="40" spans="1:146" ht="14.5" x14ac:dyDescent="0.35">
      <c r="A40" s="31" t="s">
        <v>11</v>
      </c>
      <c r="B40" s="190">
        <v>116758.02134832001</v>
      </c>
      <c r="C40" s="190">
        <v>112421.05376831999</v>
      </c>
      <c r="D40" s="190">
        <v>51581.043196320003</v>
      </c>
      <c r="E40" s="190">
        <v>166994.02496832001</v>
      </c>
      <c r="F40" s="190">
        <v>143375.09570208</v>
      </c>
      <c r="G40" s="190">
        <v>143375.09570208</v>
      </c>
      <c r="H40" s="190">
        <v>143375.09570208</v>
      </c>
      <c r="I40" s="190">
        <v>143375.09570208</v>
      </c>
      <c r="J40" s="190">
        <v>136522.20471912</v>
      </c>
      <c r="K40" s="190">
        <v>136522.20471912</v>
      </c>
      <c r="L40" s="190">
        <v>162109.46824511999</v>
      </c>
      <c r="M40" s="190">
        <v>152832.90833712</v>
      </c>
      <c r="N40" s="190">
        <v>156429.39881183999</v>
      </c>
      <c r="O40" s="190">
        <v>158198.87090832001</v>
      </c>
      <c r="P40" s="190">
        <v>158381.47594896</v>
      </c>
      <c r="Q40" s="190">
        <v>157643.80845312</v>
      </c>
      <c r="R40" s="190">
        <v>152319.74091312001</v>
      </c>
      <c r="S40" s="190">
        <v>165022.91579664001</v>
      </c>
      <c r="T40" s="190">
        <v>162885.20158944</v>
      </c>
      <c r="U40" s="190">
        <v>146682.02380656</v>
      </c>
      <c r="V40" s="190">
        <v>148779.74155968</v>
      </c>
      <c r="W40" s="190">
        <v>126252.56709120001</v>
      </c>
      <c r="X40" s="190">
        <v>146254.94359872001</v>
      </c>
      <c r="Y40" s="190">
        <v>149015.21494464</v>
      </c>
      <c r="Z40" s="190">
        <v>150821.583396</v>
      </c>
      <c r="AA40" s="190">
        <v>140922.24768160001</v>
      </c>
      <c r="AB40" s="190">
        <v>153163.42112720001</v>
      </c>
      <c r="AC40" s="190">
        <v>150107.91510879999</v>
      </c>
      <c r="AD40" s="190">
        <v>145013.24001119999</v>
      </c>
      <c r="AE40" s="190">
        <v>145358.83232640001</v>
      </c>
      <c r="AF40" s="190">
        <v>144257.24522000001</v>
      </c>
      <c r="AG40" s="190">
        <v>147439.4540608</v>
      </c>
      <c r="AH40" s="190">
        <v>145684.29891839999</v>
      </c>
      <c r="AI40" s="190">
        <v>135427.2978688</v>
      </c>
      <c r="AJ40" s="190">
        <v>125560.60258560001</v>
      </c>
      <c r="AK40" s="190">
        <v>74165.920179199995</v>
      </c>
      <c r="AL40" s="190">
        <v>95590.733350399896</v>
      </c>
      <c r="AM40" s="190">
        <v>94354.257715200001</v>
      </c>
      <c r="AN40" s="190">
        <v>94313.5987456</v>
      </c>
      <c r="AO40" s="190">
        <v>95867.3567359999</v>
      </c>
      <c r="AP40" s="190">
        <v>94472.308647450103</v>
      </c>
      <c r="AQ40" s="190">
        <v>101285.00576496701</v>
      </c>
      <c r="AR40" s="190">
        <v>93993.342793791599</v>
      </c>
      <c r="AS40" s="190">
        <v>110280.568239436</v>
      </c>
      <c r="AT40" s="190">
        <v>95910.5463414634</v>
      </c>
      <c r="AU40" s="190">
        <v>87230.794678492195</v>
      </c>
      <c r="AV40" s="190">
        <v>99166.831219512198</v>
      </c>
      <c r="AW40" s="190">
        <v>96358.421995565397</v>
      </c>
      <c r="AX40" s="190">
        <v>102041.76141906899</v>
      </c>
      <c r="AY40" s="190">
        <v>96676.331352549896</v>
      </c>
      <c r="AZ40" s="190">
        <v>82549.028647450104</v>
      </c>
      <c r="BA40" s="190">
        <v>104431.33019955699</v>
      </c>
      <c r="BB40" s="190">
        <v>89415.854997778704</v>
      </c>
      <c r="BC40" s="190">
        <v>92222.549089293607</v>
      </c>
      <c r="BD40" s="190">
        <v>104513.200888494</v>
      </c>
      <c r="BE40" s="191">
        <v>101353.42905375399</v>
      </c>
      <c r="BF40" s="191">
        <v>106205.514183764</v>
      </c>
      <c r="BG40" s="191">
        <v>105907.91154199099</v>
      </c>
      <c r="BH40" s="191">
        <v>108673.93737734199</v>
      </c>
      <c r="BI40" s="191">
        <v>103229.98162355</v>
      </c>
      <c r="BJ40" s="191">
        <v>107978.69852885</v>
      </c>
      <c r="BK40" s="191">
        <v>98932.787412991194</v>
      </c>
      <c r="BL40" s="191">
        <v>108486.90345902801</v>
      </c>
      <c r="BM40" s="191">
        <v>122131.271301541</v>
      </c>
      <c r="BN40" s="191">
        <v>107515.917377342</v>
      </c>
      <c r="BO40" s="191">
        <v>100504.882067881</v>
      </c>
      <c r="BP40" s="191">
        <v>113132.13580374701</v>
      </c>
      <c r="BQ40" s="191">
        <v>118173.354504906</v>
      </c>
      <c r="BR40" s="191">
        <v>106571.150950015</v>
      </c>
      <c r="BS40" s="191">
        <v>106884.249662519</v>
      </c>
      <c r="BT40" s="191">
        <v>104971.259154129</v>
      </c>
      <c r="BU40" s="191">
        <v>104224.126103819</v>
      </c>
      <c r="BV40" s="191">
        <v>104938.494472871</v>
      </c>
      <c r="BW40" s="191">
        <v>111121.32628795999</v>
      </c>
      <c r="BX40" s="191">
        <v>112789.61722840799</v>
      </c>
      <c r="BY40" s="191">
        <v>115170.55371184699</v>
      </c>
      <c r="BZ40" s="191">
        <v>101058.981699995</v>
      </c>
      <c r="CA40" s="191">
        <v>102770.617375945</v>
      </c>
      <c r="CB40" s="191">
        <v>107412.61597885301</v>
      </c>
      <c r="CC40" s="191">
        <v>105951.990741744</v>
      </c>
      <c r="CD40" s="191">
        <v>107671.05912315501</v>
      </c>
      <c r="CE40" s="191">
        <v>102012.507647676</v>
      </c>
      <c r="CF40" s="191">
        <v>120140.76389099</v>
      </c>
      <c r="CG40" s="191">
        <v>118923.13553405501</v>
      </c>
      <c r="CH40" s="191">
        <v>122156.893224125</v>
      </c>
      <c r="CI40" s="191">
        <v>132689.82136520301</v>
      </c>
      <c r="CJ40" s="191">
        <v>122607.508010301</v>
      </c>
      <c r="CK40" s="191">
        <v>121806.717304049</v>
      </c>
      <c r="CL40" s="191">
        <v>127588.267107646</v>
      </c>
      <c r="CM40" s="191">
        <v>135117.63600059901</v>
      </c>
      <c r="CN40" s="190">
        <v>153341.26282928701</v>
      </c>
      <c r="CO40" s="190">
        <v>142834.84850931601</v>
      </c>
      <c r="CP40" s="190">
        <v>115507.601878163</v>
      </c>
      <c r="CQ40" s="190">
        <v>132600.70584160299</v>
      </c>
      <c r="CR40" s="190">
        <v>129145.03511761301</v>
      </c>
      <c r="CS40" s="190">
        <v>130931.42208008</v>
      </c>
      <c r="CT40" s="190">
        <v>126045.97332706999</v>
      </c>
      <c r="CU40" s="190">
        <v>126884.95936844101</v>
      </c>
      <c r="CV40" s="190">
        <v>141636.458827984</v>
      </c>
      <c r="CW40" s="190">
        <v>138973.32073635299</v>
      </c>
      <c r="CX40" s="190">
        <v>150609.04908066901</v>
      </c>
      <c r="CY40" s="190">
        <v>144807.24327363999</v>
      </c>
      <c r="CZ40" s="190">
        <v>162629.16070126399</v>
      </c>
      <c r="DA40" s="190">
        <v>155730.43202883299</v>
      </c>
      <c r="DB40" s="190">
        <v>125628.468959089</v>
      </c>
      <c r="DC40" s="190">
        <v>148344.569568204</v>
      </c>
      <c r="DD40" s="190">
        <v>138053.77826776501</v>
      </c>
      <c r="DE40" s="190">
        <v>140707.98102355201</v>
      </c>
      <c r="DF40" s="190">
        <v>129550.019613811</v>
      </c>
      <c r="DG40" s="190">
        <v>146820.187466351</v>
      </c>
      <c r="DH40" s="190">
        <v>139149.23690555801</v>
      </c>
      <c r="DI40" s="190">
        <v>135686.26338343299</v>
      </c>
      <c r="DJ40" s="190">
        <v>132513.841485738</v>
      </c>
      <c r="DK40" s="190">
        <v>144586.529103206</v>
      </c>
      <c r="DL40" s="190">
        <v>136266.75150724201</v>
      </c>
      <c r="DM40" s="190">
        <v>142982.446350457</v>
      </c>
      <c r="DN40" s="190">
        <v>119949.450713714</v>
      </c>
      <c r="DO40" s="190">
        <v>127828.938827526</v>
      </c>
      <c r="DP40" s="190">
        <v>127748.80915634301</v>
      </c>
      <c r="DQ40" s="190">
        <v>120561.26994658601</v>
      </c>
      <c r="DR40" s="190">
        <v>120138.97806604199</v>
      </c>
      <c r="DS40" s="190">
        <v>122700.59791943</v>
      </c>
      <c r="DT40" s="190">
        <v>120536.07115141</v>
      </c>
      <c r="DU40" s="190">
        <v>127082.156917158</v>
      </c>
      <c r="DV40" s="190">
        <v>105691.862179412</v>
      </c>
      <c r="DW40" s="190">
        <v>99742.601188153305</v>
      </c>
      <c r="DX40" s="190">
        <v>131338.38463821899</v>
      </c>
      <c r="DY40" s="190">
        <v>149644.16076767899</v>
      </c>
      <c r="DZ40" s="190">
        <v>124280.684754816</v>
      </c>
      <c r="EA40" s="190">
        <v>136677.23254344601</v>
      </c>
      <c r="EB40" s="190">
        <v>132838.18598084099</v>
      </c>
      <c r="EC40" s="190">
        <v>128353.894777551</v>
      </c>
      <c r="ED40" s="190">
        <v>122006.995669761</v>
      </c>
      <c r="EE40" s="190">
        <v>123182.200476493</v>
      </c>
      <c r="EF40" s="190">
        <v>120535.37111633</v>
      </c>
      <c r="EG40" s="190">
        <v>85908.135042076407</v>
      </c>
      <c r="EH40" s="190">
        <v>98470.077016595402</v>
      </c>
      <c r="EI40" s="190">
        <v>122605.221372801</v>
      </c>
      <c r="EJ40" s="190">
        <v>127689.440432855</v>
      </c>
      <c r="EK40" s="191">
        <v>111634.610307407</v>
      </c>
      <c r="EL40" s="191">
        <v>118713.497819297</v>
      </c>
      <c r="EM40" s="191">
        <v>111292.435988429</v>
      </c>
      <c r="EN40" s="191">
        <v>107794.49305175401</v>
      </c>
      <c r="EO40" s="191">
        <v>106611.94520354</v>
      </c>
    </row>
    <row r="41" spans="1:146" ht="14.5" x14ac:dyDescent="0.35">
      <c r="A41" s="31" t="s">
        <v>13</v>
      </c>
      <c r="B41" s="190">
        <v>3966</v>
      </c>
      <c r="C41" s="190">
        <v>3966</v>
      </c>
      <c r="D41" s="190">
        <v>3966</v>
      </c>
      <c r="E41" s="190">
        <v>3966</v>
      </c>
      <c r="F41" s="190">
        <v>3966</v>
      </c>
      <c r="G41" s="190">
        <v>3966</v>
      </c>
      <c r="H41" s="190">
        <v>3966</v>
      </c>
      <c r="I41" s="190">
        <v>3966</v>
      </c>
      <c r="J41" s="190">
        <v>3966</v>
      </c>
      <c r="K41" s="190">
        <v>3966</v>
      </c>
      <c r="L41" s="190">
        <v>3966</v>
      </c>
      <c r="M41" s="190">
        <v>3966</v>
      </c>
      <c r="N41" s="190">
        <v>3966</v>
      </c>
      <c r="O41" s="190">
        <v>3966</v>
      </c>
      <c r="P41" s="190">
        <v>3966</v>
      </c>
      <c r="Q41" s="190">
        <v>3966</v>
      </c>
      <c r="R41" s="190">
        <v>3966</v>
      </c>
      <c r="S41" s="190">
        <v>3966</v>
      </c>
      <c r="T41" s="190">
        <v>3966</v>
      </c>
      <c r="U41" s="190">
        <v>3966</v>
      </c>
      <c r="V41" s="190">
        <v>3966</v>
      </c>
      <c r="W41" s="190">
        <v>3966</v>
      </c>
      <c r="X41" s="190">
        <v>3966</v>
      </c>
      <c r="Y41" s="190">
        <v>3966</v>
      </c>
      <c r="Z41" s="190">
        <v>3966</v>
      </c>
      <c r="AA41" s="190">
        <v>3966</v>
      </c>
      <c r="AB41" s="190">
        <v>3966</v>
      </c>
      <c r="AC41" s="190">
        <v>3966</v>
      </c>
      <c r="AD41" s="190">
        <v>3966</v>
      </c>
      <c r="AE41" s="190">
        <v>3966</v>
      </c>
      <c r="AF41" s="190">
        <v>3966</v>
      </c>
      <c r="AG41" s="190">
        <v>3966</v>
      </c>
      <c r="AH41" s="190">
        <v>3966</v>
      </c>
      <c r="AI41" s="190">
        <v>3966</v>
      </c>
      <c r="AJ41" s="190">
        <v>3966</v>
      </c>
      <c r="AK41" s="190">
        <v>3966</v>
      </c>
      <c r="AL41" s="190">
        <v>3966</v>
      </c>
      <c r="AM41" s="190">
        <v>3966</v>
      </c>
      <c r="AN41" s="190">
        <v>3966</v>
      </c>
      <c r="AO41" s="190">
        <v>3966</v>
      </c>
      <c r="AP41" s="190">
        <v>3966</v>
      </c>
      <c r="AQ41" s="190">
        <v>3966</v>
      </c>
      <c r="AR41" s="190">
        <v>3966</v>
      </c>
      <c r="AS41" s="190">
        <v>3966</v>
      </c>
      <c r="AT41" s="190">
        <v>3966</v>
      </c>
      <c r="AU41" s="190">
        <v>3966</v>
      </c>
      <c r="AV41" s="190">
        <v>3966</v>
      </c>
      <c r="AW41" s="190">
        <v>3966</v>
      </c>
      <c r="AX41" s="190">
        <v>3966</v>
      </c>
      <c r="AY41" s="190">
        <v>3966</v>
      </c>
      <c r="AZ41" s="190">
        <v>3966</v>
      </c>
      <c r="BA41" s="190">
        <v>3966</v>
      </c>
      <c r="BB41" s="190">
        <v>3966</v>
      </c>
      <c r="BC41" s="190">
        <v>3966</v>
      </c>
      <c r="BD41" s="190">
        <v>3966</v>
      </c>
      <c r="BE41" s="191">
        <v>3966</v>
      </c>
      <c r="BF41" s="191">
        <v>3966</v>
      </c>
      <c r="BG41" s="191">
        <v>3966</v>
      </c>
      <c r="BH41" s="191">
        <v>3966</v>
      </c>
      <c r="BI41" s="191">
        <v>3966</v>
      </c>
      <c r="BJ41" s="191">
        <v>3966</v>
      </c>
      <c r="BK41" s="191">
        <v>3966</v>
      </c>
      <c r="BL41" s="191">
        <v>3966</v>
      </c>
      <c r="BM41" s="191">
        <v>3966</v>
      </c>
      <c r="BN41" s="191">
        <v>3966</v>
      </c>
      <c r="BO41" s="191">
        <v>3966</v>
      </c>
      <c r="BP41" s="191">
        <v>3966</v>
      </c>
      <c r="BQ41" s="191">
        <v>3966</v>
      </c>
      <c r="BR41" s="191">
        <v>3966</v>
      </c>
      <c r="BS41" s="191">
        <v>3966</v>
      </c>
      <c r="BT41" s="191">
        <v>3966</v>
      </c>
      <c r="BU41" s="191">
        <v>3966</v>
      </c>
      <c r="BV41" s="191">
        <v>3966</v>
      </c>
      <c r="BW41" s="191">
        <v>3966</v>
      </c>
      <c r="BX41" s="191">
        <v>3966</v>
      </c>
      <c r="BY41" s="191">
        <v>3966</v>
      </c>
      <c r="BZ41" s="191">
        <v>3966</v>
      </c>
      <c r="CA41" s="191">
        <v>3966</v>
      </c>
      <c r="CB41" s="191">
        <v>3966</v>
      </c>
      <c r="CC41" s="191">
        <v>3966</v>
      </c>
      <c r="CD41" s="191">
        <v>2065</v>
      </c>
      <c r="CE41" s="191">
        <v>2065</v>
      </c>
      <c r="CF41" s="191">
        <v>2049</v>
      </c>
      <c r="CG41" s="191">
        <v>4017</v>
      </c>
      <c r="CH41" s="191">
        <v>8909</v>
      </c>
      <c r="CI41" s="191">
        <v>1563</v>
      </c>
      <c r="CJ41" s="191">
        <v>2982</v>
      </c>
      <c r="CK41" s="191">
        <v>8078</v>
      </c>
      <c r="CL41" s="191">
        <v>11216</v>
      </c>
      <c r="CM41" s="191">
        <v>4074</v>
      </c>
      <c r="CN41" s="190">
        <v>6100</v>
      </c>
      <c r="CO41" s="190">
        <v>3460</v>
      </c>
      <c r="CP41" s="190">
        <v>1713</v>
      </c>
      <c r="CQ41" s="190">
        <v>359</v>
      </c>
      <c r="CR41" s="190">
        <v>1242</v>
      </c>
      <c r="CS41" s="190">
        <v>2377</v>
      </c>
      <c r="CT41" s="190">
        <v>0</v>
      </c>
      <c r="CU41" s="190">
        <v>1644</v>
      </c>
      <c r="CV41" s="190">
        <v>3114</v>
      </c>
      <c r="CW41" s="190">
        <v>5467</v>
      </c>
      <c r="CX41" s="190">
        <v>20116</v>
      </c>
      <c r="CY41" s="190">
        <v>38049</v>
      </c>
      <c r="CZ41" s="190">
        <v>14196</v>
      </c>
      <c r="DA41" s="190">
        <v>14091</v>
      </c>
      <c r="DB41" s="190">
        <v>22983</v>
      </c>
      <c r="DC41" s="190">
        <v>18871</v>
      </c>
      <c r="DD41" s="190">
        <v>33633</v>
      </c>
      <c r="DE41" s="190">
        <v>12447</v>
      </c>
      <c r="DF41" s="190">
        <v>13240</v>
      </c>
      <c r="DG41" s="190">
        <v>38822</v>
      </c>
      <c r="DH41" s="190">
        <v>21669</v>
      </c>
      <c r="DI41" s="190">
        <v>25090</v>
      </c>
      <c r="DJ41" s="190">
        <v>47982</v>
      </c>
      <c r="DK41" s="190">
        <v>46782</v>
      </c>
      <c r="DL41" s="190">
        <v>8139</v>
      </c>
      <c r="DM41" s="190">
        <v>24205</v>
      </c>
      <c r="DN41" s="190">
        <v>9060</v>
      </c>
      <c r="DO41" s="190">
        <v>13680</v>
      </c>
      <c r="DP41" s="190">
        <v>8020</v>
      </c>
      <c r="DQ41" s="190">
        <v>3375</v>
      </c>
      <c r="DR41" s="190">
        <v>3638</v>
      </c>
      <c r="DS41" s="190">
        <v>3244</v>
      </c>
      <c r="DT41" s="190">
        <v>20297</v>
      </c>
      <c r="DU41" s="190">
        <v>1869</v>
      </c>
      <c r="DV41" s="190">
        <v>8858</v>
      </c>
      <c r="DW41" s="190">
        <v>7220</v>
      </c>
      <c r="DX41" s="190">
        <v>1467</v>
      </c>
      <c r="DY41" s="190">
        <v>281</v>
      </c>
      <c r="DZ41" s="190">
        <v>4627</v>
      </c>
      <c r="EA41" s="190">
        <v>2178</v>
      </c>
      <c r="EB41" s="190">
        <v>4260</v>
      </c>
      <c r="EC41" s="190">
        <v>1390</v>
      </c>
      <c r="ED41" s="190">
        <v>2155</v>
      </c>
      <c r="EE41" s="190">
        <v>7449</v>
      </c>
      <c r="EF41" s="190">
        <v>3101</v>
      </c>
      <c r="EG41" s="190">
        <v>2415</v>
      </c>
      <c r="EH41" s="190">
        <v>811</v>
      </c>
      <c r="EI41" s="190">
        <v>2145</v>
      </c>
      <c r="EJ41" s="190">
        <v>4140</v>
      </c>
      <c r="EK41" s="191">
        <v>2773</v>
      </c>
      <c r="EL41" s="191">
        <v>9129</v>
      </c>
      <c r="EM41" s="191">
        <v>5356</v>
      </c>
      <c r="EN41" s="191">
        <v>6447</v>
      </c>
      <c r="EO41" s="191">
        <v>6143</v>
      </c>
    </row>
    <row r="42" spans="1:146" ht="14.5" x14ac:dyDescent="0.35">
      <c r="A42" s="6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</row>
    <row r="43" spans="1:146" ht="14.5" x14ac:dyDescent="0.35">
      <c r="A43" s="29" t="s">
        <v>15</v>
      </c>
      <c r="B43" s="192">
        <f t="shared" ref="B43:AG43" si="35">SUM(B44:B48)</f>
        <v>242876.16383999999</v>
      </c>
      <c r="C43" s="192">
        <f t="shared" si="35"/>
        <v>285464.16383999999</v>
      </c>
      <c r="D43" s="192">
        <f t="shared" si="35"/>
        <v>318008.16383999999</v>
      </c>
      <c r="E43" s="192">
        <f t="shared" si="35"/>
        <v>204836.16383999999</v>
      </c>
      <c r="F43" s="192">
        <f t="shared" si="35"/>
        <v>328803.76879999996</v>
      </c>
      <c r="G43" s="192">
        <f t="shared" si="35"/>
        <v>328235.76879999996</v>
      </c>
      <c r="H43" s="192">
        <f t="shared" si="35"/>
        <v>358861.76879999996</v>
      </c>
      <c r="I43" s="192">
        <f t="shared" si="35"/>
        <v>236464.32879999999</v>
      </c>
      <c r="J43" s="192">
        <f t="shared" si="35"/>
        <v>334175.06880000001</v>
      </c>
      <c r="K43" s="192">
        <f t="shared" si="35"/>
        <v>319761.50880000001</v>
      </c>
      <c r="L43" s="192">
        <f t="shared" si="35"/>
        <v>331510.50880000001</v>
      </c>
      <c r="M43" s="192">
        <f t="shared" si="35"/>
        <v>315508.50880000001</v>
      </c>
      <c r="N43" s="192">
        <f t="shared" si="35"/>
        <v>255796.76880000002</v>
      </c>
      <c r="O43" s="192">
        <f t="shared" si="35"/>
        <v>286732.57880000002</v>
      </c>
      <c r="P43" s="192">
        <f t="shared" si="35"/>
        <v>332833.76879999996</v>
      </c>
      <c r="Q43" s="192">
        <f t="shared" si="35"/>
        <v>299603.76879999996</v>
      </c>
      <c r="R43" s="192">
        <f t="shared" si="35"/>
        <v>337257.70080000005</v>
      </c>
      <c r="S43" s="192">
        <f t="shared" si="35"/>
        <v>309130.70079999999</v>
      </c>
      <c r="T43" s="192">
        <f t="shared" si="35"/>
        <v>331807.70079999999</v>
      </c>
      <c r="U43" s="192">
        <f t="shared" si="35"/>
        <v>336874.70079999999</v>
      </c>
      <c r="V43" s="192">
        <f t="shared" si="35"/>
        <v>294380.89280000003</v>
      </c>
      <c r="W43" s="192">
        <f t="shared" si="35"/>
        <v>319785.89280000003</v>
      </c>
      <c r="X43" s="192">
        <f t="shared" si="35"/>
        <v>344444.89279999997</v>
      </c>
      <c r="Y43" s="192">
        <f t="shared" si="35"/>
        <v>302863.89279999997</v>
      </c>
      <c r="Z43" s="192">
        <f t="shared" si="35"/>
        <v>268468.87839999999</v>
      </c>
      <c r="AA43" s="192">
        <f t="shared" si="35"/>
        <v>283231.87840000005</v>
      </c>
      <c r="AB43" s="192">
        <f t="shared" si="35"/>
        <v>310017.87839999999</v>
      </c>
      <c r="AC43" s="192">
        <f t="shared" si="35"/>
        <v>270191.87840000005</v>
      </c>
      <c r="AD43" s="192">
        <f t="shared" si="35"/>
        <v>251307.05440000002</v>
      </c>
      <c r="AE43" s="192">
        <f t="shared" si="35"/>
        <v>287199.05440000002</v>
      </c>
      <c r="AF43" s="192">
        <f t="shared" si="35"/>
        <v>280140.05440000002</v>
      </c>
      <c r="AG43" s="192">
        <f t="shared" si="35"/>
        <v>277129.0564</v>
      </c>
      <c r="AH43" s="192">
        <f t="shared" ref="AH43:BM43" si="36">SUM(AH44:AH48)</f>
        <v>247755.20767999999</v>
      </c>
      <c r="AI43" s="192">
        <f t="shared" si="36"/>
        <v>250504.20768000002</v>
      </c>
      <c r="AJ43" s="192">
        <f t="shared" si="36"/>
        <v>276700.20767999999</v>
      </c>
      <c r="AK43" s="192">
        <f t="shared" si="36"/>
        <v>282013.20767999999</v>
      </c>
      <c r="AL43" s="192">
        <f t="shared" si="36"/>
        <v>245733.92767999999</v>
      </c>
      <c r="AM43" s="192">
        <f t="shared" si="36"/>
        <v>245821.92768000002</v>
      </c>
      <c r="AN43" s="192">
        <f t="shared" si="36"/>
        <v>251316.92767999999</v>
      </c>
      <c r="AO43" s="192">
        <f t="shared" si="36"/>
        <v>257820.92767999999</v>
      </c>
      <c r="AP43" s="192">
        <f t="shared" si="36"/>
        <v>236958.60163767901</v>
      </c>
      <c r="AQ43" s="192">
        <f t="shared" si="36"/>
        <v>239369.23078118201</v>
      </c>
      <c r="AR43" s="192">
        <f t="shared" si="36"/>
        <v>179191.217473934</v>
      </c>
      <c r="AS43" s="192">
        <f t="shared" si="36"/>
        <v>242226.476066984</v>
      </c>
      <c r="AT43" s="192">
        <f t="shared" si="36"/>
        <v>224144.46231761598</v>
      </c>
      <c r="AU43" s="192">
        <f t="shared" si="36"/>
        <v>238700.06502873401</v>
      </c>
      <c r="AV43" s="192">
        <f t="shared" si="36"/>
        <v>215056.79502873399</v>
      </c>
      <c r="AW43" s="192">
        <f t="shared" si="36"/>
        <v>228496.72502873401</v>
      </c>
      <c r="AX43" s="192">
        <f t="shared" si="36"/>
        <v>251567.469558668</v>
      </c>
      <c r="AY43" s="192">
        <f t="shared" si="36"/>
        <v>245299.30855866798</v>
      </c>
      <c r="AZ43" s="192">
        <f t="shared" si="36"/>
        <v>299134.94655866805</v>
      </c>
      <c r="BA43" s="192">
        <f t="shared" si="36"/>
        <v>289901.94655866799</v>
      </c>
      <c r="BB43" s="192">
        <f t="shared" si="36"/>
        <v>241944.004466994</v>
      </c>
      <c r="BC43" s="192">
        <f t="shared" si="36"/>
        <v>276566.82446699403</v>
      </c>
      <c r="BD43" s="192">
        <f t="shared" si="36"/>
        <v>286547.39446699404</v>
      </c>
      <c r="BE43" s="192">
        <f t="shared" si="36"/>
        <v>316642.18446699396</v>
      </c>
      <c r="BF43" s="192">
        <f t="shared" si="36"/>
        <v>371441.68701902404</v>
      </c>
      <c r="BG43" s="192">
        <f t="shared" si="36"/>
        <v>323318.47701902402</v>
      </c>
      <c r="BH43" s="192">
        <f t="shared" si="36"/>
        <v>340083.84701902396</v>
      </c>
      <c r="BI43" s="192">
        <f t="shared" si="36"/>
        <v>314151.66701902403</v>
      </c>
      <c r="BJ43" s="192">
        <f t="shared" si="36"/>
        <v>315334.62032607303</v>
      </c>
      <c r="BK43" s="192">
        <f t="shared" si="36"/>
        <v>249136.27032607302</v>
      </c>
      <c r="BL43" s="192">
        <f t="shared" si="36"/>
        <v>255288.20032607298</v>
      </c>
      <c r="BM43" s="192">
        <f t="shared" si="36"/>
        <v>257480.24032607299</v>
      </c>
      <c r="BN43" s="192">
        <f t="shared" ref="BN43:CS43" si="37">SUM(BN44:BN48)</f>
        <v>271159.131400535</v>
      </c>
      <c r="BO43" s="192">
        <f t="shared" si="37"/>
        <v>236078.715882644</v>
      </c>
      <c r="BP43" s="192">
        <f t="shared" si="37"/>
        <v>252960.82588264399</v>
      </c>
      <c r="BQ43" s="192">
        <f t="shared" si="37"/>
        <v>273090.91588264395</v>
      </c>
      <c r="BR43" s="192">
        <f t="shared" si="37"/>
        <v>274105.24460623501</v>
      </c>
      <c r="BS43" s="192">
        <f t="shared" si="37"/>
        <v>228584.54220088097</v>
      </c>
      <c r="BT43" s="192">
        <f t="shared" si="37"/>
        <v>279545.36220088101</v>
      </c>
      <c r="BU43" s="192">
        <f t="shared" si="37"/>
        <v>318744.86220088101</v>
      </c>
      <c r="BV43" s="192">
        <f t="shared" si="37"/>
        <v>284120.67974781001</v>
      </c>
      <c r="BW43" s="192">
        <f t="shared" si="37"/>
        <v>293150.34360934398</v>
      </c>
      <c r="BX43" s="192">
        <f t="shared" si="37"/>
        <v>297016.04360934399</v>
      </c>
      <c r="BY43" s="192">
        <f t="shared" si="37"/>
        <v>320502.38360934396</v>
      </c>
      <c r="BZ43" s="192">
        <f t="shared" si="37"/>
        <v>271155.18935354199</v>
      </c>
      <c r="CA43" s="192">
        <f t="shared" si="37"/>
        <v>317096.47423214803</v>
      </c>
      <c r="CB43" s="192">
        <f t="shared" si="37"/>
        <v>308870.48423214798</v>
      </c>
      <c r="CC43" s="192">
        <f t="shared" si="37"/>
        <v>367322.08423214796</v>
      </c>
      <c r="CD43" s="192">
        <f t="shared" si="37"/>
        <v>212050.012121301</v>
      </c>
      <c r="CE43" s="192">
        <f t="shared" si="37"/>
        <v>275380.83171604702</v>
      </c>
      <c r="CF43" s="192">
        <f t="shared" si="37"/>
        <v>246780.43071604698</v>
      </c>
      <c r="CG43" s="192">
        <f t="shared" si="37"/>
        <v>330614.50071604701</v>
      </c>
      <c r="CH43" s="192">
        <f t="shared" si="37"/>
        <v>292678.23338218895</v>
      </c>
      <c r="CI43" s="192">
        <f t="shared" si="37"/>
        <v>329852.996224951</v>
      </c>
      <c r="CJ43" s="192">
        <f t="shared" si="37"/>
        <v>240993.20622495102</v>
      </c>
      <c r="CK43" s="192">
        <f t="shared" si="37"/>
        <v>281964.53622495104</v>
      </c>
      <c r="CL43" s="192">
        <f t="shared" si="37"/>
        <v>314857.71055486199</v>
      </c>
      <c r="CM43" s="192">
        <f t="shared" si="37"/>
        <v>240481.820929154</v>
      </c>
      <c r="CN43" s="192">
        <f t="shared" si="37"/>
        <v>223656.820929154</v>
      </c>
      <c r="CO43" s="192">
        <f t="shared" si="37"/>
        <v>355268.820929154</v>
      </c>
      <c r="CP43" s="192">
        <f t="shared" si="37"/>
        <v>303023.13354660396</v>
      </c>
      <c r="CQ43" s="192">
        <f t="shared" si="37"/>
        <v>257547.01334670599</v>
      </c>
      <c r="CR43" s="192">
        <f t="shared" si="37"/>
        <v>256607.833346706</v>
      </c>
      <c r="CS43" s="192">
        <f t="shared" si="37"/>
        <v>380223.273346706</v>
      </c>
      <c r="CT43" s="192">
        <f t="shared" ref="CT43:DY43" si="38">SUM(CT44:CT48)</f>
        <v>291254.26103599102</v>
      </c>
      <c r="CU43" s="192">
        <f t="shared" si="38"/>
        <v>286454.10504732898</v>
      </c>
      <c r="CV43" s="192">
        <f t="shared" si="38"/>
        <v>306269.70504732901</v>
      </c>
      <c r="CW43" s="192">
        <f t="shared" si="38"/>
        <v>364345.755047329</v>
      </c>
      <c r="CX43" s="192">
        <f t="shared" si="38"/>
        <v>328945.94288011902</v>
      </c>
      <c r="CY43" s="192">
        <f t="shared" si="38"/>
        <v>235353.56638019599</v>
      </c>
      <c r="CZ43" s="192">
        <f t="shared" si="38"/>
        <v>258176.570380196</v>
      </c>
      <c r="DA43" s="192">
        <f t="shared" si="38"/>
        <v>427286.57038019598</v>
      </c>
      <c r="DB43" s="192">
        <f t="shared" si="38"/>
        <v>341598.59531713498</v>
      </c>
      <c r="DC43" s="192">
        <f t="shared" si="38"/>
        <v>262755.20163088699</v>
      </c>
      <c r="DD43" s="192">
        <f t="shared" si="38"/>
        <v>275618.52763088699</v>
      </c>
      <c r="DE43" s="192">
        <f t="shared" si="38"/>
        <v>372172.09663088701</v>
      </c>
      <c r="DF43" s="192">
        <f t="shared" si="38"/>
        <v>342849.00281311304</v>
      </c>
      <c r="DG43" s="192">
        <f t="shared" si="38"/>
        <v>205265.783063749</v>
      </c>
      <c r="DH43" s="192">
        <f t="shared" si="38"/>
        <v>262173.71306374902</v>
      </c>
      <c r="DI43" s="192">
        <f t="shared" si="38"/>
        <v>326327.78306374897</v>
      </c>
      <c r="DJ43" s="192">
        <f t="shared" si="38"/>
        <v>328664.070174166</v>
      </c>
      <c r="DK43" s="192">
        <f t="shared" si="38"/>
        <v>206856.13814264699</v>
      </c>
      <c r="DL43" s="192">
        <f t="shared" si="38"/>
        <v>265244.97614264698</v>
      </c>
      <c r="DM43" s="192">
        <f t="shared" si="38"/>
        <v>344891.876142647</v>
      </c>
      <c r="DN43" s="192">
        <f t="shared" si="38"/>
        <v>278113.22995153297</v>
      </c>
      <c r="DO43" s="192">
        <f t="shared" si="38"/>
        <v>268992.79949692404</v>
      </c>
      <c r="DP43" s="192">
        <f t="shared" si="38"/>
        <v>291576.06449692399</v>
      </c>
      <c r="DQ43" s="192">
        <f t="shared" si="38"/>
        <v>341626.55949692399</v>
      </c>
      <c r="DR43" s="192">
        <f t="shared" si="38"/>
        <v>319851.105948471</v>
      </c>
      <c r="DS43" s="192">
        <f t="shared" si="38"/>
        <v>207802.554536732</v>
      </c>
      <c r="DT43" s="192">
        <f t="shared" si="38"/>
        <v>255362.214536732</v>
      </c>
      <c r="DU43" s="192">
        <f t="shared" si="38"/>
        <v>367591.55453673197</v>
      </c>
      <c r="DV43" s="192">
        <f t="shared" si="38"/>
        <v>281560.43494722102</v>
      </c>
      <c r="DW43" s="192">
        <f t="shared" si="38"/>
        <v>251448.548423189</v>
      </c>
      <c r="DX43" s="192">
        <f t="shared" si="38"/>
        <v>199003.34842318902</v>
      </c>
      <c r="DY43" s="192">
        <f t="shared" si="38"/>
        <v>307895.58442318899</v>
      </c>
      <c r="DZ43" s="192">
        <f t="shared" ref="DZ43:FE43" si="39">SUM(DZ44:DZ48)</f>
        <v>306315.34997753298</v>
      </c>
      <c r="EA43" s="192">
        <f t="shared" si="39"/>
        <v>202521.198541436</v>
      </c>
      <c r="EB43" s="192">
        <f t="shared" si="39"/>
        <v>193038.988541436</v>
      </c>
      <c r="EC43" s="192">
        <f t="shared" si="39"/>
        <v>327187.43854143599</v>
      </c>
      <c r="ED43" s="192">
        <f t="shared" si="39"/>
        <v>289889.95258330496</v>
      </c>
      <c r="EE43" s="192">
        <f t="shared" si="39"/>
        <v>223700.78353340499</v>
      </c>
      <c r="EF43" s="192">
        <f t="shared" si="39"/>
        <v>192315.99353340501</v>
      </c>
      <c r="EG43" s="192">
        <f t="shared" si="39"/>
        <v>284358.85353340505</v>
      </c>
      <c r="EH43" s="192">
        <f t="shared" si="39"/>
        <v>244607.36389334203</v>
      </c>
      <c r="EI43" s="192">
        <f t="shared" si="39"/>
        <v>180640.98482172002</v>
      </c>
      <c r="EJ43" s="192">
        <f t="shared" si="39"/>
        <v>210754.51482172002</v>
      </c>
      <c r="EK43" s="193">
        <f t="shared" si="39"/>
        <v>253959.99482172</v>
      </c>
      <c r="EL43" s="192">
        <f t="shared" si="39"/>
        <v>248416.11748979404</v>
      </c>
      <c r="EM43" s="192">
        <f t="shared" si="39"/>
        <v>146206.61748979299</v>
      </c>
      <c r="EN43" s="193">
        <f t="shared" si="39"/>
        <v>143237.35748979301</v>
      </c>
      <c r="EO43" s="193">
        <f t="shared" si="39"/>
        <v>264689.59748979303</v>
      </c>
      <c r="EP43" s="193">
        <f t="shared" si="39"/>
        <v>0</v>
      </c>
    </row>
    <row r="44" spans="1:146" ht="14.5" x14ac:dyDescent="0.35">
      <c r="A44" s="31" t="s">
        <v>3</v>
      </c>
      <c r="B44" s="192">
        <v>1785</v>
      </c>
      <c r="C44" s="192">
        <v>2795</v>
      </c>
      <c r="D44" s="192">
        <v>2659</v>
      </c>
      <c r="E44" s="192">
        <v>3467</v>
      </c>
      <c r="F44" s="192">
        <v>1828</v>
      </c>
      <c r="G44" s="192">
        <v>2053</v>
      </c>
      <c r="H44" s="192">
        <v>8627</v>
      </c>
      <c r="I44" s="192">
        <v>1971</v>
      </c>
      <c r="J44" s="192">
        <v>2398</v>
      </c>
      <c r="K44" s="192">
        <v>2659</v>
      </c>
      <c r="L44" s="192">
        <v>4868</v>
      </c>
      <c r="M44" s="192">
        <v>5184</v>
      </c>
      <c r="N44" s="192">
        <v>3254</v>
      </c>
      <c r="O44" s="192">
        <v>3671</v>
      </c>
      <c r="P44" s="192">
        <v>4255</v>
      </c>
      <c r="Q44" s="192">
        <v>3589</v>
      </c>
      <c r="R44" s="192">
        <v>3578</v>
      </c>
      <c r="S44" s="192">
        <v>3446</v>
      </c>
      <c r="T44" s="192">
        <v>3412</v>
      </c>
      <c r="U44" s="192">
        <v>5041</v>
      </c>
      <c r="V44" s="192">
        <v>2823</v>
      </c>
      <c r="W44" s="192">
        <v>5723</v>
      </c>
      <c r="X44" s="192">
        <v>13368</v>
      </c>
      <c r="Y44" s="192">
        <v>8561</v>
      </c>
      <c r="Z44" s="192">
        <v>7291</v>
      </c>
      <c r="AA44" s="192">
        <v>7512</v>
      </c>
      <c r="AB44" s="192">
        <v>16300</v>
      </c>
      <c r="AC44" s="192">
        <v>10620</v>
      </c>
      <c r="AD44" s="192">
        <v>7698</v>
      </c>
      <c r="AE44" s="192">
        <v>8353</v>
      </c>
      <c r="AF44" s="192">
        <v>15317</v>
      </c>
      <c r="AG44" s="192">
        <v>11717</v>
      </c>
      <c r="AH44" s="192">
        <v>9344</v>
      </c>
      <c r="AI44" s="192">
        <v>7647</v>
      </c>
      <c r="AJ44" s="192">
        <v>14666</v>
      </c>
      <c r="AK44" s="192">
        <v>7335</v>
      </c>
      <c r="AL44" s="192">
        <v>6479</v>
      </c>
      <c r="AM44" s="192">
        <v>7364</v>
      </c>
      <c r="AN44" s="192">
        <v>11317</v>
      </c>
      <c r="AO44" s="192">
        <v>7509</v>
      </c>
      <c r="AP44" s="192">
        <v>5066</v>
      </c>
      <c r="AQ44" s="192">
        <v>5730</v>
      </c>
      <c r="AR44" s="192">
        <v>7045</v>
      </c>
      <c r="AS44" s="192">
        <v>2583</v>
      </c>
      <c r="AT44" s="192">
        <v>4090</v>
      </c>
      <c r="AU44" s="192">
        <v>4087</v>
      </c>
      <c r="AV44" s="192">
        <v>7047.02</v>
      </c>
      <c r="AW44" s="192">
        <v>9541</v>
      </c>
      <c r="AX44" s="192">
        <v>3598.32</v>
      </c>
      <c r="AY44" s="192">
        <v>8646</v>
      </c>
      <c r="AZ44" s="192">
        <v>7869</v>
      </c>
      <c r="BA44" s="192">
        <v>4154</v>
      </c>
      <c r="BB44" s="192">
        <v>4046.66</v>
      </c>
      <c r="BC44" s="192">
        <v>9256.7199999999993</v>
      </c>
      <c r="BD44" s="192">
        <v>7425.95</v>
      </c>
      <c r="BE44" s="192">
        <v>5003.72</v>
      </c>
      <c r="BF44" s="192">
        <v>4582.96</v>
      </c>
      <c r="BG44" s="192">
        <v>8700.5400000000009</v>
      </c>
      <c r="BH44" s="192">
        <v>5258.56</v>
      </c>
      <c r="BI44" s="192">
        <v>4917.45</v>
      </c>
      <c r="BJ44" s="192">
        <v>4379.9399999999996</v>
      </c>
      <c r="BK44" s="192">
        <v>7149.26</v>
      </c>
      <c r="BL44" s="192">
        <v>5462.29</v>
      </c>
      <c r="BM44" s="192">
        <v>5959.44</v>
      </c>
      <c r="BN44" s="192">
        <v>4354.2700000000004</v>
      </c>
      <c r="BO44" s="192">
        <v>4993.6899999999996</v>
      </c>
      <c r="BP44" s="192">
        <v>18524.25</v>
      </c>
      <c r="BQ44" s="192">
        <v>26440.84</v>
      </c>
      <c r="BR44" s="192">
        <v>5299.69</v>
      </c>
      <c r="BS44" s="192">
        <v>19787.05</v>
      </c>
      <c r="BT44" s="192">
        <v>30494</v>
      </c>
      <c r="BU44" s="192">
        <v>28963</v>
      </c>
      <c r="BV44" s="192">
        <v>22622.34</v>
      </c>
      <c r="BW44" s="192">
        <v>6315.54</v>
      </c>
      <c r="BX44" s="192">
        <v>22990.71</v>
      </c>
      <c r="BY44" s="192">
        <v>13540.81</v>
      </c>
      <c r="BZ44" s="192">
        <v>13903.8</v>
      </c>
      <c r="CA44" s="192">
        <v>15218</v>
      </c>
      <c r="CB44" s="192">
        <v>26509</v>
      </c>
      <c r="CC44" s="192">
        <v>22953.82</v>
      </c>
      <c r="CD44" s="192">
        <v>809.58</v>
      </c>
      <c r="CE44" s="192">
        <v>1325.34</v>
      </c>
      <c r="CF44" s="192">
        <v>18595.919999999998</v>
      </c>
      <c r="CG44" s="192">
        <v>17795.5</v>
      </c>
      <c r="CH44" s="192">
        <v>27825.53</v>
      </c>
      <c r="CI44" s="192">
        <v>35798.44</v>
      </c>
      <c r="CJ44" s="192">
        <v>26019.72</v>
      </c>
      <c r="CK44" s="192">
        <v>1810.4</v>
      </c>
      <c r="CL44" s="192">
        <v>18816.46</v>
      </c>
      <c r="CM44" s="192">
        <v>34785</v>
      </c>
      <c r="CN44" s="192">
        <v>23061</v>
      </c>
      <c r="CO44" s="192">
        <v>26827.15</v>
      </c>
      <c r="CP44" s="192">
        <v>29339.94</v>
      </c>
      <c r="CQ44" s="192">
        <v>30936.400000000001</v>
      </c>
      <c r="CR44" s="192">
        <v>45101</v>
      </c>
      <c r="CS44" s="192">
        <v>60291</v>
      </c>
      <c r="CT44" s="192">
        <v>30592</v>
      </c>
      <c r="CU44" s="192">
        <v>7699.68</v>
      </c>
      <c r="CV44" s="192">
        <v>58169.19</v>
      </c>
      <c r="CW44" s="192">
        <v>52294.73</v>
      </c>
      <c r="CX44" s="192">
        <v>52815.93</v>
      </c>
      <c r="CY44" s="192">
        <v>8955.91</v>
      </c>
      <c r="CZ44" s="192">
        <v>18310.009999999998</v>
      </c>
      <c r="DA44" s="192">
        <v>1495.12</v>
      </c>
      <c r="DB44" s="192">
        <v>1552</v>
      </c>
      <c r="DC44" s="192">
        <v>47565</v>
      </c>
      <c r="DD44" s="192">
        <v>29618.28</v>
      </c>
      <c r="DE44" s="192">
        <v>18670.240000000002</v>
      </c>
      <c r="DF44" s="192">
        <v>1978.02</v>
      </c>
      <c r="DG44" s="192">
        <v>23904.06</v>
      </c>
      <c r="DH44" s="192">
        <v>14023.14</v>
      </c>
      <c r="DI44" s="192">
        <v>14934.29</v>
      </c>
      <c r="DJ44" s="192">
        <v>13490.92</v>
      </c>
      <c r="DK44" s="192">
        <v>27340.97</v>
      </c>
      <c r="DL44" s="192">
        <v>61887.43</v>
      </c>
      <c r="DM44" s="192">
        <v>25024.86</v>
      </c>
      <c r="DN44" s="192">
        <v>21099</v>
      </c>
      <c r="DO44" s="192">
        <v>21472.78</v>
      </c>
      <c r="DP44" s="192">
        <v>36799.629999999997</v>
      </c>
      <c r="DQ44" s="192">
        <v>13814.35</v>
      </c>
      <c r="DR44" s="192">
        <v>16632</v>
      </c>
      <c r="DS44" s="192">
        <v>28043.13</v>
      </c>
      <c r="DT44" s="192">
        <v>28106</v>
      </c>
      <c r="DU44" s="192">
        <v>17126</v>
      </c>
      <c r="DV44" s="192">
        <v>20377.66</v>
      </c>
      <c r="DW44" s="192">
        <v>21639.35</v>
      </c>
      <c r="DX44" s="192">
        <v>18004.66</v>
      </c>
      <c r="DY44" s="192">
        <v>16516.830000000002</v>
      </c>
      <c r="DZ44" s="192">
        <v>15062.03</v>
      </c>
      <c r="EA44" s="192">
        <v>25361.78</v>
      </c>
      <c r="EB44" s="192">
        <v>19756.02</v>
      </c>
      <c r="EC44" s="192">
        <v>12098.84</v>
      </c>
      <c r="ED44" s="192">
        <v>15031.22</v>
      </c>
      <c r="EE44" s="192">
        <v>17466.96</v>
      </c>
      <c r="EF44" s="192">
        <v>21654.04</v>
      </c>
      <c r="EG44" s="192">
        <v>17134</v>
      </c>
      <c r="EH44" s="192">
        <v>19036.57</v>
      </c>
      <c r="EI44" s="192">
        <v>19518.435799999999</v>
      </c>
      <c r="EJ44" s="192">
        <v>18169.47</v>
      </c>
      <c r="EK44" s="193">
        <v>19226.310000000001</v>
      </c>
      <c r="EL44" s="192">
        <v>15613.7</v>
      </c>
      <c r="EM44" s="192">
        <v>16865.810000000001</v>
      </c>
      <c r="EN44" s="193">
        <v>15040.58</v>
      </c>
      <c r="EO44" s="193">
        <v>18084.330000000002</v>
      </c>
    </row>
    <row r="45" spans="1:146" ht="14.5" x14ac:dyDescent="0.35">
      <c r="A45" s="31" t="s">
        <v>8</v>
      </c>
      <c r="B45" s="192">
        <v>216461.42384</v>
      </c>
      <c r="C45" s="192">
        <v>213300.87184000001</v>
      </c>
      <c r="D45" s="192">
        <v>279287.69183999998</v>
      </c>
      <c r="E45" s="192">
        <v>180544.87184000001</v>
      </c>
      <c r="F45" s="192">
        <v>297739.00079999998</v>
      </c>
      <c r="G45" s="192">
        <v>245125.23879999999</v>
      </c>
      <c r="H45" s="192">
        <v>266389.66879999998</v>
      </c>
      <c r="I45" s="192">
        <v>210244.8008</v>
      </c>
      <c r="J45" s="192">
        <v>261205.67879999999</v>
      </c>
      <c r="K45" s="192">
        <v>262615.04879999999</v>
      </c>
      <c r="L45" s="192">
        <v>286739.60080000001</v>
      </c>
      <c r="M45" s="192">
        <v>263775.0588</v>
      </c>
      <c r="N45" s="192">
        <v>222480.84280000001</v>
      </c>
      <c r="O45" s="192">
        <v>234817.3768</v>
      </c>
      <c r="P45" s="192">
        <v>280658.26079999999</v>
      </c>
      <c r="Q45" s="192">
        <v>263026.29879999999</v>
      </c>
      <c r="R45" s="192">
        <v>299673.57280000002</v>
      </c>
      <c r="S45" s="192">
        <v>261367.56280000001</v>
      </c>
      <c r="T45" s="192">
        <v>284399.2648</v>
      </c>
      <c r="U45" s="192">
        <v>296050.30680000002</v>
      </c>
      <c r="V45" s="192">
        <v>258110.45480000001</v>
      </c>
      <c r="W45" s="192">
        <v>267600.3028</v>
      </c>
      <c r="X45" s="192">
        <v>284780.56679999997</v>
      </c>
      <c r="Y45" s="192">
        <v>262290.35479999997</v>
      </c>
      <c r="Z45" s="192">
        <v>232456.84239999999</v>
      </c>
      <c r="AA45" s="192">
        <v>235824.86040000001</v>
      </c>
      <c r="AB45" s="192">
        <v>244240.59239999999</v>
      </c>
      <c r="AC45" s="192">
        <v>230087.89240000001</v>
      </c>
      <c r="AD45" s="192">
        <v>215446.67240000001</v>
      </c>
      <c r="AE45" s="192">
        <v>235536.34640000001</v>
      </c>
      <c r="AF45" s="192">
        <v>225322.74040000001</v>
      </c>
      <c r="AG45" s="192">
        <v>233644.33439999999</v>
      </c>
      <c r="AH45" s="192">
        <v>208278.73968</v>
      </c>
      <c r="AI45" s="192">
        <v>202941.30368000001</v>
      </c>
      <c r="AJ45" s="192">
        <v>219403.15768</v>
      </c>
      <c r="AK45" s="192">
        <v>241477.44967999999</v>
      </c>
      <c r="AL45" s="192">
        <v>209348.57968</v>
      </c>
      <c r="AM45" s="192">
        <v>195351.69768000001</v>
      </c>
      <c r="AN45" s="192">
        <v>198256.13967999999</v>
      </c>
      <c r="AO45" s="192">
        <v>219236.92168</v>
      </c>
      <c r="AP45" s="192">
        <v>203522.289637679</v>
      </c>
      <c r="AQ45" s="192">
        <v>193356.33878118201</v>
      </c>
      <c r="AR45" s="192">
        <v>138890.103473934</v>
      </c>
      <c r="AS45" s="192">
        <v>210741.952066984</v>
      </c>
      <c r="AT45" s="192">
        <v>192239.65431761599</v>
      </c>
      <c r="AU45" s="192">
        <v>196207.950668734</v>
      </c>
      <c r="AV45" s="192">
        <v>174403.956088734</v>
      </c>
      <c r="AW45" s="192">
        <v>192523.47926873399</v>
      </c>
      <c r="AX45" s="192">
        <v>224175.415118668</v>
      </c>
      <c r="AY45" s="192">
        <v>206029.18591466799</v>
      </c>
      <c r="AZ45" s="192">
        <v>256264.208558668</v>
      </c>
      <c r="BA45" s="192">
        <v>262013.20255866801</v>
      </c>
      <c r="BB45" s="192">
        <v>216543.201866994</v>
      </c>
      <c r="BC45" s="192">
        <v>232630.33670699401</v>
      </c>
      <c r="BD45" s="192">
        <v>253297.13774699401</v>
      </c>
      <c r="BE45" s="192">
        <v>286127.17656699399</v>
      </c>
      <c r="BF45" s="192">
        <v>336254.54451902403</v>
      </c>
      <c r="BG45" s="192">
        <v>274128.62197902403</v>
      </c>
      <c r="BH45" s="192">
        <v>300726.63625902397</v>
      </c>
      <c r="BI45" s="192">
        <v>282489.02331902401</v>
      </c>
      <c r="BJ45" s="192">
        <v>285830.85568607302</v>
      </c>
      <c r="BK45" s="192">
        <v>208024.58940607301</v>
      </c>
      <c r="BL45" s="192">
        <v>218700.81134607299</v>
      </c>
      <c r="BM45" s="192">
        <v>224747.967386073</v>
      </c>
      <c r="BN45" s="192">
        <v>243647.05528053499</v>
      </c>
      <c r="BO45" s="192">
        <v>190411.75452264401</v>
      </c>
      <c r="BP45" s="192">
        <v>207016.83396264401</v>
      </c>
      <c r="BQ45" s="192">
        <v>224078.905362644</v>
      </c>
      <c r="BR45" s="192">
        <v>246567.220686235</v>
      </c>
      <c r="BS45" s="192">
        <v>177435.19614088099</v>
      </c>
      <c r="BT45" s="192">
        <v>219150.10820088099</v>
      </c>
      <c r="BU45" s="192">
        <v>264655.44220088102</v>
      </c>
      <c r="BV45" s="192">
        <v>240719.00687981001</v>
      </c>
      <c r="BW45" s="192">
        <v>249605.70254934399</v>
      </c>
      <c r="BX45" s="192">
        <v>250849.863949344</v>
      </c>
      <c r="BY45" s="192">
        <v>283732.45922934398</v>
      </c>
      <c r="BZ45" s="192">
        <v>232194.28859354201</v>
      </c>
      <c r="CA45" s="192">
        <v>273430.97023214801</v>
      </c>
      <c r="CB45" s="192">
        <v>258085.923772148</v>
      </c>
      <c r="CC45" s="192">
        <v>319097.39749214798</v>
      </c>
      <c r="CD45" s="192">
        <v>187262.90212130101</v>
      </c>
      <c r="CE45" s="192">
        <v>235819.091716047</v>
      </c>
      <c r="CF45" s="192">
        <v>199841.91071604699</v>
      </c>
      <c r="CG45" s="192">
        <v>293797.25071604701</v>
      </c>
      <c r="CH45" s="192">
        <v>248984.59338218899</v>
      </c>
      <c r="CI45" s="192">
        <v>261209.556224951</v>
      </c>
      <c r="CJ45" s="192">
        <v>181520.846224951</v>
      </c>
      <c r="CK45" s="192">
        <v>257399.13622495101</v>
      </c>
      <c r="CL45" s="192">
        <v>267312.96055486199</v>
      </c>
      <c r="CM45" s="192">
        <v>174796.820929154</v>
      </c>
      <c r="CN45" s="192">
        <v>165490.820929154</v>
      </c>
      <c r="CO45" s="192">
        <v>307011.67092915397</v>
      </c>
      <c r="CP45" s="192">
        <v>253726.19354660399</v>
      </c>
      <c r="CQ45" s="192">
        <v>197036.613346706</v>
      </c>
      <c r="CR45" s="192">
        <v>180746.833346706</v>
      </c>
      <c r="CS45" s="192">
        <v>297951.273346706</v>
      </c>
      <c r="CT45" s="192">
        <v>244999.26103599099</v>
      </c>
      <c r="CU45" s="192">
        <v>247364.42504732899</v>
      </c>
      <c r="CV45" s="192">
        <v>219230.51504732901</v>
      </c>
      <c r="CW45" s="192">
        <v>295737.02504732902</v>
      </c>
      <c r="CX45" s="192">
        <v>262598.16288011899</v>
      </c>
      <c r="CY45" s="192">
        <v>203242.65638019599</v>
      </c>
      <c r="CZ45" s="192">
        <v>216787.560380196</v>
      </c>
      <c r="DA45" s="192">
        <v>411846.45038019598</v>
      </c>
      <c r="DB45" s="192">
        <v>329175.59531713498</v>
      </c>
      <c r="DC45" s="192">
        <v>192126.20163088699</v>
      </c>
      <c r="DD45" s="192">
        <v>218706.247630887</v>
      </c>
      <c r="DE45" s="192">
        <v>339316.85663088702</v>
      </c>
      <c r="DF45" s="192">
        <v>327409.98281311302</v>
      </c>
      <c r="DG45" s="192">
        <v>156908.723063749</v>
      </c>
      <c r="DH45" s="192">
        <v>221805.57306374901</v>
      </c>
      <c r="DI45" s="192">
        <v>296201.49306374899</v>
      </c>
      <c r="DJ45" s="192">
        <v>301331.15017416602</v>
      </c>
      <c r="DK45" s="192">
        <v>157400.16814264699</v>
      </c>
      <c r="DL45" s="192">
        <v>181168.54614264701</v>
      </c>
      <c r="DM45" s="192">
        <v>308919.11614264699</v>
      </c>
      <c r="DN45" s="192">
        <v>245051.12995153299</v>
      </c>
      <c r="DO45" s="192">
        <v>226053.01949692401</v>
      </c>
      <c r="DP45" s="192">
        <v>243717.43449692399</v>
      </c>
      <c r="DQ45" s="192">
        <v>321697.20949692401</v>
      </c>
      <c r="DR45" s="192">
        <v>293839.105948471</v>
      </c>
      <c r="DS45" s="192">
        <v>167853.424536732</v>
      </c>
      <c r="DT45" s="192">
        <v>209933.214536732</v>
      </c>
      <c r="DU45" s="192">
        <v>339371.55453673197</v>
      </c>
      <c r="DV45" s="192">
        <v>252080.77494722101</v>
      </c>
      <c r="DW45" s="192">
        <v>219195.19842318899</v>
      </c>
      <c r="DX45" s="192">
        <v>168002.68842318901</v>
      </c>
      <c r="DY45" s="192">
        <v>284443.75442318898</v>
      </c>
      <c r="DZ45" s="192">
        <v>286334.27997753298</v>
      </c>
      <c r="EA45" s="192">
        <v>165663.52854143601</v>
      </c>
      <c r="EB45" s="192">
        <v>161409.86854143601</v>
      </c>
      <c r="EC45" s="192">
        <v>308930.55854143598</v>
      </c>
      <c r="ED45" s="192">
        <v>270345.182583305</v>
      </c>
      <c r="EE45" s="192">
        <v>196452.733533405</v>
      </c>
      <c r="EF45" s="192">
        <v>159774.893533405</v>
      </c>
      <c r="EG45" s="192">
        <v>261459.393533405</v>
      </c>
      <c r="EH45" s="192">
        <v>221293.703893342</v>
      </c>
      <c r="EI45" s="192">
        <v>152402.71902172</v>
      </c>
      <c r="EJ45" s="192">
        <v>182783.91482172001</v>
      </c>
      <c r="EK45" s="193">
        <v>229296.23482171999</v>
      </c>
      <c r="EL45" s="192">
        <v>229546.61748979401</v>
      </c>
      <c r="EM45" s="192">
        <v>121533.847489793</v>
      </c>
      <c r="EN45" s="193">
        <v>119978.377489793</v>
      </c>
      <c r="EO45" s="193">
        <v>243168.51748979301</v>
      </c>
    </row>
    <row r="46" spans="1:146" ht="14.5" x14ac:dyDescent="0.35">
      <c r="A46" s="31" t="s">
        <v>2</v>
      </c>
      <c r="B46" s="192">
        <v>15612.74</v>
      </c>
      <c r="C46" s="192">
        <v>16242.291999999999</v>
      </c>
      <c r="D46" s="192">
        <v>18426.472000000002</v>
      </c>
      <c r="E46" s="192">
        <v>13047.291999999999</v>
      </c>
      <c r="F46" s="192">
        <v>20597.768</v>
      </c>
      <c r="G46" s="192">
        <v>17552.53</v>
      </c>
      <c r="H46" s="192">
        <v>18039.099999999999</v>
      </c>
      <c r="I46" s="192">
        <v>15150.528</v>
      </c>
      <c r="J46" s="192">
        <v>18047.39</v>
      </c>
      <c r="K46" s="192">
        <v>18874.46</v>
      </c>
      <c r="L46" s="192">
        <v>19184.907999999999</v>
      </c>
      <c r="M46" s="192">
        <v>17589.45</v>
      </c>
      <c r="N46" s="192">
        <v>16166.925999999999</v>
      </c>
      <c r="O46" s="192">
        <v>16969.202000000001</v>
      </c>
      <c r="P46" s="192">
        <v>18389.508000000002</v>
      </c>
      <c r="Q46" s="192">
        <v>17323.47</v>
      </c>
      <c r="R46" s="192">
        <v>20548.128000000001</v>
      </c>
      <c r="S46" s="192">
        <v>18199.137999999999</v>
      </c>
      <c r="T46" s="192">
        <v>18801.436000000002</v>
      </c>
      <c r="U46" s="192">
        <v>20112.394</v>
      </c>
      <c r="V46" s="192">
        <v>18567.437999999998</v>
      </c>
      <c r="W46" s="192">
        <v>19228.59</v>
      </c>
      <c r="X46" s="192">
        <v>19466.326000000001</v>
      </c>
      <c r="Y46" s="192">
        <v>18236.538</v>
      </c>
      <c r="Z46" s="192">
        <v>17755.036</v>
      </c>
      <c r="AA46" s="192">
        <v>17300.018</v>
      </c>
      <c r="AB46" s="192">
        <v>17171.286</v>
      </c>
      <c r="AC46" s="192">
        <v>16518.986000000001</v>
      </c>
      <c r="AD46" s="192">
        <v>16615.382000000001</v>
      </c>
      <c r="AE46" s="192">
        <v>17645.707999999999</v>
      </c>
      <c r="AF46" s="192">
        <v>16093.314</v>
      </c>
      <c r="AG46" s="192">
        <v>17204.722000000002</v>
      </c>
      <c r="AH46" s="192">
        <v>16613.468000000001</v>
      </c>
      <c r="AI46" s="192">
        <v>16501.903999999999</v>
      </c>
      <c r="AJ46" s="192">
        <v>16110.05</v>
      </c>
      <c r="AK46" s="192">
        <v>18097.758000000002</v>
      </c>
      <c r="AL46" s="192">
        <v>17202.348000000002</v>
      </c>
      <c r="AM46" s="192">
        <v>15784.23</v>
      </c>
      <c r="AN46" s="192">
        <v>15003.788</v>
      </c>
      <c r="AO46" s="192">
        <v>16830.006000000001</v>
      </c>
      <c r="AP46" s="192">
        <v>16439.312000000002</v>
      </c>
      <c r="AQ46" s="192">
        <v>15594.892</v>
      </c>
      <c r="AR46" s="192">
        <v>10844.114</v>
      </c>
      <c r="AS46" s="192">
        <v>15889.523999999999</v>
      </c>
      <c r="AT46" s="192">
        <v>15923.808000000001</v>
      </c>
      <c r="AU46" s="192">
        <v>15794.11436</v>
      </c>
      <c r="AV46" s="192">
        <v>12405.25894</v>
      </c>
      <c r="AW46" s="192">
        <v>14214.51576</v>
      </c>
      <c r="AX46" s="192">
        <v>18120.974440000002</v>
      </c>
      <c r="AY46" s="192">
        <v>16585.002644</v>
      </c>
      <c r="AZ46" s="192">
        <v>17960.738000000001</v>
      </c>
      <c r="BA46" s="192">
        <v>17999.743999999999</v>
      </c>
      <c r="BB46" s="192">
        <v>15958.8626</v>
      </c>
      <c r="BC46" s="192">
        <v>17796.727760000002</v>
      </c>
      <c r="BD46" s="192">
        <v>16401.346720000001</v>
      </c>
      <c r="BE46" s="192">
        <v>19947.5579</v>
      </c>
      <c r="BF46" s="192">
        <v>23323.002499999999</v>
      </c>
      <c r="BG46" s="192">
        <v>18850.48504</v>
      </c>
      <c r="BH46" s="192">
        <v>21011.960760000002</v>
      </c>
      <c r="BI46" s="192">
        <v>20169.363700000002</v>
      </c>
      <c r="BJ46" s="192">
        <v>19240.154640000001</v>
      </c>
      <c r="BK46" s="192">
        <v>16322.82092</v>
      </c>
      <c r="BL46" s="192">
        <v>14386.268980000001</v>
      </c>
      <c r="BM46" s="192">
        <v>18480.90294</v>
      </c>
      <c r="BN46" s="192">
        <v>17660.40612</v>
      </c>
      <c r="BO46" s="192">
        <v>15562.81136</v>
      </c>
      <c r="BP46" s="192">
        <v>12838.38192</v>
      </c>
      <c r="BQ46" s="192">
        <v>18253.76052</v>
      </c>
      <c r="BR46" s="192">
        <v>17909.083920000001</v>
      </c>
      <c r="BS46" s="192">
        <v>14482.326059999999</v>
      </c>
      <c r="BT46" s="192">
        <v>14399.254000000001</v>
      </c>
      <c r="BU46" s="192">
        <v>20527.419999999998</v>
      </c>
      <c r="BV46" s="192">
        <v>17226.162867999999</v>
      </c>
      <c r="BW46" s="192">
        <v>17352.751059999999</v>
      </c>
      <c r="BX46" s="192">
        <v>16389.309659999999</v>
      </c>
      <c r="BY46" s="192">
        <v>20277.114379999999</v>
      </c>
      <c r="BZ46" s="192">
        <v>19757.320759999999</v>
      </c>
      <c r="CA46" s="192">
        <v>19496.504000000001</v>
      </c>
      <c r="CB46" s="192">
        <v>16869.170460000001</v>
      </c>
      <c r="CC46" s="192">
        <v>22857.766739999999</v>
      </c>
      <c r="CD46" s="192">
        <v>14561.5</v>
      </c>
      <c r="CE46" s="192">
        <v>18512.400000000001</v>
      </c>
      <c r="CF46" s="192">
        <v>17028.599999999999</v>
      </c>
      <c r="CG46" s="192">
        <v>13360.75</v>
      </c>
      <c r="CH46" s="192">
        <v>10878.05</v>
      </c>
      <c r="CI46" s="192">
        <v>21241</v>
      </c>
      <c r="CJ46" s="192">
        <v>23028</v>
      </c>
      <c r="CK46" s="192">
        <v>17245</v>
      </c>
      <c r="CL46" s="192">
        <v>12559.86</v>
      </c>
      <c r="CM46" s="192">
        <v>21470</v>
      </c>
      <c r="CN46" s="192">
        <v>24185</v>
      </c>
      <c r="CO46" s="192">
        <v>15717</v>
      </c>
      <c r="CP46" s="192">
        <v>13641</v>
      </c>
      <c r="CQ46" s="192">
        <v>20234</v>
      </c>
      <c r="CR46" s="192">
        <v>24016</v>
      </c>
      <c r="CS46" s="192">
        <v>18604</v>
      </c>
      <c r="CT46" s="192">
        <v>14268</v>
      </c>
      <c r="CU46" s="192">
        <v>24660</v>
      </c>
      <c r="CV46" s="192">
        <v>21892</v>
      </c>
      <c r="CW46" s="192">
        <v>13203</v>
      </c>
      <c r="CX46" s="192">
        <v>10600.65</v>
      </c>
      <c r="CY46" s="192">
        <v>15852</v>
      </c>
      <c r="CZ46" s="192">
        <v>16010</v>
      </c>
      <c r="DA46" s="192">
        <v>10778</v>
      </c>
      <c r="DB46" s="192">
        <v>7904</v>
      </c>
      <c r="DC46" s="192">
        <v>14697</v>
      </c>
      <c r="DD46" s="192">
        <v>19700</v>
      </c>
      <c r="DE46" s="192">
        <v>10706</v>
      </c>
      <c r="DF46" s="192">
        <v>10946</v>
      </c>
      <c r="DG46" s="192">
        <v>17694</v>
      </c>
      <c r="DH46" s="192">
        <v>19834</v>
      </c>
      <c r="DI46" s="192">
        <v>11917</v>
      </c>
      <c r="DJ46" s="192">
        <v>10691</v>
      </c>
      <c r="DK46" s="192">
        <v>17555</v>
      </c>
      <c r="DL46" s="192">
        <v>16382</v>
      </c>
      <c r="DM46" s="192">
        <v>9377.9</v>
      </c>
      <c r="DN46" s="192">
        <v>8603.1</v>
      </c>
      <c r="DO46" s="192">
        <v>16809</v>
      </c>
      <c r="DP46" s="192">
        <v>6477</v>
      </c>
      <c r="DQ46" s="192">
        <v>4856</v>
      </c>
      <c r="DR46" s="192">
        <v>8695</v>
      </c>
      <c r="DS46" s="192">
        <v>7784</v>
      </c>
      <c r="DT46" s="192">
        <v>12908</v>
      </c>
      <c r="DU46" s="192">
        <v>8955</v>
      </c>
      <c r="DV46" s="192">
        <v>7331</v>
      </c>
      <c r="DW46" s="192">
        <v>6460</v>
      </c>
      <c r="DX46" s="192">
        <v>8040</v>
      </c>
      <c r="DY46" s="192">
        <v>4659</v>
      </c>
      <c r="DZ46" s="192">
        <v>4073.04</v>
      </c>
      <c r="EA46" s="192">
        <v>7050.96</v>
      </c>
      <c r="EB46" s="192">
        <v>7086.85</v>
      </c>
      <c r="EC46" s="192">
        <v>4752.5600000000004</v>
      </c>
      <c r="ED46" s="192">
        <v>3712.55</v>
      </c>
      <c r="EE46" s="192">
        <v>7251.09</v>
      </c>
      <c r="EF46" s="192">
        <v>8104.06</v>
      </c>
      <c r="EG46" s="192">
        <v>4689.46</v>
      </c>
      <c r="EH46" s="192">
        <v>3730.92</v>
      </c>
      <c r="EI46" s="192">
        <v>6465.17</v>
      </c>
      <c r="EJ46" s="192">
        <v>7276.38</v>
      </c>
      <c r="EK46" s="193">
        <v>4660.82</v>
      </c>
      <c r="EL46" s="192">
        <v>2624.32</v>
      </c>
      <c r="EM46" s="192">
        <v>3997.88</v>
      </c>
      <c r="EN46" s="193">
        <v>6008.92</v>
      </c>
      <c r="EO46" s="193">
        <v>2836.17</v>
      </c>
    </row>
    <row r="47" spans="1:146" ht="14.5" x14ac:dyDescent="0.35">
      <c r="A47" s="31" t="s">
        <v>1</v>
      </c>
      <c r="B47" s="192">
        <v>8248</v>
      </c>
      <c r="C47" s="192">
        <v>52357</v>
      </c>
      <c r="D47" s="192">
        <v>16866</v>
      </c>
      <c r="E47" s="192">
        <v>7008</v>
      </c>
      <c r="F47" s="192">
        <v>7870</v>
      </c>
      <c r="G47" s="192">
        <v>62736</v>
      </c>
      <c r="H47" s="192">
        <v>65037</v>
      </c>
      <c r="I47" s="192">
        <v>8329</v>
      </c>
      <c r="J47" s="192">
        <v>51755</v>
      </c>
      <c r="K47" s="192">
        <v>34844</v>
      </c>
      <c r="L47" s="192">
        <v>19949</v>
      </c>
      <c r="M47" s="192">
        <v>28191</v>
      </c>
      <c r="N47" s="192">
        <v>13126</v>
      </c>
      <c r="O47" s="192">
        <v>30506</v>
      </c>
      <c r="P47" s="192">
        <v>28762</v>
      </c>
      <c r="Q47" s="192">
        <v>14896</v>
      </c>
      <c r="R47" s="192">
        <v>12689</v>
      </c>
      <c r="S47" s="192">
        <v>25349</v>
      </c>
      <c r="T47" s="192">
        <v>24426</v>
      </c>
      <c r="U47" s="192">
        <v>14902</v>
      </c>
      <c r="V47" s="192">
        <v>14111</v>
      </c>
      <c r="W47" s="192">
        <v>26465</v>
      </c>
      <c r="X47" s="192">
        <v>26061</v>
      </c>
      <c r="Y47" s="192">
        <v>13007</v>
      </c>
      <c r="Z47" s="192">
        <v>10197</v>
      </c>
      <c r="AA47" s="192">
        <v>21826</v>
      </c>
      <c r="AB47" s="192">
        <v>31537</v>
      </c>
      <c r="AC47" s="192">
        <v>12196</v>
      </c>
      <c r="AD47" s="192">
        <v>10778</v>
      </c>
      <c r="AE47" s="192">
        <v>24895</v>
      </c>
      <c r="AF47" s="192">
        <v>22638</v>
      </c>
      <c r="AG47" s="192">
        <v>13794</v>
      </c>
      <c r="AH47" s="192">
        <v>12750</v>
      </c>
      <c r="AI47" s="192">
        <v>22645</v>
      </c>
      <c r="AJ47" s="192">
        <v>25752</v>
      </c>
      <c r="AK47" s="192">
        <v>14334</v>
      </c>
      <c r="AL47" s="192">
        <v>11935</v>
      </c>
      <c r="AM47" s="192">
        <v>26553</v>
      </c>
      <c r="AN47" s="192">
        <v>25971</v>
      </c>
      <c r="AO47" s="192">
        <v>13476</v>
      </c>
      <c r="AP47" s="192">
        <v>11162</v>
      </c>
      <c r="AQ47" s="192">
        <v>23919</v>
      </c>
      <c r="AR47" s="192">
        <v>21643</v>
      </c>
      <c r="AS47" s="192">
        <v>12243</v>
      </c>
      <c r="AT47" s="192">
        <v>11122</v>
      </c>
      <c r="AU47" s="192">
        <v>21842</v>
      </c>
      <c r="AV47" s="192">
        <v>20431.560000000001</v>
      </c>
      <c r="AW47" s="192">
        <v>11448.73</v>
      </c>
      <c r="AX47" s="192">
        <v>4903.76</v>
      </c>
      <c r="AY47" s="192">
        <v>13270.12</v>
      </c>
      <c r="AZ47" s="192">
        <v>16272</v>
      </c>
      <c r="BA47" s="192">
        <v>4966</v>
      </c>
      <c r="BB47" s="192">
        <v>4626.28</v>
      </c>
      <c r="BC47" s="192">
        <v>16114.04</v>
      </c>
      <c r="BD47" s="192">
        <v>8653.9599999999991</v>
      </c>
      <c r="BE47" s="192">
        <v>4794.7299999999996</v>
      </c>
      <c r="BF47" s="192">
        <v>6512.18</v>
      </c>
      <c r="BG47" s="192">
        <v>20869.830000000002</v>
      </c>
      <c r="BH47" s="192">
        <v>12317.69</v>
      </c>
      <c r="BI47" s="192">
        <v>5806.83</v>
      </c>
      <c r="BJ47" s="192">
        <v>5114.67</v>
      </c>
      <c r="BK47" s="192">
        <v>16870.599999999999</v>
      </c>
      <c r="BL47" s="192">
        <v>15969.83</v>
      </c>
      <c r="BM47" s="192">
        <v>7522.93</v>
      </c>
      <c r="BN47" s="192">
        <v>4728.3999999999996</v>
      </c>
      <c r="BO47" s="192">
        <v>24341.46</v>
      </c>
      <c r="BP47" s="192">
        <v>13812.36</v>
      </c>
      <c r="BQ47" s="192">
        <v>3548.41</v>
      </c>
      <c r="BR47" s="192">
        <v>3560.25</v>
      </c>
      <c r="BS47" s="192">
        <v>16110.97</v>
      </c>
      <c r="BT47" s="192">
        <v>14733</v>
      </c>
      <c r="BU47" s="192">
        <v>3830</v>
      </c>
      <c r="BV47" s="192">
        <v>2784.17</v>
      </c>
      <c r="BW47" s="192">
        <v>19107.349999999999</v>
      </c>
      <c r="BX47" s="192">
        <v>6017.16</v>
      </c>
      <c r="BY47" s="192">
        <v>2183</v>
      </c>
      <c r="BZ47" s="192">
        <v>4530.78</v>
      </c>
      <c r="CA47" s="192">
        <v>8182</v>
      </c>
      <c r="CB47" s="192">
        <v>6637.39</v>
      </c>
      <c r="CC47" s="192">
        <v>1644.1</v>
      </c>
      <c r="CD47" s="192">
        <v>9416.0300000000007</v>
      </c>
      <c r="CE47" s="192">
        <v>19724</v>
      </c>
      <c r="CF47" s="192">
        <v>11161</v>
      </c>
      <c r="CG47" s="192">
        <v>4970</v>
      </c>
      <c r="CH47" s="192">
        <v>4300.3</v>
      </c>
      <c r="CI47" s="192">
        <v>11278</v>
      </c>
      <c r="CJ47" s="192">
        <v>9854.64</v>
      </c>
      <c r="CK47" s="192">
        <v>4974</v>
      </c>
      <c r="CL47" s="192">
        <v>15542.43</v>
      </c>
      <c r="CM47" s="192">
        <v>9155</v>
      </c>
      <c r="CN47" s="192">
        <v>10568</v>
      </c>
      <c r="CO47" s="192">
        <v>5123</v>
      </c>
      <c r="CP47" s="192">
        <v>6186</v>
      </c>
      <c r="CQ47" s="192">
        <v>9009</v>
      </c>
      <c r="CR47" s="192">
        <v>6744</v>
      </c>
      <c r="CS47" s="192">
        <v>3059</v>
      </c>
      <c r="CT47" s="192">
        <v>1190</v>
      </c>
      <c r="CU47" s="192">
        <v>6526</v>
      </c>
      <c r="CV47" s="192">
        <v>6978</v>
      </c>
      <c r="CW47" s="192">
        <v>3111</v>
      </c>
      <c r="CX47" s="192">
        <v>2893.2</v>
      </c>
      <c r="CY47" s="192">
        <v>7188</v>
      </c>
      <c r="CZ47" s="192">
        <v>6741</v>
      </c>
      <c r="DA47" s="192">
        <v>3044</v>
      </c>
      <c r="DB47" s="192">
        <v>2841</v>
      </c>
      <c r="DC47" s="192">
        <v>8200</v>
      </c>
      <c r="DD47" s="192">
        <v>7478</v>
      </c>
      <c r="DE47" s="192">
        <v>3438</v>
      </c>
      <c r="DF47" s="192">
        <v>2439</v>
      </c>
      <c r="DG47" s="192">
        <v>6759</v>
      </c>
      <c r="DH47" s="192">
        <v>6511</v>
      </c>
      <c r="DI47" s="192">
        <v>3275</v>
      </c>
      <c r="DJ47" s="192">
        <v>3151</v>
      </c>
      <c r="DK47" s="192">
        <v>4560</v>
      </c>
      <c r="DL47" s="192">
        <v>5807</v>
      </c>
      <c r="DM47" s="192">
        <v>1570</v>
      </c>
      <c r="DN47" s="192">
        <v>3360</v>
      </c>
      <c r="DO47" s="192">
        <v>4658</v>
      </c>
      <c r="DP47" s="192">
        <v>4582</v>
      </c>
      <c r="DQ47" s="192">
        <v>1259</v>
      </c>
      <c r="DR47" s="192">
        <v>685</v>
      </c>
      <c r="DS47" s="192">
        <v>4122</v>
      </c>
      <c r="DT47" s="192">
        <v>4415</v>
      </c>
      <c r="DU47" s="192">
        <v>2139</v>
      </c>
      <c r="DV47" s="192">
        <v>1771</v>
      </c>
      <c r="DW47" s="192">
        <v>4154</v>
      </c>
      <c r="DX47" s="192">
        <v>4956</v>
      </c>
      <c r="DY47" s="192">
        <v>2276</v>
      </c>
      <c r="DZ47" s="192">
        <v>846</v>
      </c>
      <c r="EA47" s="192">
        <v>4444.93</v>
      </c>
      <c r="EB47" s="192">
        <v>4786.25</v>
      </c>
      <c r="EC47" s="192">
        <v>1382.48</v>
      </c>
      <c r="ED47" s="192">
        <v>801</v>
      </c>
      <c r="EE47" s="192">
        <v>2530</v>
      </c>
      <c r="EF47" s="192">
        <v>2783</v>
      </c>
      <c r="EG47" s="192">
        <v>1076</v>
      </c>
      <c r="EH47" s="192">
        <v>546.16999999999996</v>
      </c>
      <c r="EI47" s="192">
        <v>2254.66</v>
      </c>
      <c r="EJ47" s="192">
        <v>2524.75</v>
      </c>
      <c r="EK47" s="193">
        <v>776.63</v>
      </c>
      <c r="EL47" s="192">
        <v>631.48</v>
      </c>
      <c r="EM47" s="192">
        <v>3809.08</v>
      </c>
      <c r="EN47" s="193">
        <v>2209.48</v>
      </c>
      <c r="EO47" s="193">
        <v>600.58000000000004</v>
      </c>
    </row>
    <row r="48" spans="1:146" ht="14.5" x14ac:dyDescent="0.35">
      <c r="A48" s="31" t="s">
        <v>12</v>
      </c>
      <c r="B48" s="192">
        <v>769</v>
      </c>
      <c r="C48" s="192">
        <v>769</v>
      </c>
      <c r="D48" s="192">
        <v>769</v>
      </c>
      <c r="E48" s="192">
        <v>769</v>
      </c>
      <c r="F48" s="192">
        <v>769</v>
      </c>
      <c r="G48" s="192">
        <v>769</v>
      </c>
      <c r="H48" s="192">
        <v>769</v>
      </c>
      <c r="I48" s="192">
        <v>769</v>
      </c>
      <c r="J48" s="192">
        <v>769</v>
      </c>
      <c r="K48" s="192">
        <v>769</v>
      </c>
      <c r="L48" s="192">
        <v>769</v>
      </c>
      <c r="M48" s="192">
        <v>769</v>
      </c>
      <c r="N48" s="192">
        <v>769</v>
      </c>
      <c r="O48" s="192">
        <v>769</v>
      </c>
      <c r="P48" s="192">
        <v>769</v>
      </c>
      <c r="Q48" s="192">
        <v>769</v>
      </c>
      <c r="R48" s="192">
        <v>769</v>
      </c>
      <c r="S48" s="192">
        <v>769</v>
      </c>
      <c r="T48" s="192">
        <v>769</v>
      </c>
      <c r="U48" s="192">
        <v>769</v>
      </c>
      <c r="V48" s="192">
        <v>769</v>
      </c>
      <c r="W48" s="192">
        <v>769</v>
      </c>
      <c r="X48" s="192">
        <v>769</v>
      </c>
      <c r="Y48" s="192">
        <v>769</v>
      </c>
      <c r="Z48" s="192">
        <v>769</v>
      </c>
      <c r="AA48" s="192">
        <v>769</v>
      </c>
      <c r="AB48" s="192">
        <v>769</v>
      </c>
      <c r="AC48" s="192">
        <v>769</v>
      </c>
      <c r="AD48" s="192">
        <v>769</v>
      </c>
      <c r="AE48" s="192">
        <v>769</v>
      </c>
      <c r="AF48" s="192">
        <v>769</v>
      </c>
      <c r="AG48" s="192">
        <v>769</v>
      </c>
      <c r="AH48" s="192">
        <v>769</v>
      </c>
      <c r="AI48" s="192">
        <v>769</v>
      </c>
      <c r="AJ48" s="192">
        <v>769</v>
      </c>
      <c r="AK48" s="192">
        <v>769</v>
      </c>
      <c r="AL48" s="192">
        <v>769</v>
      </c>
      <c r="AM48" s="192">
        <v>769</v>
      </c>
      <c r="AN48" s="192">
        <v>769</v>
      </c>
      <c r="AO48" s="192">
        <v>769</v>
      </c>
      <c r="AP48" s="192">
        <v>769</v>
      </c>
      <c r="AQ48" s="192">
        <v>769</v>
      </c>
      <c r="AR48" s="192">
        <v>769</v>
      </c>
      <c r="AS48" s="192">
        <v>769</v>
      </c>
      <c r="AT48" s="192">
        <v>769</v>
      </c>
      <c r="AU48" s="192">
        <v>769</v>
      </c>
      <c r="AV48" s="192">
        <v>769</v>
      </c>
      <c r="AW48" s="192">
        <v>769</v>
      </c>
      <c r="AX48" s="192">
        <v>769</v>
      </c>
      <c r="AY48" s="192">
        <v>769</v>
      </c>
      <c r="AZ48" s="192">
        <v>769</v>
      </c>
      <c r="BA48" s="192">
        <v>769</v>
      </c>
      <c r="BB48" s="192">
        <v>769</v>
      </c>
      <c r="BC48" s="192">
        <v>769</v>
      </c>
      <c r="BD48" s="192">
        <v>769</v>
      </c>
      <c r="BE48" s="192">
        <v>769</v>
      </c>
      <c r="BF48" s="192">
        <v>769</v>
      </c>
      <c r="BG48" s="192">
        <v>769</v>
      </c>
      <c r="BH48" s="192">
        <v>769</v>
      </c>
      <c r="BI48" s="192">
        <v>769</v>
      </c>
      <c r="BJ48" s="192">
        <v>769</v>
      </c>
      <c r="BK48" s="192">
        <v>769</v>
      </c>
      <c r="BL48" s="192">
        <v>769</v>
      </c>
      <c r="BM48" s="192">
        <v>769</v>
      </c>
      <c r="BN48" s="192">
        <v>769</v>
      </c>
      <c r="BO48" s="192">
        <v>769</v>
      </c>
      <c r="BP48" s="192">
        <v>769</v>
      </c>
      <c r="BQ48" s="192">
        <v>769</v>
      </c>
      <c r="BR48" s="192">
        <v>769</v>
      </c>
      <c r="BS48" s="192">
        <v>769</v>
      </c>
      <c r="BT48" s="192">
        <v>769</v>
      </c>
      <c r="BU48" s="192">
        <v>769</v>
      </c>
      <c r="BV48" s="192">
        <v>769</v>
      </c>
      <c r="BW48" s="192">
        <v>769</v>
      </c>
      <c r="BX48" s="192">
        <v>769</v>
      </c>
      <c r="BY48" s="192">
        <v>769</v>
      </c>
      <c r="BZ48" s="192">
        <v>769</v>
      </c>
      <c r="CA48" s="192">
        <v>769</v>
      </c>
      <c r="CB48" s="192">
        <v>769</v>
      </c>
      <c r="CC48" s="192">
        <v>769</v>
      </c>
      <c r="CD48" s="192">
        <v>0</v>
      </c>
      <c r="CE48" s="192">
        <v>0</v>
      </c>
      <c r="CF48" s="192">
        <v>153</v>
      </c>
      <c r="CG48" s="192">
        <v>691</v>
      </c>
      <c r="CH48" s="192">
        <v>689.76</v>
      </c>
      <c r="CI48" s="192">
        <v>326</v>
      </c>
      <c r="CJ48" s="192">
        <v>570</v>
      </c>
      <c r="CK48" s="192">
        <v>536</v>
      </c>
      <c r="CL48" s="192">
        <v>626</v>
      </c>
      <c r="CM48" s="192">
        <v>275</v>
      </c>
      <c r="CN48" s="192">
        <v>352</v>
      </c>
      <c r="CO48" s="192">
        <v>590</v>
      </c>
      <c r="CP48" s="192">
        <v>130</v>
      </c>
      <c r="CQ48" s="192">
        <v>331</v>
      </c>
      <c r="CR48" s="192">
        <v>0</v>
      </c>
      <c r="CS48" s="192">
        <v>318</v>
      </c>
      <c r="CT48" s="192">
        <v>205</v>
      </c>
      <c r="CU48" s="192">
        <v>204</v>
      </c>
      <c r="CV48" s="192">
        <v>0</v>
      </c>
      <c r="CW48" s="192">
        <v>0</v>
      </c>
      <c r="CX48" s="192">
        <v>38</v>
      </c>
      <c r="CY48" s="192">
        <v>115</v>
      </c>
      <c r="CZ48" s="192">
        <v>328</v>
      </c>
      <c r="DA48" s="192">
        <v>123</v>
      </c>
      <c r="DB48" s="192">
        <v>126</v>
      </c>
      <c r="DC48" s="192">
        <v>167</v>
      </c>
      <c r="DD48" s="192">
        <v>116</v>
      </c>
      <c r="DE48" s="192">
        <v>41</v>
      </c>
      <c r="DF48" s="192">
        <v>76</v>
      </c>
      <c r="DG48" s="192">
        <v>0</v>
      </c>
      <c r="DH48" s="192">
        <v>0</v>
      </c>
      <c r="DI48" s="192">
        <v>0</v>
      </c>
      <c r="DJ48" s="192">
        <v>0</v>
      </c>
      <c r="DK48" s="192">
        <v>0</v>
      </c>
      <c r="DL48" s="192">
        <v>0</v>
      </c>
      <c r="DM48" s="192">
        <v>0</v>
      </c>
      <c r="DN48" s="192">
        <v>0</v>
      </c>
      <c r="DO48" s="192">
        <v>0</v>
      </c>
      <c r="DP48" s="192">
        <v>0</v>
      </c>
      <c r="DQ48" s="192">
        <v>0</v>
      </c>
      <c r="DR48" s="192">
        <v>0</v>
      </c>
      <c r="DS48" s="192">
        <v>0</v>
      </c>
      <c r="DT48" s="192">
        <v>0</v>
      </c>
      <c r="DU48" s="192">
        <v>0</v>
      </c>
      <c r="DV48" s="192">
        <v>0</v>
      </c>
      <c r="DW48" s="192">
        <v>0</v>
      </c>
      <c r="DX48" s="192">
        <v>0</v>
      </c>
      <c r="DY48" s="192">
        <v>0</v>
      </c>
      <c r="DZ48" s="192">
        <v>0</v>
      </c>
      <c r="EA48" s="192">
        <v>0</v>
      </c>
      <c r="EB48" s="192">
        <v>0</v>
      </c>
      <c r="EC48" s="192">
        <v>23</v>
      </c>
      <c r="ED48" s="192">
        <v>0</v>
      </c>
      <c r="EE48" s="192">
        <v>0</v>
      </c>
      <c r="EF48" s="192">
        <v>0</v>
      </c>
      <c r="EG48" s="192">
        <v>0</v>
      </c>
      <c r="EH48" s="192">
        <v>0</v>
      </c>
      <c r="EI48" s="192">
        <v>0</v>
      </c>
      <c r="EJ48" s="192">
        <v>0</v>
      </c>
      <c r="EK48" s="193">
        <v>0</v>
      </c>
      <c r="EL48" s="193">
        <v>0</v>
      </c>
      <c r="EM48" s="193">
        <v>0</v>
      </c>
      <c r="EN48" s="193">
        <v>0</v>
      </c>
      <c r="EO48" s="193">
        <v>0</v>
      </c>
    </row>
    <row r="49" spans="1:100" ht="14.5" x14ac:dyDescent="0.35">
      <c r="A49" s="6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N49" s="23"/>
      <c r="CO49" s="23"/>
      <c r="CP49" s="23"/>
      <c r="CQ49" s="23"/>
      <c r="CR49" s="23"/>
      <c r="CS49" s="23"/>
      <c r="CT49" s="23"/>
      <c r="CU49" s="23"/>
      <c r="CV49" s="23"/>
    </row>
    <row r="50" spans="1:100" ht="14.5" x14ac:dyDescent="0.35">
      <c r="A50" s="3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CE50" s="23"/>
      <c r="CF50" s="23"/>
      <c r="CG50" s="23"/>
      <c r="CH50" s="23"/>
      <c r="CI50" s="23"/>
      <c r="CJ50" s="23"/>
      <c r="CK50" s="23"/>
      <c r="CL50" s="23"/>
      <c r="CM50" s="23"/>
    </row>
    <row r="51" spans="1:100" ht="14.5" x14ac:dyDescent="0.35">
      <c r="A51" s="32" t="s">
        <v>99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</row>
    <row r="52" spans="1:100" ht="17.25" customHeight="1" x14ac:dyDescent="0.35">
      <c r="A52" s="37" t="s">
        <v>102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</row>
    <row r="53" spans="1:100" ht="17.25" customHeight="1" x14ac:dyDescent="0.35">
      <c r="A53" s="37" t="s">
        <v>105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</row>
    <row r="54" spans="1:100" ht="32.25" customHeight="1" x14ac:dyDescent="0.35">
      <c r="A54" s="37" t="s">
        <v>106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</row>
    <row r="55" spans="1:100" ht="17.25" customHeight="1" x14ac:dyDescent="0.35">
      <c r="A55" s="37" t="s">
        <v>107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</row>
    <row r="56" spans="1:100" ht="14.5" x14ac:dyDescent="0.35">
      <c r="A56" s="6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</row>
    <row r="57" spans="1:100" ht="14.5" x14ac:dyDescent="0.35">
      <c r="A57" s="6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</row>
    <row r="58" spans="1:100" ht="14.5" x14ac:dyDescent="0.35">
      <c r="A58" s="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</row>
    <row r="59" spans="1:100" ht="14.5" x14ac:dyDescent="0.35">
      <c r="A59" s="6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</row>
    <row r="60" spans="1:100" ht="14.5" x14ac:dyDescent="0.35">
      <c r="A60" s="6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</row>
    <row r="61" spans="1:100" ht="14.5" x14ac:dyDescent="0.35">
      <c r="A61" s="6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</row>
    <row r="62" spans="1:100" ht="14.5" x14ac:dyDescent="0.35">
      <c r="A62" s="6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</row>
    <row r="63" spans="1:100" x14ac:dyDescent="0.3">
      <c r="A63" s="3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</row>
    <row r="64" spans="1:100" x14ac:dyDescent="0.3">
      <c r="A64" s="34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</row>
    <row r="65" spans="1:83" x14ac:dyDescent="0.3">
      <c r="A65" s="34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</row>
    <row r="66" spans="1:83" x14ac:dyDescent="0.3">
      <c r="A66" s="34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</row>
    <row r="67" spans="1:83" ht="14.5" x14ac:dyDescent="0.35">
      <c r="A67" s="34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CE67" s="23"/>
    </row>
    <row r="68" spans="1:83" x14ac:dyDescent="0.3">
      <c r="A68" s="34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</row>
    <row r="69" spans="1:83" x14ac:dyDescent="0.3">
      <c r="A69" s="34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</row>
    <row r="70" spans="1:83" x14ac:dyDescent="0.3">
      <c r="A70" s="34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</row>
    <row r="71" spans="1:83" x14ac:dyDescent="0.3">
      <c r="A71" s="34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</row>
    <row r="72" spans="1:83" x14ac:dyDescent="0.3">
      <c r="A72" s="34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</row>
    <row r="73" spans="1:83" ht="14.5" x14ac:dyDescent="0.3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</row>
    <row r="74" spans="1:83" x14ac:dyDescent="0.3">
      <c r="A74" s="3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</row>
    <row r="75" spans="1:83" x14ac:dyDescent="0.3">
      <c r="A75" s="34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</row>
    <row r="76" spans="1:83" x14ac:dyDescent="0.3">
      <c r="A76" s="34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</row>
    <row r="77" spans="1:83" x14ac:dyDescent="0.3">
      <c r="A77" s="34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</row>
    <row r="78" spans="1:83" x14ac:dyDescent="0.3">
      <c r="A78" s="34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</row>
    <row r="79" spans="1:83" x14ac:dyDescent="0.3">
      <c r="A79" s="34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</row>
    <row r="80" spans="1:83" x14ac:dyDescent="0.3">
      <c r="A80" s="34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</row>
    <row r="81" spans="1:56" x14ac:dyDescent="0.3">
      <c r="A81" s="34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</row>
    <row r="82" spans="1:56" x14ac:dyDescent="0.3">
      <c r="A82" s="34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</row>
    <row r="83" spans="1:56" x14ac:dyDescent="0.3">
      <c r="A83" s="34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</row>
  </sheetData>
  <hyperlinks>
    <hyperlink ref="A1" location="Contents!A1" display="Return to contents" xr:uid="{00000000-0004-0000-0100-000000000000}"/>
  </hyperlinks>
  <pageMargins left="0.7" right="0.7" top="0.75" bottom="0.75" header="0.3" footer="0.3"/>
  <pageSetup paperSize="9" scale="9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ER88"/>
  <sheetViews>
    <sheetView showGridLines="0" zoomScale="85" zoomScaleNormal="85" workbookViewId="0">
      <pane xSplit="1" ySplit="10" topLeftCell="CR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0.6640625" defaultRowHeight="14" x14ac:dyDescent="0.3"/>
  <cols>
    <col min="1" max="1" width="73.25" customWidth="1"/>
  </cols>
  <sheetData>
    <row r="1" spans="1:148" ht="14.5" x14ac:dyDescent="0.35">
      <c r="A1" s="38" t="s">
        <v>86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</row>
    <row r="2" spans="1:148" ht="14.5" x14ac:dyDescent="0.35">
      <c r="A2" s="6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F2" s="50"/>
      <c r="EH2" s="50"/>
      <c r="EJ2" s="50"/>
    </row>
    <row r="3" spans="1:148" ht="14.5" x14ac:dyDescent="0.35"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F3" s="50"/>
      <c r="EH3" s="50"/>
      <c r="EJ3" s="50"/>
    </row>
    <row r="4" spans="1:148" ht="14.5" x14ac:dyDescent="0.35"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F4" s="50"/>
      <c r="EH4" s="50"/>
      <c r="EJ4" s="50"/>
    </row>
    <row r="5" spans="1:148" ht="14.5" x14ac:dyDescent="0.35"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F5" s="50"/>
      <c r="EH5" s="50"/>
      <c r="EJ5" s="50"/>
    </row>
    <row r="6" spans="1:148" ht="14.5" x14ac:dyDescent="0.35"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F6" s="50"/>
      <c r="EH6" s="50"/>
      <c r="EJ6" s="50"/>
    </row>
    <row r="7" spans="1:148" ht="14.5" x14ac:dyDescent="0.35"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F7" s="50"/>
      <c r="EH7" s="50"/>
      <c r="EJ7" s="50"/>
    </row>
    <row r="8" spans="1:148" ht="21" customHeight="1" x14ac:dyDescent="0.5">
      <c r="A8" s="27" t="s">
        <v>114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F8" s="50"/>
      <c r="EH8" s="50"/>
      <c r="EJ8" s="50"/>
    </row>
    <row r="9" spans="1:148" ht="14.5" x14ac:dyDescent="0.35">
      <c r="A9" s="44" t="s">
        <v>112</v>
      </c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F9" s="50"/>
      <c r="EH9" s="50"/>
      <c r="EJ9" s="50"/>
    </row>
    <row r="10" spans="1:148" ht="14.5" x14ac:dyDescent="0.35">
      <c r="A10" s="28" t="s">
        <v>0</v>
      </c>
      <c r="B10" s="52">
        <v>1878</v>
      </c>
      <c r="C10" s="52">
        <v>1879</v>
      </c>
      <c r="D10" s="52">
        <v>1880</v>
      </c>
      <c r="E10" s="52">
        <v>1881</v>
      </c>
      <c r="F10" s="52">
        <v>1882</v>
      </c>
      <c r="G10" s="52">
        <v>1883</v>
      </c>
      <c r="H10" s="52">
        <v>1884</v>
      </c>
      <c r="I10" s="52">
        <v>1885</v>
      </c>
      <c r="J10" s="52">
        <v>1886</v>
      </c>
      <c r="K10" s="52">
        <v>1887</v>
      </c>
      <c r="L10" s="52">
        <v>1888</v>
      </c>
      <c r="M10" s="52">
        <v>1889</v>
      </c>
      <c r="N10" s="52">
        <v>1890</v>
      </c>
      <c r="O10" s="52">
        <v>1891</v>
      </c>
      <c r="P10" s="52">
        <v>1892</v>
      </c>
      <c r="Q10" s="52">
        <v>1893</v>
      </c>
      <c r="R10" s="52">
        <v>1894</v>
      </c>
      <c r="S10" s="52">
        <v>1895</v>
      </c>
      <c r="T10" s="52">
        <v>1896</v>
      </c>
      <c r="U10" s="52">
        <v>1897</v>
      </c>
      <c r="V10" s="52">
        <v>1898</v>
      </c>
      <c r="W10" s="52">
        <v>1899</v>
      </c>
      <c r="X10" s="52">
        <v>1900</v>
      </c>
      <c r="Y10" s="52">
        <v>1901</v>
      </c>
      <c r="Z10" s="52">
        <v>1902</v>
      </c>
      <c r="AA10" s="52">
        <v>1903</v>
      </c>
      <c r="AB10" s="52">
        <v>1904</v>
      </c>
      <c r="AC10" s="52">
        <v>1905</v>
      </c>
      <c r="AD10" s="52">
        <v>1906</v>
      </c>
      <c r="AE10" s="52">
        <v>1907</v>
      </c>
      <c r="AF10" s="52">
        <v>1908</v>
      </c>
      <c r="AG10" s="52">
        <v>1909</v>
      </c>
      <c r="AH10" s="52">
        <v>1910</v>
      </c>
      <c r="AI10" s="52">
        <v>1911</v>
      </c>
      <c r="AJ10" s="52">
        <v>1912</v>
      </c>
      <c r="AK10" s="52">
        <v>1913</v>
      </c>
      <c r="AL10" s="52">
        <v>1914</v>
      </c>
      <c r="AM10" s="52">
        <v>1915</v>
      </c>
      <c r="AN10" s="52">
        <v>1916</v>
      </c>
      <c r="AO10" s="52">
        <v>1917</v>
      </c>
      <c r="AP10" s="52">
        <v>1918</v>
      </c>
      <c r="AQ10" s="52">
        <v>1919</v>
      </c>
      <c r="AR10" s="52">
        <v>1920</v>
      </c>
      <c r="AS10" s="52">
        <v>1921</v>
      </c>
      <c r="AT10" s="52">
        <v>1922</v>
      </c>
      <c r="AU10" s="52">
        <v>1923</v>
      </c>
      <c r="AV10" s="52">
        <v>1924</v>
      </c>
      <c r="AW10" s="52">
        <v>1925</v>
      </c>
      <c r="AX10" s="52">
        <v>1926</v>
      </c>
      <c r="AY10" s="52">
        <v>1927</v>
      </c>
      <c r="AZ10" s="52">
        <v>1928</v>
      </c>
      <c r="BA10" s="52">
        <v>1929</v>
      </c>
      <c r="BB10" s="52">
        <v>1930</v>
      </c>
      <c r="BC10" s="52">
        <v>1931</v>
      </c>
      <c r="BD10" s="52">
        <v>1932</v>
      </c>
      <c r="BE10" s="52">
        <v>1933</v>
      </c>
      <c r="BF10" s="52">
        <v>1934</v>
      </c>
      <c r="BG10" s="52">
        <v>1935</v>
      </c>
      <c r="BH10" s="52">
        <v>1936</v>
      </c>
      <c r="BI10" s="52">
        <v>1937</v>
      </c>
      <c r="BJ10" s="52">
        <v>1938</v>
      </c>
      <c r="BK10" s="52">
        <v>1939</v>
      </c>
      <c r="BL10" s="52">
        <v>1940</v>
      </c>
      <c r="BM10" s="52">
        <v>1941</v>
      </c>
      <c r="BN10" s="52">
        <v>1942</v>
      </c>
      <c r="BO10" s="52">
        <v>1943</v>
      </c>
      <c r="BP10" s="52">
        <v>1944</v>
      </c>
      <c r="BQ10" s="52">
        <v>1945</v>
      </c>
      <c r="BR10" s="52">
        <v>1946</v>
      </c>
      <c r="BS10" s="52">
        <v>1947</v>
      </c>
      <c r="BT10" s="52">
        <v>1948</v>
      </c>
      <c r="BU10" s="52">
        <v>1949</v>
      </c>
      <c r="BV10" s="52">
        <v>1950</v>
      </c>
      <c r="BW10" s="52">
        <v>1951</v>
      </c>
      <c r="BX10" s="52">
        <v>1952</v>
      </c>
      <c r="BY10" s="52">
        <v>1953</v>
      </c>
      <c r="BZ10" s="52">
        <v>1954</v>
      </c>
      <c r="CA10" s="52">
        <v>1955</v>
      </c>
      <c r="CB10" s="52">
        <v>1956</v>
      </c>
      <c r="CC10" s="52">
        <v>1957</v>
      </c>
      <c r="CD10" s="52">
        <v>1958</v>
      </c>
      <c r="CE10" s="52">
        <v>1959</v>
      </c>
      <c r="CF10" s="52">
        <v>1960</v>
      </c>
      <c r="CG10" s="52">
        <v>1961</v>
      </c>
      <c r="CH10" s="52">
        <v>1962</v>
      </c>
      <c r="CI10" s="52">
        <v>1963</v>
      </c>
      <c r="CJ10" s="52">
        <v>1964</v>
      </c>
      <c r="CK10" s="52">
        <v>1965</v>
      </c>
      <c r="CL10" s="52">
        <v>1966</v>
      </c>
      <c r="CM10" s="52">
        <v>1967</v>
      </c>
      <c r="CN10" s="52">
        <v>1968</v>
      </c>
      <c r="CO10" s="52">
        <v>1969</v>
      </c>
      <c r="CP10" s="52">
        <v>1970</v>
      </c>
      <c r="CQ10" s="52">
        <v>1971</v>
      </c>
      <c r="CR10" s="52">
        <v>1972</v>
      </c>
      <c r="CS10" s="52">
        <v>1973</v>
      </c>
      <c r="CT10" s="52">
        <v>1974</v>
      </c>
      <c r="CU10" s="52">
        <v>1975</v>
      </c>
      <c r="CV10" s="52">
        <v>1976</v>
      </c>
      <c r="CW10" s="52">
        <v>1977</v>
      </c>
      <c r="CX10" s="52">
        <v>1978</v>
      </c>
      <c r="CY10" s="52">
        <v>1979</v>
      </c>
      <c r="CZ10" s="52">
        <v>1980</v>
      </c>
      <c r="DA10" s="52">
        <v>1981</v>
      </c>
      <c r="DB10" s="52">
        <v>1982</v>
      </c>
      <c r="DC10" s="52">
        <v>1983</v>
      </c>
      <c r="DD10" s="52">
        <v>1984</v>
      </c>
      <c r="DE10" s="52">
        <v>1985</v>
      </c>
      <c r="DF10" s="52">
        <v>1986</v>
      </c>
      <c r="DG10" s="52">
        <v>1987</v>
      </c>
      <c r="DH10" s="52">
        <v>1988</v>
      </c>
      <c r="DI10" s="195">
        <v>1989</v>
      </c>
      <c r="DJ10" s="195">
        <v>1990</v>
      </c>
      <c r="DK10" s="195">
        <v>1991</v>
      </c>
      <c r="DL10" s="195">
        <v>1992</v>
      </c>
      <c r="DM10" s="195">
        <v>1993</v>
      </c>
      <c r="DN10" s="195">
        <v>1994</v>
      </c>
      <c r="DO10" s="195">
        <v>1995</v>
      </c>
      <c r="DP10" s="195">
        <v>1996</v>
      </c>
      <c r="DQ10" s="195">
        <v>1997</v>
      </c>
      <c r="DR10" s="195">
        <v>1998</v>
      </c>
      <c r="DS10" s="195">
        <v>1999</v>
      </c>
      <c r="DT10" s="195">
        <v>2000</v>
      </c>
      <c r="DU10" s="195">
        <v>2001</v>
      </c>
      <c r="DV10" s="195">
        <v>2002</v>
      </c>
      <c r="DW10" s="195">
        <v>2003</v>
      </c>
      <c r="DX10" s="195">
        <v>2004</v>
      </c>
      <c r="DY10" s="195">
        <v>2005</v>
      </c>
      <c r="DZ10" s="195">
        <v>2006</v>
      </c>
      <c r="EA10" s="195">
        <v>2007</v>
      </c>
      <c r="EB10" s="195">
        <v>2008</v>
      </c>
      <c r="EC10" s="195">
        <v>2009</v>
      </c>
      <c r="ED10" s="195">
        <v>2010</v>
      </c>
      <c r="EE10" s="195">
        <v>2011</v>
      </c>
      <c r="EF10" s="195">
        <v>2012</v>
      </c>
      <c r="EG10" s="195">
        <v>2013</v>
      </c>
      <c r="EH10" s="195">
        <v>2014</v>
      </c>
      <c r="EI10" s="195">
        <v>2015</v>
      </c>
      <c r="EJ10" s="195">
        <v>2016</v>
      </c>
      <c r="EK10" s="195">
        <v>2017</v>
      </c>
      <c r="EL10" s="195">
        <v>2018</v>
      </c>
      <c r="EM10" s="195">
        <v>2019</v>
      </c>
      <c r="EN10" s="195">
        <v>2020</v>
      </c>
      <c r="EO10" s="195">
        <v>2021</v>
      </c>
      <c r="EP10" s="195">
        <v>2022</v>
      </c>
      <c r="EQ10" s="196">
        <v>2023</v>
      </c>
      <c r="ER10" s="196">
        <v>2024</v>
      </c>
    </row>
    <row r="11" spans="1:148" ht="14.5" x14ac:dyDescent="0.35">
      <c r="A11" s="28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</row>
    <row r="12" spans="1:148" ht="14.5" x14ac:dyDescent="0.35">
      <c r="A12" s="29" t="s">
        <v>16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192">
        <f t="shared" ref="DI12:ER12" si="0">DI14 + DI25 - DI30 - DI35</f>
        <v>2227917.4279999998</v>
      </c>
      <c r="DJ12" s="192">
        <f t="shared" si="0"/>
        <v>2243451.0459999992</v>
      </c>
      <c r="DK12" s="192">
        <f t="shared" si="0"/>
        <v>2080192.8450000002</v>
      </c>
      <c r="DL12" s="192">
        <f t="shared" si="0"/>
        <v>1835439.3561766408</v>
      </c>
      <c r="DM12" s="192">
        <f t="shared" si="0"/>
        <v>2558524.5921818186</v>
      </c>
      <c r="DN12" s="192">
        <f t="shared" si="0"/>
        <v>2371598.1658563572</v>
      </c>
      <c r="DO12" s="192">
        <f t="shared" si="0"/>
        <v>2137701.6679874789</v>
      </c>
      <c r="DP12" s="192">
        <f t="shared" si="0"/>
        <v>1763210.327938949</v>
      </c>
      <c r="DQ12" s="192">
        <f t="shared" si="0"/>
        <v>2237352.4284942527</v>
      </c>
      <c r="DR12" s="192">
        <f t="shared" si="0"/>
        <v>2128767.8823157661</v>
      </c>
      <c r="DS12" s="192">
        <f t="shared" si="0"/>
        <v>2341588.3783791899</v>
      </c>
      <c r="DT12" s="192">
        <f t="shared" si="0"/>
        <v>2093962.8088935697</v>
      </c>
      <c r="DU12" s="192">
        <f t="shared" si="0"/>
        <v>2712249.7330554319</v>
      </c>
      <c r="DV12" s="192">
        <f t="shared" si="0"/>
        <v>2138988.6926393122</v>
      </c>
      <c r="DW12" s="192">
        <f t="shared" si="0"/>
        <v>3616919.0868418622</v>
      </c>
      <c r="DX12" s="192">
        <f t="shared" si="0"/>
        <v>4012287.4341959078</v>
      </c>
      <c r="DY12" s="192">
        <f t="shared" si="0"/>
        <v>4285920.1087751202</v>
      </c>
      <c r="DZ12" s="192">
        <f t="shared" si="0"/>
        <v>3865698.8042578204</v>
      </c>
      <c r="EA12" s="192">
        <f t="shared" si="0"/>
        <v>3316100.4921299201</v>
      </c>
      <c r="EB12" s="192">
        <f t="shared" si="0"/>
        <v>3934166.2426205901</v>
      </c>
      <c r="EC12" s="192">
        <f t="shared" si="0"/>
        <v>2949348.2608472039</v>
      </c>
      <c r="ED12" s="192">
        <f t="shared" si="0"/>
        <v>2656982.7369999997</v>
      </c>
      <c r="EE12" s="192">
        <f t="shared" si="0"/>
        <v>2844796.8870000001</v>
      </c>
      <c r="EF12" s="192">
        <f t="shared" si="0"/>
        <v>3254709.5580000002</v>
      </c>
      <c r="EG12" s="192">
        <f t="shared" si="0"/>
        <v>3041848.87</v>
      </c>
      <c r="EH12" s="192">
        <f t="shared" si="0"/>
        <v>2876400.6559999995</v>
      </c>
      <c r="EI12" s="192">
        <f t="shared" si="0"/>
        <v>2831089.94499336</v>
      </c>
      <c r="EJ12" s="192">
        <f t="shared" si="0"/>
        <v>2392859.741408743</v>
      </c>
      <c r="EK12" s="192">
        <f t="shared" si="0"/>
        <v>2408325.9076406718</v>
      </c>
      <c r="EL12" s="192">
        <f t="shared" si="0"/>
        <v>2371401.8117583459</v>
      </c>
      <c r="EM12" s="192">
        <f t="shared" si="0"/>
        <v>2687605.2520000003</v>
      </c>
      <c r="EN12" s="192">
        <f t="shared" si="0"/>
        <v>2543988.8849999998</v>
      </c>
      <c r="EO12" s="192">
        <f t="shared" si="0"/>
        <v>3153960.8029999998</v>
      </c>
      <c r="EP12" s="192">
        <f t="shared" si="0"/>
        <v>2042248.9290000002</v>
      </c>
      <c r="EQ12" s="193">
        <f t="shared" si="0"/>
        <v>1816547.7099999995</v>
      </c>
      <c r="ER12" s="193">
        <f t="shared" si="0"/>
        <v>2453336.4340000004</v>
      </c>
    </row>
    <row r="13" spans="1:148" ht="14.5" x14ac:dyDescent="0.35">
      <c r="A13" s="28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</row>
    <row r="14" spans="1:148" ht="14.5" x14ac:dyDescent="0.35">
      <c r="A14" s="26" t="s">
        <v>4</v>
      </c>
      <c r="B14" s="47">
        <v>164821</v>
      </c>
      <c r="C14" s="47">
        <v>234928</v>
      </c>
      <c r="D14" s="47">
        <v>304736</v>
      </c>
      <c r="E14" s="47">
        <v>342674</v>
      </c>
      <c r="F14" s="47">
        <v>384342</v>
      </c>
      <c r="G14" s="47">
        <v>428532</v>
      </c>
      <c r="H14" s="47">
        <f>SUM(H15,H18,H21)</f>
        <v>488547</v>
      </c>
      <c r="I14" s="47">
        <f t="shared" ref="I14:BT14" si="1">SUM(I15,I18,I21)</f>
        <v>519265</v>
      </c>
      <c r="J14" s="47">
        <f t="shared" si="1"/>
        <v>542928</v>
      </c>
      <c r="K14" s="47">
        <f t="shared" si="1"/>
        <v>567584</v>
      </c>
      <c r="L14" s="47">
        <f t="shared" si="1"/>
        <v>623238</v>
      </c>
      <c r="M14" s="47">
        <f t="shared" si="1"/>
        <v>595856</v>
      </c>
      <c r="N14" s="47">
        <f t="shared" si="1"/>
        <v>647626</v>
      </c>
      <c r="O14" s="47">
        <f t="shared" si="1"/>
        <v>679525</v>
      </c>
      <c r="P14" s="47">
        <f t="shared" si="1"/>
        <v>684119</v>
      </c>
      <c r="Q14" s="47">
        <f t="shared" si="1"/>
        <v>702645</v>
      </c>
      <c r="R14" s="47">
        <f t="shared" si="1"/>
        <v>731092</v>
      </c>
      <c r="S14" s="47">
        <f t="shared" si="1"/>
        <v>752765</v>
      </c>
      <c r="T14" s="47">
        <f t="shared" si="1"/>
        <v>805573</v>
      </c>
      <c r="U14" s="47">
        <f t="shared" si="1"/>
        <v>867764</v>
      </c>
      <c r="V14" s="47">
        <f t="shared" si="1"/>
        <v>921588</v>
      </c>
      <c r="W14" s="47">
        <f t="shared" si="1"/>
        <v>990884</v>
      </c>
      <c r="X14" s="47">
        <f t="shared" si="1"/>
        <v>1111545</v>
      </c>
      <c r="Y14" s="47">
        <f t="shared" si="1"/>
        <v>1259560</v>
      </c>
      <c r="Z14" s="47">
        <f t="shared" si="1"/>
        <v>1386880</v>
      </c>
      <c r="AA14" s="47">
        <f t="shared" si="1"/>
        <v>1443019</v>
      </c>
      <c r="AB14" s="47">
        <f t="shared" si="1"/>
        <v>1562516</v>
      </c>
      <c r="AC14" s="47">
        <f t="shared" si="1"/>
        <v>1611508</v>
      </c>
      <c r="AD14" s="47">
        <f t="shared" si="1"/>
        <v>1757290</v>
      </c>
      <c r="AE14" s="47">
        <f t="shared" si="1"/>
        <v>1860391</v>
      </c>
      <c r="AF14" s="47">
        <f t="shared" si="1"/>
        <v>1890838</v>
      </c>
      <c r="AG14" s="47">
        <f t="shared" si="1"/>
        <v>1941917</v>
      </c>
      <c r="AH14" s="47">
        <f t="shared" si="1"/>
        <v>2232623</v>
      </c>
      <c r="AI14" s="47">
        <f t="shared" si="1"/>
        <v>2099228</v>
      </c>
      <c r="AJ14" s="47">
        <f t="shared" si="1"/>
        <v>2212558</v>
      </c>
      <c r="AK14" s="47">
        <f t="shared" si="1"/>
        <v>1918303</v>
      </c>
      <c r="AL14" s="47">
        <f t="shared" si="1"/>
        <v>2312109</v>
      </c>
      <c r="AM14" s="47">
        <f t="shared" si="1"/>
        <v>2244065</v>
      </c>
      <c r="AN14" s="47">
        <f t="shared" si="1"/>
        <v>2293355</v>
      </c>
      <c r="AO14" s="47">
        <f t="shared" si="1"/>
        <v>2101610</v>
      </c>
      <c r="AP14" s="47">
        <f t="shared" si="1"/>
        <v>2066894</v>
      </c>
      <c r="AQ14" s="47">
        <f t="shared" si="1"/>
        <v>1877500</v>
      </c>
      <c r="AR14" s="47">
        <f t="shared" si="1"/>
        <v>1873198</v>
      </c>
      <c r="AS14" s="47">
        <f t="shared" si="1"/>
        <v>1838126</v>
      </c>
      <c r="AT14" s="47">
        <f t="shared" si="1"/>
        <v>1887632</v>
      </c>
      <c r="AU14" s="47">
        <f t="shared" si="1"/>
        <v>2001444</v>
      </c>
      <c r="AV14" s="47">
        <f t="shared" si="1"/>
        <v>2116579</v>
      </c>
      <c r="AW14" s="47">
        <f t="shared" si="1"/>
        <v>2148935</v>
      </c>
      <c r="AX14" s="47">
        <f t="shared" si="1"/>
        <v>2275944</v>
      </c>
      <c r="AY14" s="47">
        <f t="shared" si="1"/>
        <v>2404719</v>
      </c>
      <c r="AZ14" s="47">
        <f t="shared" si="1"/>
        <v>2475856</v>
      </c>
      <c r="BA14" s="47">
        <f t="shared" si="1"/>
        <v>2576557</v>
      </c>
      <c r="BB14" s="47">
        <f t="shared" si="1"/>
        <v>2582885</v>
      </c>
      <c r="BC14" s="47">
        <f t="shared" si="1"/>
        <v>2192280</v>
      </c>
      <c r="BD14" s="47">
        <f t="shared" si="1"/>
        <v>1871580</v>
      </c>
      <c r="BE14" s="47">
        <f t="shared" si="1"/>
        <v>1850483</v>
      </c>
      <c r="BF14" s="47">
        <f t="shared" si="1"/>
        <v>2093376</v>
      </c>
      <c r="BG14" s="47">
        <f t="shared" si="1"/>
        <v>2149126</v>
      </c>
      <c r="BH14" s="47">
        <f t="shared" si="1"/>
        <v>2174561</v>
      </c>
      <c r="BI14" s="47">
        <f t="shared" si="1"/>
        <v>2314351</v>
      </c>
      <c r="BJ14" s="47">
        <f t="shared" si="1"/>
        <v>2257746</v>
      </c>
      <c r="BK14" s="47">
        <f t="shared" si="1"/>
        <v>2380232</v>
      </c>
      <c r="BL14" s="47">
        <f t="shared" si="1"/>
        <v>2556475</v>
      </c>
      <c r="BM14" s="47">
        <f t="shared" si="1"/>
        <v>2681863</v>
      </c>
      <c r="BN14" s="47">
        <f t="shared" si="1"/>
        <v>2723048</v>
      </c>
      <c r="BO14" s="47">
        <f t="shared" si="1"/>
        <v>2832605</v>
      </c>
      <c r="BP14" s="47">
        <f t="shared" si="1"/>
        <v>2850998</v>
      </c>
      <c r="BQ14" s="47">
        <f t="shared" si="1"/>
        <v>2878913</v>
      </c>
      <c r="BR14" s="47">
        <f t="shared" si="1"/>
        <v>2838571</v>
      </c>
      <c r="BS14" s="47">
        <f t="shared" si="1"/>
        <v>2795752</v>
      </c>
      <c r="BT14" s="47">
        <f t="shared" si="1"/>
        <v>2820431</v>
      </c>
      <c r="BU14" s="47">
        <f t="shared" ref="BU14:DH14" si="2">SUM(BU15,BU18,BU21)</f>
        <v>2858420</v>
      </c>
      <c r="BV14" s="47">
        <f t="shared" si="2"/>
        <v>2712287</v>
      </c>
      <c r="BW14" s="47">
        <f t="shared" si="2"/>
        <v>2474588</v>
      </c>
      <c r="BX14" s="47">
        <f t="shared" si="2"/>
        <v>2793935</v>
      </c>
      <c r="BY14" s="47">
        <f t="shared" si="2"/>
        <v>2559132</v>
      </c>
      <c r="BZ14" s="47">
        <f t="shared" si="2"/>
        <v>2635886</v>
      </c>
      <c r="CA14" s="47">
        <f t="shared" si="2"/>
        <v>2597559</v>
      </c>
      <c r="CB14" s="47">
        <f t="shared" si="2"/>
        <v>2669883</v>
      </c>
      <c r="CC14" s="47">
        <f t="shared" si="2"/>
        <v>2654386</v>
      </c>
      <c r="CD14" s="47">
        <f t="shared" si="2"/>
        <v>2763682</v>
      </c>
      <c r="CE14" s="47">
        <f t="shared" si="2"/>
        <v>2854679</v>
      </c>
      <c r="CF14" s="47">
        <f t="shared" si="2"/>
        <v>3060378</v>
      </c>
      <c r="CG14" s="47">
        <f t="shared" si="2"/>
        <v>2971658</v>
      </c>
      <c r="CH14" s="47">
        <f t="shared" si="2"/>
        <v>2591119</v>
      </c>
      <c r="CI14" s="47">
        <f t="shared" si="2"/>
        <v>2786419</v>
      </c>
      <c r="CJ14" s="47">
        <f t="shared" si="2"/>
        <v>2923139</v>
      </c>
      <c r="CK14" s="47">
        <f t="shared" si="2"/>
        <v>2701704</v>
      </c>
      <c r="CL14" s="47">
        <f t="shared" si="2"/>
        <v>2636164</v>
      </c>
      <c r="CM14" s="47">
        <f t="shared" si="2"/>
        <v>2407243</v>
      </c>
      <c r="CN14" s="47">
        <f t="shared" si="2"/>
        <v>2260266</v>
      </c>
      <c r="CO14" s="47">
        <f t="shared" si="2"/>
        <v>2363942</v>
      </c>
      <c r="CP14" s="47">
        <f t="shared" si="2"/>
        <v>2386145</v>
      </c>
      <c r="CQ14" s="47">
        <f t="shared" si="2"/>
        <v>2124240</v>
      </c>
      <c r="CR14" s="47">
        <f t="shared" si="2"/>
        <v>2181354</v>
      </c>
      <c r="CS14" s="47">
        <f t="shared" si="2"/>
        <v>2468542</v>
      </c>
      <c r="CT14" s="47">
        <f t="shared" si="2"/>
        <v>2564317</v>
      </c>
      <c r="CU14" s="47">
        <f t="shared" si="2"/>
        <v>2412393</v>
      </c>
      <c r="CV14" s="47">
        <f t="shared" si="2"/>
        <v>2486904</v>
      </c>
      <c r="CW14" s="47">
        <f t="shared" si="2"/>
        <v>2368909</v>
      </c>
      <c r="CX14" s="47">
        <f t="shared" si="2"/>
        <v>2182501</v>
      </c>
      <c r="CY14" s="47">
        <f t="shared" si="2"/>
        <v>1947599</v>
      </c>
      <c r="CZ14" s="47">
        <f t="shared" si="2"/>
        <v>2162643</v>
      </c>
      <c r="DA14" s="47">
        <f t="shared" si="2"/>
        <v>2196894</v>
      </c>
      <c r="DB14" s="47">
        <f t="shared" si="2"/>
        <v>2244384</v>
      </c>
      <c r="DC14" s="47">
        <f t="shared" si="2"/>
        <v>2473531</v>
      </c>
      <c r="DD14" s="47">
        <f t="shared" si="2"/>
        <v>2526647</v>
      </c>
      <c r="DE14" s="47">
        <f t="shared" si="2"/>
        <v>2390010</v>
      </c>
      <c r="DF14" s="47">
        <f t="shared" si="2"/>
        <v>2517947</v>
      </c>
      <c r="DG14" s="47">
        <f t="shared" si="2"/>
        <v>2220996</v>
      </c>
      <c r="DH14" s="47">
        <f t="shared" si="2"/>
        <v>2438071</v>
      </c>
      <c r="DI14" s="194">
        <f t="shared" ref="DI14:ER14" si="3">DI15 + DI18 + DI21</f>
        <v>2713016</v>
      </c>
      <c r="DJ14" s="194">
        <f t="shared" si="3"/>
        <v>2578559.9999999991</v>
      </c>
      <c r="DK14" s="194">
        <f t="shared" si="3"/>
        <v>2689025</v>
      </c>
      <c r="DL14" s="194">
        <f t="shared" si="3"/>
        <v>3018058.9999999991</v>
      </c>
      <c r="DM14" s="194">
        <f t="shared" si="3"/>
        <v>3336808</v>
      </c>
      <c r="DN14" s="194">
        <f t="shared" si="3"/>
        <v>3033235</v>
      </c>
      <c r="DO14" s="194">
        <f t="shared" si="3"/>
        <v>3576821</v>
      </c>
      <c r="DP14" s="194">
        <f t="shared" si="3"/>
        <v>3610552</v>
      </c>
      <c r="DQ14" s="194">
        <f t="shared" si="3"/>
        <v>3567412.07</v>
      </c>
      <c r="DR14" s="194">
        <f t="shared" si="3"/>
        <v>3126370</v>
      </c>
      <c r="DS14" s="194">
        <f t="shared" si="3"/>
        <v>3505730</v>
      </c>
      <c r="DT14" s="194">
        <f t="shared" si="3"/>
        <v>3457417</v>
      </c>
      <c r="DU14" s="194">
        <f t="shared" si="3"/>
        <v>3911396</v>
      </c>
      <c r="DV14" s="194">
        <f t="shared" si="3"/>
        <v>4458939</v>
      </c>
      <c r="DW14" s="194">
        <f t="shared" si="3"/>
        <v>5179891</v>
      </c>
      <c r="DX14" s="194">
        <f t="shared" si="3"/>
        <v>5155394</v>
      </c>
      <c r="DY14" s="194">
        <f t="shared" si="3"/>
        <v>5267161</v>
      </c>
      <c r="DZ14" s="194">
        <f t="shared" si="3"/>
        <v>5673531</v>
      </c>
      <c r="EA14" s="194">
        <f t="shared" si="3"/>
        <v>4834779</v>
      </c>
      <c r="EB14" s="194">
        <f t="shared" si="3"/>
        <v>4831607</v>
      </c>
      <c r="EC14" s="194">
        <f t="shared" si="3"/>
        <v>4513225.767</v>
      </c>
      <c r="ED14" s="194">
        <f t="shared" si="3"/>
        <v>5341909.16</v>
      </c>
      <c r="EE14" s="194">
        <f t="shared" si="3"/>
        <v>4958983</v>
      </c>
      <c r="EF14" s="194">
        <f t="shared" si="3"/>
        <v>4922171.88</v>
      </c>
      <c r="EG14" s="194">
        <f t="shared" si="3"/>
        <v>4625462.9800000004</v>
      </c>
      <c r="EH14" s="194">
        <f t="shared" si="3"/>
        <v>3984447.2199999997</v>
      </c>
      <c r="EI14" s="194">
        <f t="shared" si="3"/>
        <v>3390648</v>
      </c>
      <c r="EJ14" s="194">
        <f t="shared" si="3"/>
        <v>2866622</v>
      </c>
      <c r="EK14" s="194">
        <f t="shared" si="3"/>
        <v>2918563</v>
      </c>
      <c r="EL14" s="194">
        <f t="shared" si="3"/>
        <v>3230798</v>
      </c>
      <c r="EM14" s="194">
        <f t="shared" si="3"/>
        <v>3033983</v>
      </c>
      <c r="EN14" s="194">
        <f t="shared" si="3"/>
        <v>2818682</v>
      </c>
      <c r="EO14" s="194">
        <f t="shared" si="3"/>
        <v>2867610.2850000001</v>
      </c>
      <c r="EP14" s="194">
        <f t="shared" si="3"/>
        <v>2637476.0700000003</v>
      </c>
      <c r="EQ14" s="193">
        <f t="shared" si="3"/>
        <v>2600084.1199999996</v>
      </c>
      <c r="ER14" s="193">
        <f t="shared" si="3"/>
        <v>2509425.8600000003</v>
      </c>
    </row>
    <row r="15" spans="1:148" ht="14.5" x14ac:dyDescent="0.35">
      <c r="A15" s="42" t="s">
        <v>5</v>
      </c>
      <c r="B15" s="48"/>
      <c r="C15" s="48"/>
      <c r="D15" s="48"/>
      <c r="E15" s="48"/>
      <c r="F15" s="48"/>
      <c r="G15" s="48"/>
      <c r="H15" s="48">
        <v>215384</v>
      </c>
      <c r="I15" s="48">
        <v>261931</v>
      </c>
      <c r="J15" s="48">
        <v>289936</v>
      </c>
      <c r="K15" s="48">
        <v>322364</v>
      </c>
      <c r="L15" s="48">
        <v>365325</v>
      </c>
      <c r="M15" s="48">
        <v>340895</v>
      </c>
      <c r="N15" s="48">
        <v>328907</v>
      </c>
      <c r="O15" s="48">
        <v>394062</v>
      </c>
      <c r="P15" s="48">
        <v>413356</v>
      </c>
      <c r="Q15" s="48">
        <v>387013</v>
      </c>
      <c r="R15" s="48">
        <v>425306</v>
      </c>
      <c r="S15" s="48">
        <v>436921</v>
      </c>
      <c r="T15" s="48">
        <v>481237</v>
      </c>
      <c r="U15" s="48">
        <v>512964</v>
      </c>
      <c r="V15" s="48">
        <v>547118</v>
      </c>
      <c r="W15" s="48">
        <v>597472</v>
      </c>
      <c r="X15" s="48">
        <v>684675</v>
      </c>
      <c r="Y15" s="48">
        <v>776473</v>
      </c>
      <c r="Z15" s="48">
        <v>859906</v>
      </c>
      <c r="AA15" s="48">
        <v>894046</v>
      </c>
      <c r="AB15" s="48">
        <v>953578</v>
      </c>
      <c r="AC15" s="48">
        <v>980570</v>
      </c>
      <c r="AD15" s="48">
        <v>1094697</v>
      </c>
      <c r="AE15" s="48">
        <v>1203214</v>
      </c>
      <c r="AF15" s="48">
        <v>1224552</v>
      </c>
      <c r="AG15" s="48">
        <v>1277408</v>
      </c>
      <c r="AH15" s="48">
        <v>1519711</v>
      </c>
      <c r="AI15" s="48">
        <v>1380155</v>
      </c>
      <c r="AJ15" s="48">
        <v>1440356</v>
      </c>
      <c r="AK15" s="48">
        <v>1178895</v>
      </c>
      <c r="AL15" s="48">
        <v>1516262</v>
      </c>
      <c r="AM15" s="48">
        <v>1426936</v>
      </c>
      <c r="AN15" s="48">
        <v>1444894</v>
      </c>
      <c r="AO15" s="48">
        <v>1268015</v>
      </c>
      <c r="AP15" s="48">
        <v>1140318</v>
      </c>
      <c r="AQ15" s="48">
        <v>976530</v>
      </c>
      <c r="AR15" s="48">
        <v>938352</v>
      </c>
      <c r="AS15" s="48">
        <v>908189</v>
      </c>
      <c r="AT15" s="48">
        <v>983979</v>
      </c>
      <c r="AU15" s="48">
        <v>950712</v>
      </c>
      <c r="AV15" s="48">
        <v>1102405</v>
      </c>
      <c r="AW15" s="48">
        <v>1061491</v>
      </c>
      <c r="AX15" s="48">
        <v>1215586</v>
      </c>
      <c r="AY15" s="48">
        <v>1311238</v>
      </c>
      <c r="AZ15" s="48">
        <v>1370375</v>
      </c>
      <c r="BA15" s="48">
        <v>1389103</v>
      </c>
      <c r="BB15" s="48">
        <v>1405066</v>
      </c>
      <c r="BC15" s="48">
        <v>994294</v>
      </c>
      <c r="BD15" s="48">
        <v>943129</v>
      </c>
      <c r="BE15" s="48">
        <v>857386</v>
      </c>
      <c r="BF15" s="48">
        <v>845048</v>
      </c>
      <c r="BG15" s="48">
        <v>838469</v>
      </c>
      <c r="BH15" s="48">
        <v>872639</v>
      </c>
      <c r="BI15" s="48">
        <v>985549</v>
      </c>
      <c r="BJ15" s="48">
        <v>993542</v>
      </c>
      <c r="BK15" s="48">
        <v>1061372</v>
      </c>
      <c r="BL15" s="48">
        <v>1162924</v>
      </c>
      <c r="BM15" s="48">
        <v>1198510</v>
      </c>
      <c r="BN15" s="48">
        <v>1193576</v>
      </c>
      <c r="BO15" s="48">
        <v>1157198</v>
      </c>
      <c r="BP15" s="48">
        <v>1085222</v>
      </c>
      <c r="BQ15" s="48">
        <v>980182</v>
      </c>
      <c r="BR15" s="48">
        <v>973602</v>
      </c>
      <c r="BS15" s="48">
        <v>950946</v>
      </c>
      <c r="BT15" s="48">
        <v>967933</v>
      </c>
      <c r="BU15" s="48">
        <v>951718</v>
      </c>
      <c r="BV15" s="48">
        <v>935767</v>
      </c>
      <c r="BW15" s="48">
        <v>688809</v>
      </c>
      <c r="BX15" s="48">
        <v>875534</v>
      </c>
      <c r="BY15" s="48">
        <v>786609</v>
      </c>
      <c r="BZ15" s="48">
        <v>827017</v>
      </c>
      <c r="CA15" s="48">
        <v>796254</v>
      </c>
      <c r="CB15" s="48">
        <v>813916</v>
      </c>
      <c r="CC15" s="48">
        <v>845443</v>
      </c>
      <c r="CD15" s="48">
        <v>852117</v>
      </c>
      <c r="CE15" s="48">
        <v>854403</v>
      </c>
      <c r="CF15" s="48">
        <v>812965</v>
      </c>
      <c r="CG15" s="48">
        <v>768672</v>
      </c>
      <c r="CH15" s="48">
        <v>712330</v>
      </c>
      <c r="CI15" s="48">
        <v>671711</v>
      </c>
      <c r="CJ15" s="48">
        <v>692771</v>
      </c>
      <c r="CK15" s="48">
        <v>673931</v>
      </c>
      <c r="CL15" s="48">
        <v>642637</v>
      </c>
      <c r="CM15" s="48">
        <v>594569</v>
      </c>
      <c r="CN15" s="48">
        <v>581095</v>
      </c>
      <c r="CO15" s="48">
        <v>487830</v>
      </c>
      <c r="CP15" s="48">
        <v>449924</v>
      </c>
      <c r="CQ15" s="48">
        <v>389477</v>
      </c>
      <c r="CR15" s="48">
        <v>381991</v>
      </c>
      <c r="CS15" s="48">
        <v>422106</v>
      </c>
      <c r="CT15" s="48">
        <v>422215</v>
      </c>
      <c r="CU15" s="48">
        <v>457414</v>
      </c>
      <c r="CV15" s="48">
        <v>445497</v>
      </c>
      <c r="CW15" s="48">
        <v>388820</v>
      </c>
      <c r="CX15" s="48">
        <v>363773</v>
      </c>
      <c r="CY15" s="48">
        <v>383752</v>
      </c>
      <c r="CZ15" s="48">
        <v>481493</v>
      </c>
      <c r="DA15" s="48">
        <v>475237</v>
      </c>
      <c r="DB15" s="48">
        <v>427792</v>
      </c>
      <c r="DC15" s="48">
        <v>496352</v>
      </c>
      <c r="DD15" s="48">
        <v>582444</v>
      </c>
      <c r="DE15" s="48">
        <v>638502</v>
      </c>
      <c r="DF15" s="48">
        <v>589072</v>
      </c>
      <c r="DG15" s="48">
        <v>453257</v>
      </c>
      <c r="DH15" s="48">
        <v>600890</v>
      </c>
      <c r="DI15" s="197">
        <v>773015</v>
      </c>
      <c r="DJ15" s="197">
        <v>662972.99999999895</v>
      </c>
      <c r="DK15" s="197">
        <v>739000</v>
      </c>
      <c r="DL15" s="197">
        <v>941149.99999999895</v>
      </c>
      <c r="DM15" s="197">
        <v>1221138</v>
      </c>
      <c r="DN15" s="197">
        <v>1265367</v>
      </c>
      <c r="DO15" s="197">
        <v>1702003</v>
      </c>
      <c r="DP15" s="197">
        <v>1862927</v>
      </c>
      <c r="DQ15" s="197">
        <v>1403523</v>
      </c>
      <c r="DR15" s="197">
        <v>1174950</v>
      </c>
      <c r="DS15" s="197">
        <v>1627208</v>
      </c>
      <c r="DT15" s="197">
        <v>1695216</v>
      </c>
      <c r="DU15" s="197">
        <v>1896771</v>
      </c>
      <c r="DV15" s="197">
        <v>2268906</v>
      </c>
      <c r="DW15" s="197">
        <v>2351000</v>
      </c>
      <c r="DX15" s="197">
        <v>2526613</v>
      </c>
      <c r="DY15" s="197">
        <v>2543404</v>
      </c>
      <c r="DZ15" s="197">
        <v>2768649</v>
      </c>
      <c r="EA15" s="197">
        <v>2018801</v>
      </c>
      <c r="EB15" s="197">
        <v>2393345</v>
      </c>
      <c r="EC15" s="197">
        <v>2085486.09</v>
      </c>
      <c r="ED15" s="197">
        <v>2608767.41</v>
      </c>
      <c r="EE15" s="197">
        <v>2344024</v>
      </c>
      <c r="EF15" s="197">
        <v>2279342.88</v>
      </c>
      <c r="EG15" s="197">
        <v>2279257.48</v>
      </c>
      <c r="EH15" s="197">
        <v>1935881.22</v>
      </c>
      <c r="EI15" s="197">
        <v>1400886</v>
      </c>
      <c r="EJ15" s="197">
        <v>1205388</v>
      </c>
      <c r="EK15" s="197">
        <v>1212126</v>
      </c>
      <c r="EL15" s="197">
        <v>1318966</v>
      </c>
      <c r="EM15" s="197">
        <v>1291197</v>
      </c>
      <c r="EN15" s="197">
        <v>1128917</v>
      </c>
      <c r="EO15" s="197">
        <v>1256583.7</v>
      </c>
      <c r="EP15" s="197">
        <v>1230681.04</v>
      </c>
      <c r="EQ15" s="191">
        <v>1306699.44</v>
      </c>
      <c r="ER15" s="191">
        <v>1209649.3</v>
      </c>
    </row>
    <row r="16" spans="1:148" ht="14.5" x14ac:dyDescent="0.35">
      <c r="A16" s="43" t="s">
        <v>22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190">
        <v>0</v>
      </c>
      <c r="DJ16" s="190">
        <v>98554</v>
      </c>
      <c r="DK16" s="190">
        <v>99000</v>
      </c>
      <c r="DL16" s="190">
        <v>109448</v>
      </c>
      <c r="DM16" s="190">
        <v>121368</v>
      </c>
      <c r="DN16" s="190">
        <v>162585</v>
      </c>
      <c r="DO16" s="190">
        <v>370033</v>
      </c>
      <c r="DP16" s="190">
        <v>475252</v>
      </c>
      <c r="DQ16" s="190">
        <v>273304</v>
      </c>
      <c r="DR16" s="190">
        <v>360142</v>
      </c>
      <c r="DS16" s="190">
        <v>443054</v>
      </c>
      <c r="DT16" s="190">
        <v>421224</v>
      </c>
      <c r="DU16" s="190">
        <v>414385</v>
      </c>
      <c r="DV16" s="190">
        <v>320000</v>
      </c>
      <c r="DW16" s="190">
        <v>222000</v>
      </c>
      <c r="DX16" s="190">
        <v>255302</v>
      </c>
      <c r="DY16" s="190">
        <v>345015</v>
      </c>
      <c r="DZ16" s="190">
        <v>500779</v>
      </c>
      <c r="EA16" s="190">
        <v>166247</v>
      </c>
      <c r="EB16" s="190">
        <v>480662</v>
      </c>
      <c r="EC16" s="190">
        <v>600481</v>
      </c>
      <c r="ED16" s="190">
        <v>797189</v>
      </c>
      <c r="EE16" s="190">
        <v>444874</v>
      </c>
      <c r="EF16" s="190">
        <v>115081</v>
      </c>
      <c r="EG16" s="190">
        <v>89900</v>
      </c>
      <c r="EH16" s="190">
        <v>120754</v>
      </c>
      <c r="EI16" s="190">
        <v>163441</v>
      </c>
      <c r="EJ16" s="190">
        <v>191972</v>
      </c>
      <c r="EK16" s="190">
        <v>0</v>
      </c>
      <c r="EL16" s="190">
        <v>0</v>
      </c>
      <c r="EM16" s="190">
        <v>0</v>
      </c>
      <c r="EN16" s="190">
        <v>0</v>
      </c>
      <c r="EO16" s="190">
        <v>0</v>
      </c>
      <c r="EP16" s="190">
        <v>0</v>
      </c>
      <c r="EQ16" s="191">
        <v>0</v>
      </c>
      <c r="ER16" s="191">
        <v>0</v>
      </c>
    </row>
    <row r="17" spans="1:148" ht="14.5" x14ac:dyDescent="0.35">
      <c r="A17" s="43" t="s">
        <v>21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190">
        <v>0</v>
      </c>
      <c r="DJ17" s="190">
        <v>564419</v>
      </c>
      <c r="DK17" s="190">
        <v>640000</v>
      </c>
      <c r="DL17" s="190">
        <v>831702</v>
      </c>
      <c r="DM17" s="190">
        <v>1099770</v>
      </c>
      <c r="DN17" s="190">
        <v>1102782</v>
      </c>
      <c r="DO17" s="190">
        <v>1331970</v>
      </c>
      <c r="DP17" s="190">
        <v>1387675</v>
      </c>
      <c r="DQ17" s="190">
        <v>1130219</v>
      </c>
      <c r="DR17" s="190">
        <v>814808</v>
      </c>
      <c r="DS17" s="190">
        <v>1184154</v>
      </c>
      <c r="DT17" s="190">
        <v>1273992</v>
      </c>
      <c r="DU17" s="190">
        <v>1482386</v>
      </c>
      <c r="DV17" s="190">
        <v>1948906</v>
      </c>
      <c r="DW17" s="190">
        <v>2129000</v>
      </c>
      <c r="DX17" s="190">
        <v>2271311</v>
      </c>
      <c r="DY17" s="190">
        <v>2198389</v>
      </c>
      <c r="DZ17" s="190">
        <v>2267870</v>
      </c>
      <c r="EA17" s="190">
        <v>1852554</v>
      </c>
      <c r="EB17" s="190">
        <v>1912683</v>
      </c>
      <c r="EC17" s="190">
        <v>1485005.09</v>
      </c>
      <c r="ED17" s="190">
        <v>1811578.41</v>
      </c>
      <c r="EE17" s="190">
        <v>1899150</v>
      </c>
      <c r="EF17" s="190">
        <v>2164261.88</v>
      </c>
      <c r="EG17" s="190">
        <v>2189357.48</v>
      </c>
      <c r="EH17" s="190">
        <v>1815127.22</v>
      </c>
      <c r="EI17" s="190">
        <v>1237445</v>
      </c>
      <c r="EJ17" s="190">
        <v>1013416</v>
      </c>
      <c r="EK17" s="190">
        <v>1212126</v>
      </c>
      <c r="EL17" s="190">
        <v>1318966</v>
      </c>
      <c r="EM17" s="190">
        <v>1291197</v>
      </c>
      <c r="EN17" s="190">
        <v>1128917</v>
      </c>
      <c r="EO17" s="190">
        <v>1256583.7</v>
      </c>
      <c r="EP17" s="190">
        <v>1230681.04</v>
      </c>
      <c r="EQ17" s="191">
        <v>1306699.44</v>
      </c>
      <c r="ER17" s="191">
        <v>1209649.3</v>
      </c>
    </row>
    <row r="18" spans="1:148" ht="14.5" x14ac:dyDescent="0.35">
      <c r="A18" s="42" t="s">
        <v>6</v>
      </c>
      <c r="B18" s="48"/>
      <c r="C18" s="48"/>
      <c r="D18" s="48"/>
      <c r="E18" s="48"/>
      <c r="F18" s="48"/>
      <c r="G18" s="48"/>
      <c r="H18" s="48">
        <v>256807</v>
      </c>
      <c r="I18" s="48">
        <v>241023</v>
      </c>
      <c r="J18" s="48">
        <v>241295</v>
      </c>
      <c r="K18" s="48">
        <v>226742</v>
      </c>
      <c r="L18" s="48">
        <v>241255</v>
      </c>
      <c r="M18" s="48">
        <v>235169</v>
      </c>
      <c r="N18" s="48">
        <v>301073</v>
      </c>
      <c r="O18" s="48">
        <v>263037</v>
      </c>
      <c r="P18" s="48">
        <v>242844</v>
      </c>
      <c r="Q18" s="48">
        <v>291834</v>
      </c>
      <c r="R18" s="48">
        <v>277588</v>
      </c>
      <c r="S18" s="48">
        <v>290026</v>
      </c>
      <c r="T18" s="48">
        <v>294949</v>
      </c>
      <c r="U18" s="48">
        <v>321311</v>
      </c>
      <c r="V18" s="48">
        <v>340169</v>
      </c>
      <c r="W18" s="48">
        <v>358032</v>
      </c>
      <c r="X18" s="48">
        <v>383649</v>
      </c>
      <c r="Y18" s="48">
        <v>431396</v>
      </c>
      <c r="Z18" s="48">
        <v>460677</v>
      </c>
      <c r="AA18" s="48">
        <v>470359</v>
      </c>
      <c r="AB18" s="48">
        <v>516522</v>
      </c>
      <c r="AC18" s="48">
        <v>528353</v>
      </c>
      <c r="AD18" s="48">
        <v>554725</v>
      </c>
      <c r="AE18" s="48">
        <v>546488</v>
      </c>
      <c r="AF18" s="48">
        <v>565532</v>
      </c>
      <c r="AG18" s="48">
        <v>574048</v>
      </c>
      <c r="AH18" s="48">
        <v>610708</v>
      </c>
      <c r="AI18" s="48">
        <v>615221</v>
      </c>
      <c r="AJ18" s="48">
        <v>557596</v>
      </c>
      <c r="AK18" s="48">
        <v>637314</v>
      </c>
      <c r="AL18" s="48">
        <v>704491</v>
      </c>
      <c r="AM18" s="48">
        <v>736635</v>
      </c>
      <c r="AN18" s="48">
        <v>664391</v>
      </c>
      <c r="AO18" s="48">
        <v>639270</v>
      </c>
      <c r="AP18" s="48">
        <v>717099</v>
      </c>
      <c r="AQ18" s="48">
        <v>695312</v>
      </c>
      <c r="AR18" s="48">
        <v>727154</v>
      </c>
      <c r="AS18" s="48">
        <v>711355</v>
      </c>
      <c r="AT18" s="48">
        <v>721732</v>
      </c>
      <c r="AU18" s="48">
        <v>874166</v>
      </c>
      <c r="AV18" s="48">
        <v>852441</v>
      </c>
      <c r="AW18" s="48">
        <v>926051</v>
      </c>
      <c r="AX18" s="48">
        <v>920361</v>
      </c>
      <c r="AY18" s="48">
        <v>969752</v>
      </c>
      <c r="AZ18" s="48">
        <v>988856</v>
      </c>
      <c r="BA18" s="48">
        <v>1066446</v>
      </c>
      <c r="BB18" s="48">
        <v>1063473</v>
      </c>
      <c r="BC18" s="48">
        <v>1087881</v>
      </c>
      <c r="BD18" s="48">
        <v>819337</v>
      </c>
      <c r="BE18" s="48">
        <v>874042</v>
      </c>
      <c r="BF18" s="48">
        <v>1121683</v>
      </c>
      <c r="BG18" s="48">
        <v>1189593</v>
      </c>
      <c r="BH18" s="48">
        <v>1168526</v>
      </c>
      <c r="BI18" s="48">
        <v>1205357</v>
      </c>
      <c r="BJ18" s="48">
        <v>1130265</v>
      </c>
      <c r="BK18" s="48">
        <v>1178577</v>
      </c>
      <c r="BL18" s="48">
        <v>1252593</v>
      </c>
      <c r="BM18" s="48">
        <v>1347288</v>
      </c>
      <c r="BN18" s="48">
        <v>1248997</v>
      </c>
      <c r="BO18" s="48">
        <v>1528380</v>
      </c>
      <c r="BP18" s="48">
        <v>1565643</v>
      </c>
      <c r="BQ18" s="48">
        <v>1649309</v>
      </c>
      <c r="BR18" s="48">
        <v>1594124</v>
      </c>
      <c r="BS18" s="48">
        <v>1529021</v>
      </c>
      <c r="BT18" s="48">
        <v>1532245</v>
      </c>
      <c r="BU18" s="48">
        <v>1603229</v>
      </c>
      <c r="BV18" s="48">
        <v>1491960</v>
      </c>
      <c r="BW18" s="48">
        <v>1494062</v>
      </c>
      <c r="BX18" s="48">
        <v>1684965</v>
      </c>
      <c r="BY18" s="48">
        <v>1568260</v>
      </c>
      <c r="BZ18" s="48">
        <v>1616443</v>
      </c>
      <c r="CA18" s="48">
        <v>1615637</v>
      </c>
      <c r="CB18" s="48">
        <v>1647221</v>
      </c>
      <c r="CC18" s="48">
        <v>1628199</v>
      </c>
      <c r="CD18" s="48">
        <v>1730030</v>
      </c>
      <c r="CE18" s="48">
        <v>1827210</v>
      </c>
      <c r="CF18" s="48">
        <v>2084627</v>
      </c>
      <c r="CG18" s="48">
        <v>2043825</v>
      </c>
      <c r="CH18" s="48">
        <v>1728150</v>
      </c>
      <c r="CI18" s="48">
        <v>1950701</v>
      </c>
      <c r="CJ18" s="48">
        <v>2070961</v>
      </c>
      <c r="CK18" s="48">
        <v>1867377</v>
      </c>
      <c r="CL18" s="48">
        <v>1825474</v>
      </c>
      <c r="CM18" s="48">
        <v>1643365</v>
      </c>
      <c r="CN18" s="48">
        <v>1507272</v>
      </c>
      <c r="CO18" s="48">
        <v>1704882</v>
      </c>
      <c r="CP18" s="48">
        <v>1746076</v>
      </c>
      <c r="CQ18" s="48">
        <v>1573180</v>
      </c>
      <c r="CR18" s="48">
        <v>1647270</v>
      </c>
      <c r="CS18" s="48">
        <v>1901630</v>
      </c>
      <c r="CT18" s="48">
        <v>1998495</v>
      </c>
      <c r="CU18" s="48">
        <v>1818530</v>
      </c>
      <c r="CV18" s="48">
        <v>1871549</v>
      </c>
      <c r="CW18" s="48">
        <v>1816366</v>
      </c>
      <c r="CX18" s="48">
        <v>1667795</v>
      </c>
      <c r="CY18" s="48">
        <v>1354839</v>
      </c>
      <c r="CZ18" s="48">
        <v>1473176</v>
      </c>
      <c r="DA18" s="48">
        <v>1509710</v>
      </c>
      <c r="DB18" s="48">
        <v>1594735</v>
      </c>
      <c r="DC18" s="48">
        <v>1752219</v>
      </c>
      <c r="DD18" s="48">
        <v>1709113</v>
      </c>
      <c r="DE18" s="48">
        <v>1505619</v>
      </c>
      <c r="DF18" s="48">
        <v>1686524</v>
      </c>
      <c r="DG18" s="48">
        <v>1533440</v>
      </c>
      <c r="DH18" s="48">
        <v>1653125</v>
      </c>
      <c r="DI18" s="197">
        <v>1780712</v>
      </c>
      <c r="DJ18" s="197">
        <v>1756298</v>
      </c>
      <c r="DK18" s="197">
        <v>1779549</v>
      </c>
      <c r="DL18" s="197">
        <v>1897243</v>
      </c>
      <c r="DM18" s="197">
        <v>1932057</v>
      </c>
      <c r="DN18" s="197">
        <v>1516327</v>
      </c>
      <c r="DO18" s="197">
        <v>1631936</v>
      </c>
      <c r="DP18" s="197">
        <v>1471351</v>
      </c>
      <c r="DQ18" s="197">
        <v>1950547.63</v>
      </c>
      <c r="DR18" s="197">
        <v>1744625</v>
      </c>
      <c r="DS18" s="197">
        <v>1666605</v>
      </c>
      <c r="DT18" s="197">
        <v>1549585</v>
      </c>
      <c r="DU18" s="197">
        <v>1811681</v>
      </c>
      <c r="DV18" s="197">
        <v>1971794</v>
      </c>
      <c r="DW18" s="197">
        <v>2576555</v>
      </c>
      <c r="DX18" s="197">
        <v>2389353</v>
      </c>
      <c r="DY18" s="197">
        <v>2477312</v>
      </c>
      <c r="DZ18" s="197">
        <v>2653516</v>
      </c>
      <c r="EA18" s="197">
        <v>2555830</v>
      </c>
      <c r="EB18" s="197">
        <v>2184770</v>
      </c>
      <c r="EC18" s="197">
        <v>2168035.557</v>
      </c>
      <c r="ED18" s="197">
        <v>2438207.75</v>
      </c>
      <c r="EE18" s="197">
        <v>2294815</v>
      </c>
      <c r="EF18" s="197">
        <v>2316910</v>
      </c>
      <c r="EG18" s="197">
        <v>2055800.5</v>
      </c>
      <c r="EH18" s="197">
        <v>1731874</v>
      </c>
      <c r="EI18" s="197">
        <v>1665676</v>
      </c>
      <c r="EJ18" s="197">
        <v>1348199</v>
      </c>
      <c r="EK18" s="197">
        <v>1386950</v>
      </c>
      <c r="EL18" s="197">
        <v>1604454</v>
      </c>
      <c r="EM18" s="197">
        <v>1454956</v>
      </c>
      <c r="EN18" s="197">
        <v>1392075</v>
      </c>
      <c r="EO18" s="197">
        <v>1326291.67</v>
      </c>
      <c r="EP18" s="197">
        <v>1130547.1000000001</v>
      </c>
      <c r="EQ18" s="191">
        <v>1017951.59</v>
      </c>
      <c r="ER18" s="191">
        <v>1059900.02</v>
      </c>
    </row>
    <row r="19" spans="1:148" ht="14.5" x14ac:dyDescent="0.35">
      <c r="A19" s="43" t="s">
        <v>22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190">
        <v>0</v>
      </c>
      <c r="DJ19" s="190">
        <v>713443</v>
      </c>
      <c r="DK19" s="190">
        <v>369000</v>
      </c>
      <c r="DL19" s="190">
        <v>349777</v>
      </c>
      <c r="DM19" s="190">
        <v>304680</v>
      </c>
      <c r="DN19" s="190">
        <v>373143</v>
      </c>
      <c r="DO19" s="190">
        <v>275080</v>
      </c>
      <c r="DP19" s="190">
        <v>586543</v>
      </c>
      <c r="DQ19" s="190">
        <v>468234</v>
      </c>
      <c r="DR19" s="190">
        <v>503125</v>
      </c>
      <c r="DS19" s="190">
        <v>494443</v>
      </c>
      <c r="DT19" s="190">
        <v>494703</v>
      </c>
      <c r="DU19" s="190">
        <v>500886</v>
      </c>
      <c r="DV19" s="190">
        <v>584981</v>
      </c>
      <c r="DW19" s="190">
        <v>591201</v>
      </c>
      <c r="DX19" s="190">
        <v>471528</v>
      </c>
      <c r="DY19" s="190">
        <v>409420</v>
      </c>
      <c r="DZ19" s="190">
        <v>506472</v>
      </c>
      <c r="EA19" s="190">
        <v>453471</v>
      </c>
      <c r="EB19" s="190">
        <v>286802</v>
      </c>
      <c r="EC19" s="190">
        <v>397223</v>
      </c>
      <c r="ED19" s="190">
        <v>394610</v>
      </c>
      <c r="EE19" s="190">
        <v>345289</v>
      </c>
      <c r="EF19" s="190">
        <v>349878</v>
      </c>
      <c r="EG19" s="190">
        <v>176992</v>
      </c>
      <c r="EH19" s="190">
        <v>106922</v>
      </c>
      <c r="EI19" s="190">
        <v>65943</v>
      </c>
      <c r="EJ19" s="190">
        <v>0</v>
      </c>
      <c r="EK19" s="190">
        <v>0</v>
      </c>
      <c r="EL19" s="190">
        <v>0</v>
      </c>
      <c r="EM19" s="190">
        <v>0</v>
      </c>
      <c r="EN19" s="190">
        <v>0</v>
      </c>
      <c r="EO19" s="190">
        <v>0</v>
      </c>
      <c r="EP19" s="190">
        <v>0</v>
      </c>
      <c r="EQ19" s="191">
        <v>0</v>
      </c>
      <c r="ER19" s="191">
        <v>0</v>
      </c>
    </row>
    <row r="20" spans="1:148" ht="14.5" x14ac:dyDescent="0.35">
      <c r="A20" s="43" t="s">
        <v>21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190">
        <v>0</v>
      </c>
      <c r="DJ20" s="190">
        <v>1042855</v>
      </c>
      <c r="DK20" s="190">
        <v>1410549</v>
      </c>
      <c r="DL20" s="190">
        <v>1547466</v>
      </c>
      <c r="DM20" s="190">
        <v>1627377</v>
      </c>
      <c r="DN20" s="190">
        <v>1143184</v>
      </c>
      <c r="DO20" s="190">
        <v>1356856</v>
      </c>
      <c r="DP20" s="190">
        <v>884808</v>
      </c>
      <c r="DQ20" s="190">
        <v>1482313.63</v>
      </c>
      <c r="DR20" s="190">
        <v>1241500</v>
      </c>
      <c r="DS20" s="190">
        <v>1172162</v>
      </c>
      <c r="DT20" s="190">
        <v>1054882</v>
      </c>
      <c r="DU20" s="190">
        <v>1310795</v>
      </c>
      <c r="DV20" s="190">
        <v>1386813</v>
      </c>
      <c r="DW20" s="190">
        <v>1985354</v>
      </c>
      <c r="DX20" s="190">
        <v>1917825</v>
      </c>
      <c r="DY20" s="190">
        <v>2067892</v>
      </c>
      <c r="DZ20" s="190">
        <v>2147044</v>
      </c>
      <c r="EA20" s="190">
        <v>2102359</v>
      </c>
      <c r="EB20" s="190">
        <v>1897968</v>
      </c>
      <c r="EC20" s="190">
        <v>1770812.557</v>
      </c>
      <c r="ED20" s="190">
        <v>2043597.75</v>
      </c>
      <c r="EE20" s="190">
        <v>1949526</v>
      </c>
      <c r="EF20" s="190">
        <v>1967032</v>
      </c>
      <c r="EG20" s="190">
        <v>1878808.5</v>
      </c>
      <c r="EH20" s="190">
        <v>1624952</v>
      </c>
      <c r="EI20" s="190">
        <v>1599733</v>
      </c>
      <c r="EJ20" s="190">
        <v>1348199</v>
      </c>
      <c r="EK20" s="190">
        <v>1386950</v>
      </c>
      <c r="EL20" s="190">
        <v>1604454</v>
      </c>
      <c r="EM20" s="190">
        <v>1454956</v>
      </c>
      <c r="EN20" s="190">
        <v>1392075</v>
      </c>
      <c r="EO20" s="190">
        <v>1326291.67</v>
      </c>
      <c r="EP20" s="190">
        <v>1130547.1000000001</v>
      </c>
      <c r="EQ20" s="191">
        <v>1017951.59</v>
      </c>
      <c r="ER20" s="191">
        <v>1059900.02</v>
      </c>
    </row>
    <row r="21" spans="1:148" ht="14.5" x14ac:dyDescent="0.35">
      <c r="A21" s="42" t="s">
        <v>7</v>
      </c>
      <c r="B21" s="48"/>
      <c r="C21" s="48"/>
      <c r="D21" s="48"/>
      <c r="E21" s="48"/>
      <c r="F21" s="48"/>
      <c r="G21" s="48"/>
      <c r="H21" s="48">
        <v>16356</v>
      </c>
      <c r="I21" s="48">
        <v>16311</v>
      </c>
      <c r="J21" s="48">
        <v>11697</v>
      </c>
      <c r="K21" s="48">
        <v>18478</v>
      </c>
      <c r="L21" s="48">
        <v>16658</v>
      </c>
      <c r="M21" s="48">
        <v>19792</v>
      </c>
      <c r="N21" s="48">
        <v>17646</v>
      </c>
      <c r="O21" s="48">
        <v>22426</v>
      </c>
      <c r="P21" s="48">
        <v>27919</v>
      </c>
      <c r="Q21" s="48">
        <v>23798</v>
      </c>
      <c r="R21" s="48">
        <v>28198</v>
      </c>
      <c r="S21" s="48">
        <v>25818</v>
      </c>
      <c r="T21" s="48">
        <v>29387</v>
      </c>
      <c r="U21" s="48">
        <v>33489</v>
      </c>
      <c r="V21" s="48">
        <v>34301</v>
      </c>
      <c r="W21" s="48">
        <v>35380</v>
      </c>
      <c r="X21" s="48">
        <v>43221</v>
      </c>
      <c r="Y21" s="48">
        <v>51691</v>
      </c>
      <c r="Z21" s="48">
        <v>66297</v>
      </c>
      <c r="AA21" s="48">
        <v>78614</v>
      </c>
      <c r="AB21" s="48">
        <v>92416</v>
      </c>
      <c r="AC21" s="48">
        <v>102585</v>
      </c>
      <c r="AD21" s="48">
        <v>107868</v>
      </c>
      <c r="AE21" s="48">
        <v>110689</v>
      </c>
      <c r="AF21" s="48">
        <v>100754</v>
      </c>
      <c r="AG21" s="48">
        <v>90461</v>
      </c>
      <c r="AH21" s="48">
        <v>102204</v>
      </c>
      <c r="AI21" s="48">
        <v>103852</v>
      </c>
      <c r="AJ21" s="48">
        <v>214606</v>
      </c>
      <c r="AK21" s="48">
        <v>102094</v>
      </c>
      <c r="AL21" s="48">
        <v>91356</v>
      </c>
      <c r="AM21" s="48">
        <v>80494</v>
      </c>
      <c r="AN21" s="48">
        <v>184070</v>
      </c>
      <c r="AO21" s="48">
        <v>194325</v>
      </c>
      <c r="AP21" s="48">
        <v>209477</v>
      </c>
      <c r="AQ21" s="48">
        <v>205658</v>
      </c>
      <c r="AR21" s="48">
        <v>207692</v>
      </c>
      <c r="AS21" s="48">
        <v>218582</v>
      </c>
      <c r="AT21" s="48">
        <v>181921</v>
      </c>
      <c r="AU21" s="48">
        <v>176566</v>
      </c>
      <c r="AV21" s="48">
        <v>161733</v>
      </c>
      <c r="AW21" s="48">
        <v>161393</v>
      </c>
      <c r="AX21" s="48">
        <v>139997</v>
      </c>
      <c r="AY21" s="48">
        <v>123729</v>
      </c>
      <c r="AZ21" s="48">
        <v>116625</v>
      </c>
      <c r="BA21" s="48">
        <v>121008</v>
      </c>
      <c r="BB21" s="48">
        <v>114346</v>
      </c>
      <c r="BC21" s="48">
        <v>110105</v>
      </c>
      <c r="BD21" s="48">
        <v>109114</v>
      </c>
      <c r="BE21" s="48">
        <v>119055</v>
      </c>
      <c r="BF21" s="48">
        <v>126645</v>
      </c>
      <c r="BG21" s="48">
        <v>121064</v>
      </c>
      <c r="BH21" s="48">
        <v>133396</v>
      </c>
      <c r="BI21" s="48">
        <v>123445</v>
      </c>
      <c r="BJ21" s="48">
        <v>133939</v>
      </c>
      <c r="BK21" s="48">
        <v>140283</v>
      </c>
      <c r="BL21" s="48">
        <v>140958</v>
      </c>
      <c r="BM21" s="48">
        <v>136065</v>
      </c>
      <c r="BN21" s="48">
        <v>280475</v>
      </c>
      <c r="BO21" s="48">
        <v>147027</v>
      </c>
      <c r="BP21" s="48">
        <v>200133</v>
      </c>
      <c r="BQ21" s="48">
        <v>249422</v>
      </c>
      <c r="BR21" s="48">
        <v>270845</v>
      </c>
      <c r="BS21" s="48">
        <v>315785</v>
      </c>
      <c r="BT21" s="48">
        <v>320253</v>
      </c>
      <c r="BU21" s="48">
        <v>303473</v>
      </c>
      <c r="BV21" s="48">
        <v>284560</v>
      </c>
      <c r="BW21" s="48">
        <v>291717</v>
      </c>
      <c r="BX21" s="48">
        <v>233436</v>
      </c>
      <c r="BY21" s="48">
        <v>204263</v>
      </c>
      <c r="BZ21" s="48">
        <v>192426</v>
      </c>
      <c r="CA21" s="48">
        <v>185668</v>
      </c>
      <c r="CB21" s="48">
        <v>208746</v>
      </c>
      <c r="CC21" s="48">
        <v>180744</v>
      </c>
      <c r="CD21" s="48">
        <v>181535</v>
      </c>
      <c r="CE21" s="48">
        <v>173066</v>
      </c>
      <c r="CF21" s="48">
        <v>162786</v>
      </c>
      <c r="CG21" s="48">
        <v>159161</v>
      </c>
      <c r="CH21" s="48">
        <v>150639</v>
      </c>
      <c r="CI21" s="48">
        <v>164007</v>
      </c>
      <c r="CJ21" s="48">
        <v>159407</v>
      </c>
      <c r="CK21" s="48">
        <v>160396</v>
      </c>
      <c r="CL21" s="48">
        <v>168053</v>
      </c>
      <c r="CM21" s="48">
        <v>169309</v>
      </c>
      <c r="CN21" s="48">
        <v>171899</v>
      </c>
      <c r="CO21" s="48">
        <v>171230</v>
      </c>
      <c r="CP21" s="48">
        <v>190145</v>
      </c>
      <c r="CQ21" s="48">
        <v>161583</v>
      </c>
      <c r="CR21" s="48">
        <v>152093</v>
      </c>
      <c r="CS21" s="48">
        <v>144806</v>
      </c>
      <c r="CT21" s="48">
        <v>143607</v>
      </c>
      <c r="CU21" s="48">
        <v>136449</v>
      </c>
      <c r="CV21" s="48">
        <v>169858</v>
      </c>
      <c r="CW21" s="48">
        <v>163723</v>
      </c>
      <c r="CX21" s="48">
        <v>150933</v>
      </c>
      <c r="CY21" s="48">
        <v>209008</v>
      </c>
      <c r="CZ21" s="48">
        <v>207974</v>
      </c>
      <c r="DA21" s="48">
        <v>211947</v>
      </c>
      <c r="DB21" s="48">
        <v>221857</v>
      </c>
      <c r="DC21" s="48">
        <v>224960</v>
      </c>
      <c r="DD21" s="48">
        <v>235090</v>
      </c>
      <c r="DE21" s="48">
        <v>245889</v>
      </c>
      <c r="DF21" s="48">
        <v>242351</v>
      </c>
      <c r="DG21" s="48">
        <v>234299</v>
      </c>
      <c r="DH21" s="48">
        <v>184056</v>
      </c>
      <c r="DI21" s="197">
        <v>159289</v>
      </c>
      <c r="DJ21" s="197">
        <v>159289</v>
      </c>
      <c r="DK21" s="197">
        <v>170476</v>
      </c>
      <c r="DL21" s="197">
        <v>179666</v>
      </c>
      <c r="DM21" s="197">
        <v>183613</v>
      </c>
      <c r="DN21" s="197">
        <v>251541</v>
      </c>
      <c r="DO21" s="197">
        <v>242882</v>
      </c>
      <c r="DP21" s="197">
        <v>276274</v>
      </c>
      <c r="DQ21" s="197">
        <v>213341.44</v>
      </c>
      <c r="DR21" s="197">
        <v>206795</v>
      </c>
      <c r="DS21" s="197">
        <v>211917</v>
      </c>
      <c r="DT21" s="197">
        <v>212616</v>
      </c>
      <c r="DU21" s="197">
        <v>202944</v>
      </c>
      <c r="DV21" s="197">
        <v>218239</v>
      </c>
      <c r="DW21" s="197">
        <v>252336</v>
      </c>
      <c r="DX21" s="197">
        <v>239428</v>
      </c>
      <c r="DY21" s="197">
        <v>246445</v>
      </c>
      <c r="DZ21" s="197">
        <v>251366</v>
      </c>
      <c r="EA21" s="197">
        <v>260148</v>
      </c>
      <c r="EB21" s="197">
        <v>253492</v>
      </c>
      <c r="EC21" s="197">
        <v>259704.12</v>
      </c>
      <c r="ED21" s="197">
        <v>294934</v>
      </c>
      <c r="EE21" s="197">
        <v>320144</v>
      </c>
      <c r="EF21" s="197">
        <v>325919</v>
      </c>
      <c r="EG21" s="197">
        <v>290405</v>
      </c>
      <c r="EH21" s="197">
        <v>316692</v>
      </c>
      <c r="EI21" s="197">
        <v>324086</v>
      </c>
      <c r="EJ21" s="197">
        <v>313035</v>
      </c>
      <c r="EK21" s="197">
        <v>319487</v>
      </c>
      <c r="EL21" s="197">
        <v>307378</v>
      </c>
      <c r="EM21" s="197">
        <v>287830</v>
      </c>
      <c r="EN21" s="197">
        <v>297690</v>
      </c>
      <c r="EO21" s="197">
        <v>284734.91499999998</v>
      </c>
      <c r="EP21" s="197">
        <v>276247.93</v>
      </c>
      <c r="EQ21" s="191">
        <v>275433.09000000003</v>
      </c>
      <c r="ER21" s="191">
        <v>239876.54</v>
      </c>
    </row>
    <row r="22" spans="1:148" ht="14.5" x14ac:dyDescent="0.35">
      <c r="A22" s="43" t="s">
        <v>22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190">
        <v>0</v>
      </c>
      <c r="DJ22" s="190">
        <v>0</v>
      </c>
      <c r="DK22" s="190">
        <v>0</v>
      </c>
      <c r="DL22" s="190">
        <v>0</v>
      </c>
      <c r="DM22" s="190">
        <v>0</v>
      </c>
      <c r="DN22" s="190">
        <v>0</v>
      </c>
      <c r="DO22" s="190">
        <v>0</v>
      </c>
      <c r="DP22" s="190">
        <v>0</v>
      </c>
      <c r="DQ22" s="190">
        <v>0</v>
      </c>
      <c r="DR22" s="190">
        <v>0</v>
      </c>
      <c r="DS22" s="190">
        <v>0</v>
      </c>
      <c r="DT22" s="190">
        <v>0</v>
      </c>
      <c r="DU22" s="190">
        <v>0</v>
      </c>
      <c r="DV22" s="190">
        <v>0</v>
      </c>
      <c r="DW22" s="190">
        <v>0</v>
      </c>
      <c r="DX22" s="190">
        <v>0</v>
      </c>
      <c r="DY22" s="190">
        <v>0</v>
      </c>
      <c r="DZ22" s="190">
        <v>0</v>
      </c>
      <c r="EA22" s="190">
        <v>0</v>
      </c>
      <c r="EB22" s="190">
        <v>0</v>
      </c>
      <c r="EC22" s="190">
        <v>0</v>
      </c>
      <c r="ED22" s="190">
        <v>0</v>
      </c>
      <c r="EE22" s="190">
        <v>0</v>
      </c>
      <c r="EF22" s="190">
        <v>0</v>
      </c>
      <c r="EG22" s="190">
        <v>0</v>
      </c>
      <c r="EH22" s="190">
        <v>0</v>
      </c>
      <c r="EI22" s="190">
        <v>0</v>
      </c>
      <c r="EJ22" s="190">
        <v>0</v>
      </c>
      <c r="EK22" s="190">
        <v>0</v>
      </c>
      <c r="EL22" s="190">
        <v>0</v>
      </c>
      <c r="EM22" s="190">
        <v>0</v>
      </c>
      <c r="EN22" s="190">
        <v>0</v>
      </c>
      <c r="EO22" s="190">
        <v>0</v>
      </c>
      <c r="EP22" s="190">
        <v>0</v>
      </c>
      <c r="EQ22" s="191">
        <v>0</v>
      </c>
      <c r="ER22" s="191">
        <v>0</v>
      </c>
    </row>
    <row r="23" spans="1:148" ht="14.5" x14ac:dyDescent="0.35">
      <c r="A23" s="43" t="s">
        <v>21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190">
        <v>0</v>
      </c>
      <c r="DJ23" s="190">
        <v>159289</v>
      </c>
      <c r="DK23" s="190">
        <v>170476</v>
      </c>
      <c r="DL23" s="190">
        <v>179666</v>
      </c>
      <c r="DM23" s="190">
        <v>183613</v>
      </c>
      <c r="DN23" s="190">
        <v>251541</v>
      </c>
      <c r="DO23" s="190">
        <v>242882</v>
      </c>
      <c r="DP23" s="190">
        <v>276274</v>
      </c>
      <c r="DQ23" s="190">
        <v>213341.44</v>
      </c>
      <c r="DR23" s="190">
        <v>206795</v>
      </c>
      <c r="DS23" s="190">
        <v>211917</v>
      </c>
      <c r="DT23" s="190">
        <v>212616</v>
      </c>
      <c r="DU23" s="190">
        <v>202944</v>
      </c>
      <c r="DV23" s="190">
        <v>218239</v>
      </c>
      <c r="DW23" s="190">
        <v>252336</v>
      </c>
      <c r="DX23" s="190">
        <v>239428</v>
      </c>
      <c r="DY23" s="190">
        <v>246445</v>
      </c>
      <c r="DZ23" s="190">
        <v>251366</v>
      </c>
      <c r="EA23" s="190">
        <v>260148</v>
      </c>
      <c r="EB23" s="190">
        <v>253492</v>
      </c>
      <c r="EC23" s="190">
        <v>259704.12</v>
      </c>
      <c r="ED23" s="190">
        <v>294934</v>
      </c>
      <c r="EE23" s="190">
        <v>320144</v>
      </c>
      <c r="EF23" s="190">
        <v>325919</v>
      </c>
      <c r="EG23" s="190">
        <v>290405</v>
      </c>
      <c r="EH23" s="190">
        <v>316692</v>
      </c>
      <c r="EI23" s="190">
        <v>324086</v>
      </c>
      <c r="EJ23" s="190">
        <v>313035</v>
      </c>
      <c r="EK23" s="190">
        <v>319487</v>
      </c>
      <c r="EL23" s="190">
        <v>307378</v>
      </c>
      <c r="EM23" s="190">
        <v>287830</v>
      </c>
      <c r="EN23" s="190">
        <v>297690</v>
      </c>
      <c r="EO23" s="190">
        <v>284734.91499999998</v>
      </c>
      <c r="EP23" s="190">
        <v>276247.93</v>
      </c>
      <c r="EQ23" s="191">
        <v>275433.09000000003</v>
      </c>
      <c r="ER23" s="191">
        <v>239876.54</v>
      </c>
    </row>
    <row r="24" spans="1:148" ht="14.5" x14ac:dyDescent="0.35">
      <c r="A24" s="43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8" ht="17.25" customHeight="1" x14ac:dyDescent="0.35">
      <c r="A25" s="26" t="s">
        <v>108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194">
        <f t="shared" ref="DI25:ER25" si="4">SUM(DI26:DI28)</f>
        <v>629.38900000000001</v>
      </c>
      <c r="DJ25" s="194">
        <f t="shared" si="4"/>
        <v>608.04599999999994</v>
      </c>
      <c r="DK25" s="194">
        <f t="shared" si="4"/>
        <v>593.57500000000005</v>
      </c>
      <c r="DL25" s="194">
        <f t="shared" si="4"/>
        <v>699.42200000000003</v>
      </c>
      <c r="DM25" s="194">
        <f t="shared" si="4"/>
        <v>495.82400000000001</v>
      </c>
      <c r="DN25" s="194">
        <f t="shared" si="4"/>
        <v>435.78199999999998</v>
      </c>
      <c r="DO25" s="194">
        <f t="shared" si="4"/>
        <v>112.184</v>
      </c>
      <c r="DP25" s="194">
        <f t="shared" si="4"/>
        <v>61.045000000000002</v>
      </c>
      <c r="DQ25" s="194">
        <f t="shared" si="4"/>
        <v>16.077999999999999</v>
      </c>
      <c r="DR25" s="194">
        <f t="shared" si="4"/>
        <v>90.311999999999998</v>
      </c>
      <c r="DS25" s="194">
        <f t="shared" si="4"/>
        <v>17.434999999999999</v>
      </c>
      <c r="DT25" s="194">
        <f t="shared" si="4"/>
        <v>16186.621000000001</v>
      </c>
      <c r="DU25" s="194">
        <f t="shared" si="4"/>
        <v>30560.898000000001</v>
      </c>
      <c r="DV25" s="194">
        <f t="shared" si="4"/>
        <v>76571.391999999993</v>
      </c>
      <c r="DW25" s="194">
        <f t="shared" si="4"/>
        <v>421714.54099999997</v>
      </c>
      <c r="DX25" s="194">
        <f t="shared" si="4"/>
        <v>876136.40999999992</v>
      </c>
      <c r="DY25" s="194">
        <f t="shared" si="4"/>
        <v>1083880.0219999999</v>
      </c>
      <c r="DZ25" s="194">
        <f t="shared" si="4"/>
        <v>1236086.8530000001</v>
      </c>
      <c r="EA25" s="194">
        <f t="shared" si="4"/>
        <v>721326.49000000011</v>
      </c>
      <c r="EB25" s="194">
        <f t="shared" si="4"/>
        <v>599298.13600000006</v>
      </c>
      <c r="EC25" s="194">
        <f t="shared" si="4"/>
        <v>702014.58400000003</v>
      </c>
      <c r="ED25" s="194">
        <f t="shared" si="4"/>
        <v>251150.57700000002</v>
      </c>
      <c r="EE25" s="194">
        <f t="shared" si="4"/>
        <v>171405.88699999999</v>
      </c>
      <c r="EF25" s="194">
        <f t="shared" si="4"/>
        <v>1379.6780000000001</v>
      </c>
      <c r="EG25" s="194">
        <f t="shared" si="4"/>
        <v>646785.8899999999</v>
      </c>
      <c r="EH25" s="194">
        <f t="shared" si="4"/>
        <v>471585.43599999999</v>
      </c>
      <c r="EI25" s="194">
        <f t="shared" si="4"/>
        <v>433331.94499336003</v>
      </c>
      <c r="EJ25" s="194">
        <f t="shared" si="4"/>
        <v>452992.74140874302</v>
      </c>
      <c r="EK25" s="194">
        <f t="shared" si="4"/>
        <v>466135.907640672</v>
      </c>
      <c r="EL25" s="194">
        <f t="shared" si="4"/>
        <v>601314.81175834604</v>
      </c>
      <c r="EM25" s="194">
        <f t="shared" si="4"/>
        <v>1074642.2520000001</v>
      </c>
      <c r="EN25" s="194">
        <f t="shared" si="4"/>
        <v>1079330.885</v>
      </c>
      <c r="EO25" s="194">
        <f t="shared" si="4"/>
        <v>1845198.3180000002</v>
      </c>
      <c r="EP25" s="194">
        <f t="shared" si="4"/>
        <v>726838.06900000002</v>
      </c>
      <c r="EQ25" s="193">
        <f t="shared" si="4"/>
        <v>240305.48</v>
      </c>
      <c r="ER25" s="193">
        <f t="shared" si="4"/>
        <v>1014562.274</v>
      </c>
    </row>
    <row r="26" spans="1:148" ht="14.5" x14ac:dyDescent="0.35">
      <c r="A26" s="30" t="s">
        <v>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190">
        <v>569.56700000000001</v>
      </c>
      <c r="DJ26" s="190">
        <v>583.61</v>
      </c>
      <c r="DK26" s="190">
        <v>581.55999999999995</v>
      </c>
      <c r="DL26" s="190">
        <v>583.80999999999995</v>
      </c>
      <c r="DM26" s="190">
        <v>469.4</v>
      </c>
      <c r="DN26" s="190">
        <v>416.97800000000001</v>
      </c>
      <c r="DO26" s="190">
        <v>86.876000000000005</v>
      </c>
      <c r="DP26" s="190">
        <v>61.009</v>
      </c>
      <c r="DQ26" s="190">
        <v>16.074999999999999</v>
      </c>
      <c r="DR26" s="190">
        <v>28.488</v>
      </c>
      <c r="DS26" s="190">
        <v>12.6</v>
      </c>
      <c r="DT26" s="190">
        <v>16170.341</v>
      </c>
      <c r="DU26" s="190">
        <v>29387.125</v>
      </c>
      <c r="DV26" s="190">
        <v>76547.679999999993</v>
      </c>
      <c r="DW26" s="190">
        <v>92252.95</v>
      </c>
      <c r="DX26" s="190">
        <v>53976.917999999998</v>
      </c>
      <c r="DY26" s="190">
        <v>61919.98</v>
      </c>
      <c r="DZ26" s="190">
        <v>54318.853000000003</v>
      </c>
      <c r="EA26" s="190">
        <v>112188.77</v>
      </c>
      <c r="EB26" s="190">
        <v>89879.42</v>
      </c>
      <c r="EC26" s="190">
        <v>62959.805999999997</v>
      </c>
      <c r="ED26" s="190">
        <v>52095.105000000003</v>
      </c>
      <c r="EE26" s="190">
        <v>33669.387000000002</v>
      </c>
      <c r="EF26" s="190">
        <v>1338.915</v>
      </c>
      <c r="EG26" s="190">
        <v>62423.09</v>
      </c>
      <c r="EH26" s="190">
        <v>30465.436000000002</v>
      </c>
      <c r="EI26" s="190">
        <v>30888.455999999998</v>
      </c>
      <c r="EJ26" s="190">
        <v>74257.514999999999</v>
      </c>
      <c r="EK26" s="190">
        <v>74037.262000000002</v>
      </c>
      <c r="EL26" s="190">
        <v>75189.485000000001</v>
      </c>
      <c r="EM26" s="190">
        <v>112219.2</v>
      </c>
      <c r="EN26" s="190">
        <v>39772.635999999999</v>
      </c>
      <c r="EO26" s="190">
        <v>39004</v>
      </c>
      <c r="EP26" s="190">
        <v>39674.400000000001</v>
      </c>
      <c r="EQ26" s="191">
        <v>37837</v>
      </c>
      <c r="ER26" s="191">
        <v>74125</v>
      </c>
    </row>
    <row r="27" spans="1:148" ht="14.5" x14ac:dyDescent="0.35">
      <c r="A27" s="30" t="s">
        <v>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190">
        <v>55.83</v>
      </c>
      <c r="DJ27" s="190">
        <v>20.399999999999999</v>
      </c>
      <c r="DK27" s="190">
        <v>6.7</v>
      </c>
      <c r="DL27" s="190">
        <v>3.302</v>
      </c>
      <c r="DM27" s="190">
        <v>3.35</v>
      </c>
      <c r="DN27" s="190">
        <v>12</v>
      </c>
      <c r="DO27" s="190">
        <v>6.8079999999999998</v>
      </c>
      <c r="DP27" s="190">
        <v>0</v>
      </c>
      <c r="DQ27" s="190">
        <v>3.0000000000000001E-3</v>
      </c>
      <c r="DR27" s="190">
        <v>28.744</v>
      </c>
      <c r="DS27" s="190">
        <v>4.835</v>
      </c>
      <c r="DT27" s="190">
        <v>16.28</v>
      </c>
      <c r="DU27" s="190">
        <v>1173.7729999999999</v>
      </c>
      <c r="DV27" s="190">
        <v>23.712</v>
      </c>
      <c r="DW27" s="190">
        <v>329436.40399999998</v>
      </c>
      <c r="DX27" s="190">
        <v>822156.04200000002</v>
      </c>
      <c r="DY27" s="190">
        <v>1021871.51</v>
      </c>
      <c r="DZ27" s="190">
        <v>1181748</v>
      </c>
      <c r="EA27" s="190">
        <v>609056.66</v>
      </c>
      <c r="EB27" s="190">
        <v>509418.34100000001</v>
      </c>
      <c r="EC27" s="190">
        <v>639054.77800000005</v>
      </c>
      <c r="ED27" s="190">
        <v>198952.198</v>
      </c>
      <c r="EE27" s="190">
        <v>137716.5</v>
      </c>
      <c r="EF27" s="190">
        <v>0.40100000000000002</v>
      </c>
      <c r="EG27" s="190">
        <v>457628.1</v>
      </c>
      <c r="EH27" s="190">
        <v>441000</v>
      </c>
      <c r="EI27" s="190">
        <v>402403.48899336002</v>
      </c>
      <c r="EJ27" s="190">
        <v>378595.22640874301</v>
      </c>
      <c r="EK27" s="190">
        <v>391918.26764067198</v>
      </c>
      <c r="EL27" s="190">
        <v>525983.40175834601</v>
      </c>
      <c r="EM27" s="190">
        <v>962223.05200000003</v>
      </c>
      <c r="EN27" s="190">
        <v>1039379.749</v>
      </c>
      <c r="EO27" s="190">
        <v>1806074.1980000001</v>
      </c>
      <c r="EP27" s="190">
        <v>687102.46900000004</v>
      </c>
      <c r="EQ27" s="191">
        <v>202468.48000000001</v>
      </c>
      <c r="ER27" s="191">
        <v>940437.27399999998</v>
      </c>
    </row>
    <row r="28" spans="1:148" ht="14.5" x14ac:dyDescent="0.35">
      <c r="A28" s="30" t="s">
        <v>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190">
        <v>3.992</v>
      </c>
      <c r="DJ28" s="190">
        <v>4.0359999999999996</v>
      </c>
      <c r="DK28" s="190">
        <v>5.3150000000000004</v>
      </c>
      <c r="DL28" s="190">
        <v>112.31</v>
      </c>
      <c r="DM28" s="190">
        <v>23.074000000000002</v>
      </c>
      <c r="DN28" s="190">
        <v>6.8040000000000003</v>
      </c>
      <c r="DO28" s="190">
        <v>18.5</v>
      </c>
      <c r="DP28" s="190">
        <v>3.5999999999999997E-2</v>
      </c>
      <c r="DQ28" s="190">
        <v>0</v>
      </c>
      <c r="DR28" s="190">
        <v>33.08</v>
      </c>
      <c r="DS28" s="190">
        <v>0</v>
      </c>
      <c r="DT28" s="190">
        <v>0</v>
      </c>
      <c r="DU28" s="190">
        <v>0</v>
      </c>
      <c r="DV28" s="190">
        <v>0</v>
      </c>
      <c r="DW28" s="190">
        <v>25.187000000000001</v>
      </c>
      <c r="DX28" s="190">
        <v>3.45</v>
      </c>
      <c r="DY28" s="190">
        <v>88.531999999999996</v>
      </c>
      <c r="DZ28" s="190">
        <v>20</v>
      </c>
      <c r="EA28" s="190">
        <v>81.06</v>
      </c>
      <c r="EB28" s="190">
        <v>0.375</v>
      </c>
      <c r="EC28" s="190">
        <v>0</v>
      </c>
      <c r="ED28" s="190">
        <v>103.274</v>
      </c>
      <c r="EE28" s="190">
        <v>20</v>
      </c>
      <c r="EF28" s="190">
        <v>40.362000000000002</v>
      </c>
      <c r="EG28" s="190">
        <v>126734.7</v>
      </c>
      <c r="EH28" s="190">
        <v>120</v>
      </c>
      <c r="EI28" s="190">
        <v>40</v>
      </c>
      <c r="EJ28" s="190">
        <v>140</v>
      </c>
      <c r="EK28" s="190">
        <v>180.37799999999999</v>
      </c>
      <c r="EL28" s="190">
        <v>141.92500000000001</v>
      </c>
      <c r="EM28" s="190">
        <v>200</v>
      </c>
      <c r="EN28" s="190">
        <v>178.5</v>
      </c>
      <c r="EO28" s="190">
        <v>120.12</v>
      </c>
      <c r="EP28" s="190">
        <v>61.2</v>
      </c>
      <c r="EQ28" s="191">
        <v>0</v>
      </c>
      <c r="ER28" s="191">
        <v>0</v>
      </c>
    </row>
    <row r="29" spans="1:148" ht="14.5" x14ac:dyDescent="0.35">
      <c r="A29" s="6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8" ht="17.25" customHeight="1" x14ac:dyDescent="0.35">
      <c r="A30" s="26" t="s">
        <v>109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194">
        <f t="shared" ref="DI30:ER30" si="5">SUM(DI31:DI33)</f>
        <v>485727.96099999995</v>
      </c>
      <c r="DJ30" s="194">
        <f t="shared" si="5"/>
        <v>335717</v>
      </c>
      <c r="DK30" s="194">
        <f t="shared" si="5"/>
        <v>609425.73</v>
      </c>
      <c r="DL30" s="194">
        <f t="shared" si="5"/>
        <v>769735.56</v>
      </c>
      <c r="DM30" s="194">
        <f t="shared" si="5"/>
        <v>787644.05</v>
      </c>
      <c r="DN30" s="194">
        <f t="shared" si="5"/>
        <v>1043618</v>
      </c>
      <c r="DO30" s="194">
        <f t="shared" si="5"/>
        <v>1333751</v>
      </c>
      <c r="DP30" s="194">
        <f t="shared" si="5"/>
        <v>1589534</v>
      </c>
      <c r="DQ30" s="194">
        <f t="shared" si="5"/>
        <v>1243565.3500000001</v>
      </c>
      <c r="DR30" s="194">
        <f t="shared" si="5"/>
        <v>1101742.912</v>
      </c>
      <c r="DS30" s="194">
        <f t="shared" si="5"/>
        <v>1454062</v>
      </c>
      <c r="DT30" s="194">
        <f t="shared" si="5"/>
        <v>1551246.1</v>
      </c>
      <c r="DU30" s="194">
        <f t="shared" si="5"/>
        <v>1709870</v>
      </c>
      <c r="DV30" s="194">
        <f t="shared" si="5"/>
        <v>1931687.44</v>
      </c>
      <c r="DW30" s="194">
        <f t="shared" si="5"/>
        <v>2210065.04</v>
      </c>
      <c r="DX30" s="194">
        <f t="shared" si="5"/>
        <v>1908418.57</v>
      </c>
      <c r="DY30" s="194">
        <f t="shared" si="5"/>
        <v>2331053.2960000001</v>
      </c>
      <c r="DZ30" s="194">
        <f t="shared" si="5"/>
        <v>2719804.84</v>
      </c>
      <c r="EA30" s="194">
        <f t="shared" si="5"/>
        <v>2013520</v>
      </c>
      <c r="EB30" s="194">
        <f t="shared" si="5"/>
        <v>2561297.085</v>
      </c>
      <c r="EC30" s="194">
        <f t="shared" si="5"/>
        <v>2163661</v>
      </c>
      <c r="ED30" s="194">
        <f t="shared" si="5"/>
        <v>2419189</v>
      </c>
      <c r="EE30" s="194">
        <f t="shared" si="5"/>
        <v>2160842</v>
      </c>
      <c r="EF30" s="194">
        <f t="shared" si="5"/>
        <v>2201658</v>
      </c>
      <c r="EG30" s="194">
        <f t="shared" si="5"/>
        <v>2095644</v>
      </c>
      <c r="EH30" s="194">
        <f t="shared" si="5"/>
        <v>1741314</v>
      </c>
      <c r="EI30" s="194">
        <f t="shared" si="5"/>
        <v>1369601</v>
      </c>
      <c r="EJ30" s="194">
        <f t="shared" si="5"/>
        <v>1187133</v>
      </c>
      <c r="EK30" s="194">
        <f t="shared" si="5"/>
        <v>1185774</v>
      </c>
      <c r="EL30" s="194">
        <f t="shared" si="5"/>
        <v>1277930</v>
      </c>
      <c r="EM30" s="194">
        <f t="shared" si="5"/>
        <v>1449758</v>
      </c>
      <c r="EN30" s="194">
        <f t="shared" si="5"/>
        <v>1140331</v>
      </c>
      <c r="EO30" s="194">
        <f t="shared" si="5"/>
        <v>1244367.6000000001</v>
      </c>
      <c r="EP30" s="194">
        <f t="shared" si="5"/>
        <v>1277969</v>
      </c>
      <c r="EQ30" s="193">
        <f t="shared" si="5"/>
        <v>1224197</v>
      </c>
      <c r="ER30" s="193">
        <f t="shared" si="5"/>
        <v>1102196</v>
      </c>
    </row>
    <row r="31" spans="1:148" ht="14.5" x14ac:dyDescent="0.35">
      <c r="A31" s="30" t="s">
        <v>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190">
        <v>485727.80099999998</v>
      </c>
      <c r="DJ31" s="190">
        <v>335639</v>
      </c>
      <c r="DK31" s="190">
        <v>609425.73</v>
      </c>
      <c r="DL31" s="190">
        <v>769735.56</v>
      </c>
      <c r="DM31" s="190">
        <v>787644.05</v>
      </c>
      <c r="DN31" s="190">
        <v>1043618</v>
      </c>
      <c r="DO31" s="190">
        <v>1333751</v>
      </c>
      <c r="DP31" s="190">
        <v>1589534</v>
      </c>
      <c r="DQ31" s="190">
        <v>1243552.0900000001</v>
      </c>
      <c r="DR31" s="190">
        <v>1101738.1499999999</v>
      </c>
      <c r="DS31" s="190">
        <v>1454062</v>
      </c>
      <c r="DT31" s="190">
        <v>1551246.1</v>
      </c>
      <c r="DU31" s="190">
        <v>1709870</v>
      </c>
      <c r="DV31" s="190">
        <v>1931687.44</v>
      </c>
      <c r="DW31" s="190">
        <v>2210065.04</v>
      </c>
      <c r="DX31" s="190">
        <v>1908418.57</v>
      </c>
      <c r="DY31" s="190">
        <v>2331052.79</v>
      </c>
      <c r="DZ31" s="190">
        <v>2719789.71</v>
      </c>
      <c r="EA31" s="190">
        <v>2013520</v>
      </c>
      <c r="EB31" s="190">
        <v>2561294</v>
      </c>
      <c r="EC31" s="190">
        <v>2090525</v>
      </c>
      <c r="ED31" s="190">
        <v>2419189</v>
      </c>
      <c r="EE31" s="190">
        <v>2143020</v>
      </c>
      <c r="EF31" s="190">
        <v>2201658</v>
      </c>
      <c r="EG31" s="190">
        <v>2095644</v>
      </c>
      <c r="EH31" s="190">
        <v>1719317</v>
      </c>
      <c r="EI31" s="190">
        <v>1326195</v>
      </c>
      <c r="EJ31" s="190">
        <v>1187133</v>
      </c>
      <c r="EK31" s="190">
        <v>1141932</v>
      </c>
      <c r="EL31" s="190">
        <v>1250205</v>
      </c>
      <c r="EM31" s="190">
        <v>1440150</v>
      </c>
      <c r="EN31" s="190">
        <v>1107741</v>
      </c>
      <c r="EO31" s="190">
        <v>1189619</v>
      </c>
      <c r="EP31" s="190">
        <v>1232089</v>
      </c>
      <c r="EQ31" s="191">
        <v>1200915</v>
      </c>
      <c r="ER31" s="191">
        <v>1089854</v>
      </c>
    </row>
    <row r="32" spans="1:148" ht="14.5" x14ac:dyDescent="0.35">
      <c r="A32" s="30" t="s">
        <v>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190">
        <v>0.16</v>
      </c>
      <c r="DJ32" s="190">
        <v>78</v>
      </c>
      <c r="DK32" s="190">
        <v>0</v>
      </c>
      <c r="DL32" s="190">
        <v>0</v>
      </c>
      <c r="DM32" s="190">
        <v>0</v>
      </c>
      <c r="DN32" s="190">
        <v>0</v>
      </c>
      <c r="DO32" s="190">
        <v>0</v>
      </c>
      <c r="DP32" s="190">
        <v>0</v>
      </c>
      <c r="DQ32" s="190">
        <v>13.26</v>
      </c>
      <c r="DR32" s="190">
        <v>0</v>
      </c>
      <c r="DS32" s="190">
        <v>0</v>
      </c>
      <c r="DT32" s="190">
        <v>0</v>
      </c>
      <c r="DU32" s="190">
        <v>0</v>
      </c>
      <c r="DV32" s="190">
        <v>0</v>
      </c>
      <c r="DW32" s="190">
        <v>0</v>
      </c>
      <c r="DX32" s="190">
        <v>0</v>
      </c>
      <c r="DY32" s="190">
        <v>0.50600000000000001</v>
      </c>
      <c r="DZ32" s="190">
        <v>15.13</v>
      </c>
      <c r="EA32" s="190">
        <v>0</v>
      </c>
      <c r="EB32" s="190">
        <v>3.085</v>
      </c>
      <c r="EC32" s="190">
        <v>73136</v>
      </c>
      <c r="ED32" s="190">
        <v>0</v>
      </c>
      <c r="EE32" s="190">
        <v>17822</v>
      </c>
      <c r="EF32" s="190">
        <v>0</v>
      </c>
      <c r="EG32" s="190">
        <v>0</v>
      </c>
      <c r="EH32" s="190">
        <v>21997</v>
      </c>
      <c r="EI32" s="190">
        <v>43406</v>
      </c>
      <c r="EJ32" s="190">
        <v>0</v>
      </c>
      <c r="EK32" s="190">
        <v>43842</v>
      </c>
      <c r="EL32" s="190">
        <v>27725</v>
      </c>
      <c r="EM32" s="190">
        <v>9608</v>
      </c>
      <c r="EN32" s="190">
        <v>32590</v>
      </c>
      <c r="EO32" s="190">
        <v>54748.6</v>
      </c>
      <c r="EP32" s="190">
        <v>45880</v>
      </c>
      <c r="EQ32" s="191">
        <v>23282</v>
      </c>
      <c r="ER32" s="191">
        <v>12342</v>
      </c>
    </row>
    <row r="33" spans="1:148" ht="14.5" x14ac:dyDescent="0.35">
      <c r="A33" s="30" t="s">
        <v>7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190">
        <v>0</v>
      </c>
      <c r="DJ33" s="190">
        <v>0</v>
      </c>
      <c r="DK33" s="190">
        <v>0</v>
      </c>
      <c r="DL33" s="190">
        <v>0</v>
      </c>
      <c r="DM33" s="190">
        <v>0</v>
      </c>
      <c r="DN33" s="190">
        <v>0</v>
      </c>
      <c r="DO33" s="190">
        <v>0</v>
      </c>
      <c r="DP33" s="190">
        <v>0</v>
      </c>
      <c r="DQ33" s="190">
        <v>0</v>
      </c>
      <c r="DR33" s="190">
        <v>4.7619999999999996</v>
      </c>
      <c r="DS33" s="190">
        <v>0</v>
      </c>
      <c r="DT33" s="190">
        <v>0</v>
      </c>
      <c r="DU33" s="190">
        <v>0</v>
      </c>
      <c r="DV33" s="190">
        <v>0</v>
      </c>
      <c r="DW33" s="190">
        <v>0</v>
      </c>
      <c r="DX33" s="190">
        <v>0</v>
      </c>
      <c r="DY33" s="190">
        <v>0</v>
      </c>
      <c r="DZ33" s="190">
        <v>0</v>
      </c>
      <c r="EA33" s="190">
        <v>0</v>
      </c>
      <c r="EB33" s="190">
        <v>0</v>
      </c>
      <c r="EC33" s="190">
        <v>0</v>
      </c>
      <c r="ED33" s="190">
        <v>0</v>
      </c>
      <c r="EE33" s="190">
        <v>0</v>
      </c>
      <c r="EF33" s="190">
        <v>0</v>
      </c>
      <c r="EG33" s="190">
        <v>0</v>
      </c>
      <c r="EH33" s="190">
        <v>0</v>
      </c>
      <c r="EI33" s="190">
        <v>0</v>
      </c>
      <c r="EJ33" s="190">
        <v>0</v>
      </c>
      <c r="EK33" s="190">
        <v>0</v>
      </c>
      <c r="EL33" s="190">
        <v>0</v>
      </c>
      <c r="EM33" s="190">
        <v>0</v>
      </c>
      <c r="EN33" s="190">
        <v>0</v>
      </c>
      <c r="EO33" s="190">
        <v>0</v>
      </c>
      <c r="EP33" s="190">
        <v>0</v>
      </c>
      <c r="EQ33" s="191">
        <v>0</v>
      </c>
      <c r="ER33" s="191">
        <v>0</v>
      </c>
    </row>
    <row r="34" spans="1:148" ht="14.5" x14ac:dyDescent="0.35">
      <c r="A34" s="6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</row>
    <row r="35" spans="1:148" ht="17.25" customHeight="1" x14ac:dyDescent="0.35">
      <c r="A35" s="26" t="s">
        <v>110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192">
        <v>0</v>
      </c>
      <c r="DJ35" s="192">
        <v>0</v>
      </c>
      <c r="DK35" s="192">
        <v>0</v>
      </c>
      <c r="DL35" s="192">
        <v>413583.50582335802</v>
      </c>
      <c r="DM35" s="192">
        <v>-8864.8181818181201</v>
      </c>
      <c r="DN35" s="192">
        <v>-381545.38385635702</v>
      </c>
      <c r="DO35" s="192">
        <v>105480.51601252099</v>
      </c>
      <c r="DP35" s="192">
        <v>257868.71706105099</v>
      </c>
      <c r="DQ35" s="192">
        <v>86510.369505747396</v>
      </c>
      <c r="DR35" s="192">
        <v>-104050.482315766</v>
      </c>
      <c r="DS35" s="192">
        <v>-289902.94337918999</v>
      </c>
      <c r="DT35" s="192">
        <v>-171605.28789357</v>
      </c>
      <c r="DU35" s="192">
        <v>-480162.83505543199</v>
      </c>
      <c r="DV35" s="192">
        <v>464834.25936068798</v>
      </c>
      <c r="DW35" s="192">
        <v>-225378.58584186199</v>
      </c>
      <c r="DX35" s="192">
        <v>110824.40580409201</v>
      </c>
      <c r="DY35" s="192">
        <v>-265932.38277511997</v>
      </c>
      <c r="DZ35" s="192">
        <v>324114.20874218002</v>
      </c>
      <c r="EA35" s="192">
        <v>226484.99787008</v>
      </c>
      <c r="EB35" s="192">
        <v>-1064558.1916205899</v>
      </c>
      <c r="EC35" s="192">
        <v>102231.09015279599</v>
      </c>
      <c r="ED35" s="192">
        <v>516888</v>
      </c>
      <c r="EE35" s="192">
        <v>124750</v>
      </c>
      <c r="EF35" s="192">
        <v>-532816</v>
      </c>
      <c r="EG35" s="192">
        <v>134756</v>
      </c>
      <c r="EH35" s="192">
        <v>-161682</v>
      </c>
      <c r="EI35" s="192">
        <v>-376711</v>
      </c>
      <c r="EJ35" s="192">
        <v>-260378</v>
      </c>
      <c r="EK35" s="192">
        <v>-209401</v>
      </c>
      <c r="EL35" s="192">
        <v>182781</v>
      </c>
      <c r="EM35" s="192">
        <v>-28738</v>
      </c>
      <c r="EN35" s="192">
        <v>213693</v>
      </c>
      <c r="EO35" s="192">
        <v>314480.2</v>
      </c>
      <c r="EP35" s="192">
        <v>44096.210000000101</v>
      </c>
      <c r="EQ35" s="193">
        <v>-200355.11</v>
      </c>
      <c r="ER35" s="193">
        <v>-31544.3</v>
      </c>
    </row>
    <row r="36" spans="1:148" ht="14.5" x14ac:dyDescent="0.35">
      <c r="A36" s="6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</row>
    <row r="37" spans="1:148" ht="17.25" customHeight="1" x14ac:dyDescent="0.35">
      <c r="A37" s="29" t="s">
        <v>111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192">
        <f t="shared" ref="DI37:ER37" si="6">SUM(DI38, DI42, DI46, DI47)</f>
        <v>715904.31655999995</v>
      </c>
      <c r="DJ37" s="192">
        <f t="shared" si="6"/>
        <v>930502.13023999997</v>
      </c>
      <c r="DK37" s="192">
        <f t="shared" si="6"/>
        <v>843424.18111999996</v>
      </c>
      <c r="DL37" s="192">
        <f t="shared" si="6"/>
        <v>1209226.1397239999</v>
      </c>
      <c r="DM37" s="192">
        <f t="shared" si="6"/>
        <v>995094.55632800004</v>
      </c>
      <c r="DN37" s="192">
        <f t="shared" si="6"/>
        <v>916363.48635999998</v>
      </c>
      <c r="DO37" s="192">
        <f t="shared" si="6"/>
        <v>1019406.6046</v>
      </c>
      <c r="DP37" s="192">
        <f t="shared" si="6"/>
        <v>1029587.58684</v>
      </c>
      <c r="DQ37" s="192">
        <f t="shared" si="6"/>
        <v>1239842.53856</v>
      </c>
      <c r="DR37" s="192">
        <f t="shared" si="6"/>
        <v>1090745.99936</v>
      </c>
      <c r="DS37" s="192">
        <f t="shared" si="6"/>
        <v>1268886.1215701224</v>
      </c>
      <c r="DT37" s="192">
        <f t="shared" si="6"/>
        <v>1144715.2301571565</v>
      </c>
      <c r="DU37" s="192">
        <f t="shared" si="6"/>
        <v>1408795.3068917145</v>
      </c>
      <c r="DV37" s="192">
        <f t="shared" si="6"/>
        <v>1389667.6842199827</v>
      </c>
      <c r="DW37" s="192">
        <f t="shared" si="6"/>
        <v>2276330.3293547691</v>
      </c>
      <c r="DX37" s="192">
        <f t="shared" si="6"/>
        <v>2726180.2751031704</v>
      </c>
      <c r="DY37" s="192">
        <f t="shared" si="6"/>
        <v>3211034.527267321</v>
      </c>
      <c r="DZ37" s="192">
        <f t="shared" si="6"/>
        <v>3080493.7121141283</v>
      </c>
      <c r="EA37" s="192">
        <f t="shared" si="6"/>
        <v>1975616.6849266747</v>
      </c>
      <c r="EB37" s="192">
        <f t="shared" si="6"/>
        <v>2734888.5104825897</v>
      </c>
      <c r="EC37" s="192">
        <f t="shared" si="6"/>
        <v>2071817.2578599462</v>
      </c>
      <c r="ED37" s="192">
        <f t="shared" si="6"/>
        <v>1559131.3722551432</v>
      </c>
      <c r="EE37" s="192">
        <f t="shared" si="6"/>
        <v>1742329.9475448299</v>
      </c>
      <c r="EF37" s="192">
        <f t="shared" si="6"/>
        <v>2217453.9382452057</v>
      </c>
      <c r="EG37" s="192">
        <f t="shared" si="6"/>
        <v>1726396.8565672892</v>
      </c>
      <c r="EH37" s="192">
        <f t="shared" si="6"/>
        <v>1793389.654578398</v>
      </c>
      <c r="EI37" s="192">
        <f t="shared" si="6"/>
        <v>1575814.0808323962</v>
      </c>
      <c r="EJ37" s="192">
        <f t="shared" si="6"/>
        <v>1229179.885579356</v>
      </c>
      <c r="EK37" s="192">
        <f t="shared" si="6"/>
        <v>1329471.3193623507</v>
      </c>
      <c r="EL37" s="192">
        <f t="shared" si="6"/>
        <v>1306700.1863056731</v>
      </c>
      <c r="EM37" s="192">
        <f t="shared" si="6"/>
        <v>1691841.0310388948</v>
      </c>
      <c r="EN37" s="192">
        <f t="shared" si="6"/>
        <v>1689006.9364315146</v>
      </c>
      <c r="EO37" s="192">
        <f t="shared" si="6"/>
        <v>2153297.0128834927</v>
      </c>
      <c r="EP37" s="192">
        <f t="shared" si="6"/>
        <v>1185930.4056079676</v>
      </c>
      <c r="EQ37" s="193">
        <f t="shared" si="6"/>
        <v>1062129.7077898332</v>
      </c>
      <c r="ER37" s="193">
        <f t="shared" si="6"/>
        <v>1686555.959079701</v>
      </c>
    </row>
    <row r="38" spans="1:148" ht="14.5" x14ac:dyDescent="0.35">
      <c r="A38" s="31" t="s">
        <v>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192">
        <f t="shared" ref="DI38:ER38" si="7">SUM(DI39:DI41)</f>
        <v>168707</v>
      </c>
      <c r="DJ38" s="192">
        <f t="shared" si="7"/>
        <v>231569</v>
      </c>
      <c r="DK38" s="192">
        <f t="shared" si="7"/>
        <v>107822</v>
      </c>
      <c r="DL38" s="192">
        <f t="shared" si="7"/>
        <v>430611</v>
      </c>
      <c r="DM38" s="192">
        <f t="shared" si="7"/>
        <v>210188</v>
      </c>
      <c r="DN38" s="192">
        <f t="shared" si="7"/>
        <v>183292</v>
      </c>
      <c r="DO38" s="192">
        <f t="shared" si="7"/>
        <v>264480</v>
      </c>
      <c r="DP38" s="192">
        <f t="shared" si="7"/>
        <v>289791</v>
      </c>
      <c r="DQ38" s="192">
        <f t="shared" si="7"/>
        <v>565583</v>
      </c>
      <c r="DR38" s="192">
        <f t="shared" si="7"/>
        <v>362010</v>
      </c>
      <c r="DS38" s="192">
        <f t="shared" si="7"/>
        <v>532623</v>
      </c>
      <c r="DT38" s="192">
        <f t="shared" si="7"/>
        <v>429570</v>
      </c>
      <c r="DU38" s="192">
        <f t="shared" si="7"/>
        <v>657709</v>
      </c>
      <c r="DV38" s="192">
        <f t="shared" si="7"/>
        <v>660502</v>
      </c>
      <c r="DW38" s="192">
        <f t="shared" si="7"/>
        <v>1450884</v>
      </c>
      <c r="DX38" s="192">
        <f t="shared" si="7"/>
        <v>1897980</v>
      </c>
      <c r="DY38" s="192">
        <f t="shared" si="7"/>
        <v>2406010</v>
      </c>
      <c r="DZ38" s="192">
        <f t="shared" si="7"/>
        <v>2276248.4900000002</v>
      </c>
      <c r="EA38" s="192">
        <f t="shared" si="7"/>
        <v>1166262</v>
      </c>
      <c r="EB38" s="192">
        <f t="shared" si="7"/>
        <v>1961016.56</v>
      </c>
      <c r="EC38" s="192">
        <f t="shared" si="7"/>
        <v>1278583.2926194901</v>
      </c>
      <c r="ED38" s="192">
        <f t="shared" si="7"/>
        <v>652762.24735348101</v>
      </c>
      <c r="EE38" s="192">
        <f t="shared" si="7"/>
        <v>808327.40405643103</v>
      </c>
      <c r="EF38" s="192">
        <f t="shared" si="7"/>
        <v>1347508.5648423601</v>
      </c>
      <c r="EG38" s="192">
        <f t="shared" si="7"/>
        <v>811637.54095909605</v>
      </c>
      <c r="EH38" s="192">
        <f t="shared" si="7"/>
        <v>687076.47434894799</v>
      </c>
      <c r="EI38" s="192">
        <f t="shared" si="7"/>
        <v>559965.03174706502</v>
      </c>
      <c r="EJ38" s="192">
        <f t="shared" si="7"/>
        <v>228179.410067338</v>
      </c>
      <c r="EK38" s="192">
        <f t="shared" si="7"/>
        <v>268797.12037630001</v>
      </c>
      <c r="EL38" s="192">
        <f t="shared" si="7"/>
        <v>444254.63049910998</v>
      </c>
      <c r="EM38" s="192">
        <f t="shared" si="7"/>
        <v>768491.59389704606</v>
      </c>
      <c r="EN38" s="192">
        <f t="shared" si="7"/>
        <v>824158.185491118</v>
      </c>
      <c r="EO38" s="192">
        <f t="shared" si="7"/>
        <v>1219293.08769246</v>
      </c>
      <c r="EP38" s="192">
        <f t="shared" si="7"/>
        <v>365880.83143373101</v>
      </c>
      <c r="EQ38" s="193">
        <f t="shared" si="7"/>
        <v>270329.912704246</v>
      </c>
      <c r="ER38" s="193">
        <f t="shared" si="7"/>
        <v>871619.11223332502</v>
      </c>
    </row>
    <row r="39" spans="1:148" ht="14.5" x14ac:dyDescent="0.35">
      <c r="A39" s="30" t="s">
        <v>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190">
        <v>0</v>
      </c>
      <c r="DJ39" s="190">
        <v>0</v>
      </c>
      <c r="DK39" s="190">
        <v>0</v>
      </c>
      <c r="DL39" s="190">
        <v>0</v>
      </c>
      <c r="DM39" s="190">
        <v>0</v>
      </c>
      <c r="DN39" s="190">
        <v>0</v>
      </c>
      <c r="DO39" s="190">
        <v>0</v>
      </c>
      <c r="DP39" s="190">
        <v>0</v>
      </c>
      <c r="DQ39" s="190">
        <v>0</v>
      </c>
      <c r="DR39" s="190">
        <v>0</v>
      </c>
      <c r="DS39" s="190">
        <v>0</v>
      </c>
      <c r="DT39" s="190">
        <v>0</v>
      </c>
      <c r="DU39" s="190">
        <v>0</v>
      </c>
      <c r="DV39" s="190">
        <v>0</v>
      </c>
      <c r="DW39" s="190">
        <v>0</v>
      </c>
      <c r="DX39" s="190">
        <v>0</v>
      </c>
      <c r="DY39" s="190">
        <v>0</v>
      </c>
      <c r="DZ39" s="190">
        <v>0</v>
      </c>
      <c r="EA39" s="190">
        <v>0</v>
      </c>
      <c r="EB39" s="190">
        <v>0</v>
      </c>
      <c r="EC39" s="190">
        <v>0</v>
      </c>
      <c r="ED39" s="190">
        <v>0</v>
      </c>
      <c r="EE39" s="190">
        <v>0</v>
      </c>
      <c r="EF39" s="190">
        <v>0</v>
      </c>
      <c r="EG39" s="190">
        <v>0</v>
      </c>
      <c r="EH39" s="190">
        <v>0</v>
      </c>
      <c r="EI39" s="190">
        <v>0</v>
      </c>
      <c r="EJ39" s="190">
        <v>0</v>
      </c>
      <c r="EK39" s="190">
        <v>0</v>
      </c>
      <c r="EL39" s="190">
        <v>0</v>
      </c>
      <c r="EM39" s="190">
        <v>0</v>
      </c>
      <c r="EN39" s="190">
        <v>0</v>
      </c>
      <c r="EO39" s="190">
        <v>0</v>
      </c>
      <c r="EP39" s="190">
        <v>0</v>
      </c>
      <c r="EQ39" s="191">
        <v>0</v>
      </c>
      <c r="ER39" s="191">
        <v>0</v>
      </c>
    </row>
    <row r="40" spans="1:148" ht="14.5" x14ac:dyDescent="0.35">
      <c r="A40" s="30" t="s">
        <v>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190">
        <v>168707</v>
      </c>
      <c r="DJ40" s="190">
        <v>231569</v>
      </c>
      <c r="DK40" s="190">
        <v>107822</v>
      </c>
      <c r="DL40" s="190">
        <v>430611</v>
      </c>
      <c r="DM40" s="190">
        <v>210188</v>
      </c>
      <c r="DN40" s="190">
        <v>183292</v>
      </c>
      <c r="DO40" s="190">
        <v>264480</v>
      </c>
      <c r="DP40" s="190">
        <v>289791</v>
      </c>
      <c r="DQ40" s="190">
        <v>565583</v>
      </c>
      <c r="DR40" s="190">
        <v>362010</v>
      </c>
      <c r="DS40" s="190">
        <v>532623</v>
      </c>
      <c r="DT40" s="190">
        <v>429570</v>
      </c>
      <c r="DU40" s="190">
        <v>657709</v>
      </c>
      <c r="DV40" s="190">
        <v>660502</v>
      </c>
      <c r="DW40" s="190">
        <v>1450884</v>
      </c>
      <c r="DX40" s="190">
        <v>1897980</v>
      </c>
      <c r="DY40" s="190">
        <v>2406010</v>
      </c>
      <c r="DZ40" s="190">
        <v>2276248.4900000002</v>
      </c>
      <c r="EA40" s="190">
        <v>1166262</v>
      </c>
      <c r="EB40" s="190">
        <v>1961016.56</v>
      </c>
      <c r="EC40" s="190">
        <v>1278583.2926194901</v>
      </c>
      <c r="ED40" s="190">
        <v>652762.24735348101</v>
      </c>
      <c r="EE40" s="190">
        <v>808327.40405643103</v>
      </c>
      <c r="EF40" s="190">
        <v>1347508.5648423601</v>
      </c>
      <c r="EG40" s="190">
        <v>811637.54095909605</v>
      </c>
      <c r="EH40" s="190">
        <v>687076.47434894799</v>
      </c>
      <c r="EI40" s="190">
        <v>559965.03174706502</v>
      </c>
      <c r="EJ40" s="190">
        <v>228179.410067338</v>
      </c>
      <c r="EK40" s="190">
        <v>268797.12037630001</v>
      </c>
      <c r="EL40" s="190">
        <v>444254.63049910998</v>
      </c>
      <c r="EM40" s="190">
        <v>768491.59389704606</v>
      </c>
      <c r="EN40" s="190">
        <v>824158.185491118</v>
      </c>
      <c r="EO40" s="190">
        <v>1219293.08769246</v>
      </c>
      <c r="EP40" s="190">
        <v>365880.83143373101</v>
      </c>
      <c r="EQ40" s="191">
        <v>270329.912704246</v>
      </c>
      <c r="ER40" s="191">
        <v>871619.11223332502</v>
      </c>
    </row>
    <row r="41" spans="1:148" ht="14.5" x14ac:dyDescent="0.35">
      <c r="A41" s="30" t="s">
        <v>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190">
        <v>0</v>
      </c>
      <c r="DJ41" s="190">
        <v>0</v>
      </c>
      <c r="DK41" s="190">
        <v>0</v>
      </c>
      <c r="DL41" s="190">
        <v>0</v>
      </c>
      <c r="DM41" s="190">
        <v>0</v>
      </c>
      <c r="DN41" s="190">
        <v>0</v>
      </c>
      <c r="DO41" s="190">
        <v>0</v>
      </c>
      <c r="DP41" s="190">
        <v>0</v>
      </c>
      <c r="DQ41" s="190">
        <v>0</v>
      </c>
      <c r="DR41" s="190">
        <v>0</v>
      </c>
      <c r="DS41" s="190">
        <v>0</v>
      </c>
      <c r="DT41" s="190">
        <v>0</v>
      </c>
      <c r="DU41" s="190">
        <v>0</v>
      </c>
      <c r="DV41" s="190">
        <v>0</v>
      </c>
      <c r="DW41" s="190">
        <v>0</v>
      </c>
      <c r="DX41" s="190">
        <v>0</v>
      </c>
      <c r="DY41" s="190">
        <v>0</v>
      </c>
      <c r="DZ41" s="190">
        <v>0</v>
      </c>
      <c r="EA41" s="190">
        <v>0</v>
      </c>
      <c r="EB41" s="190">
        <v>0</v>
      </c>
      <c r="EC41" s="190">
        <v>0</v>
      </c>
      <c r="ED41" s="190">
        <v>0</v>
      </c>
      <c r="EE41" s="190">
        <v>0</v>
      </c>
      <c r="EF41" s="190">
        <v>0</v>
      </c>
      <c r="EG41" s="190">
        <v>0</v>
      </c>
      <c r="EH41" s="190">
        <v>0</v>
      </c>
      <c r="EI41" s="190">
        <v>0</v>
      </c>
      <c r="EJ41" s="190">
        <v>0</v>
      </c>
      <c r="EK41" s="190">
        <v>0</v>
      </c>
      <c r="EL41" s="190">
        <v>0</v>
      </c>
      <c r="EM41" s="190">
        <v>0</v>
      </c>
      <c r="EN41" s="190">
        <v>0</v>
      </c>
      <c r="EO41" s="190">
        <v>0</v>
      </c>
      <c r="EP41" s="190">
        <v>0</v>
      </c>
      <c r="EQ41" s="191">
        <v>0</v>
      </c>
      <c r="ER41" s="191">
        <v>0</v>
      </c>
    </row>
    <row r="42" spans="1:148" ht="14.5" x14ac:dyDescent="0.35">
      <c r="A42" s="31" t="s">
        <v>10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192">
        <f t="shared" ref="DI42:ER42" si="8">SUM(DI43:DI45)</f>
        <v>83579.173278720002</v>
      </c>
      <c r="DJ42" s="192">
        <f t="shared" si="8"/>
        <v>109568.74743168001</v>
      </c>
      <c r="DK42" s="192">
        <f t="shared" si="8"/>
        <v>131751.39509951998</v>
      </c>
      <c r="DL42" s="192">
        <f t="shared" si="8"/>
        <v>132097.58560175999</v>
      </c>
      <c r="DM42" s="192">
        <f t="shared" si="8"/>
        <v>142132.67422223999</v>
      </c>
      <c r="DN42" s="192">
        <f t="shared" si="8"/>
        <v>146905.01916575999</v>
      </c>
      <c r="DO42" s="192">
        <f t="shared" si="8"/>
        <v>144047.4372864</v>
      </c>
      <c r="DP42" s="192">
        <f t="shared" si="8"/>
        <v>141863.8152216</v>
      </c>
      <c r="DQ42" s="192">
        <f t="shared" si="8"/>
        <v>177557.419008</v>
      </c>
      <c r="DR42" s="192">
        <f t="shared" si="8"/>
        <v>332746.05281279999</v>
      </c>
      <c r="DS42" s="192">
        <f t="shared" si="8"/>
        <v>320367.89612447849</v>
      </c>
      <c r="DT42" s="192">
        <f t="shared" si="8"/>
        <v>320614.6359221235</v>
      </c>
      <c r="DU42" s="192">
        <f t="shared" si="8"/>
        <v>349523.85527308949</v>
      </c>
      <c r="DV42" s="192">
        <f t="shared" si="8"/>
        <v>325796.65019066271</v>
      </c>
      <c r="DW42" s="192">
        <f t="shared" si="8"/>
        <v>385564.98462812108</v>
      </c>
      <c r="DX42" s="192">
        <f t="shared" si="8"/>
        <v>374806.61440076138</v>
      </c>
      <c r="DY42" s="192">
        <f t="shared" si="8"/>
        <v>349834.23751344567</v>
      </c>
      <c r="DZ42" s="192">
        <f t="shared" si="8"/>
        <v>365730.43624364713</v>
      </c>
      <c r="EA42" s="192">
        <f t="shared" si="8"/>
        <v>349470.69322558981</v>
      </c>
      <c r="EB42" s="192">
        <f t="shared" si="8"/>
        <v>340813.74468605249</v>
      </c>
      <c r="EC42" s="192">
        <f t="shared" si="8"/>
        <v>334290.49904458009</v>
      </c>
      <c r="ED42" s="192">
        <f t="shared" si="8"/>
        <v>385576.18499798409</v>
      </c>
      <c r="EE42" s="192">
        <f t="shared" si="8"/>
        <v>350270.529041551</v>
      </c>
      <c r="EF42" s="192">
        <f t="shared" si="8"/>
        <v>356069.60848538642</v>
      </c>
      <c r="EG42" s="192">
        <f t="shared" si="8"/>
        <v>370993.6033483452</v>
      </c>
      <c r="EH42" s="192">
        <f t="shared" si="8"/>
        <v>406085.295145043</v>
      </c>
      <c r="EI42" s="192">
        <f t="shared" si="8"/>
        <v>375180.25126672123</v>
      </c>
      <c r="EJ42" s="192">
        <f t="shared" si="8"/>
        <v>350973.76814286603</v>
      </c>
      <c r="EK42" s="192">
        <f t="shared" si="8"/>
        <v>377216.63053940667</v>
      </c>
      <c r="EL42" s="192">
        <f t="shared" si="8"/>
        <v>332222.08716239408</v>
      </c>
      <c r="EM42" s="192">
        <f t="shared" si="8"/>
        <v>403843.63308780862</v>
      </c>
      <c r="EN42" s="192">
        <f t="shared" si="8"/>
        <v>360605.74216693256</v>
      </c>
      <c r="EO42" s="192">
        <f t="shared" si="8"/>
        <v>399398.9271343787</v>
      </c>
      <c r="EP42" s="192">
        <f t="shared" si="8"/>
        <v>353296.87186957651</v>
      </c>
      <c r="EQ42" s="193">
        <f t="shared" si="8"/>
        <v>321531.44595592818</v>
      </c>
      <c r="ER42" s="193">
        <f t="shared" si="8"/>
        <v>343449.47478335601</v>
      </c>
    </row>
    <row r="43" spans="1:148" ht="14.5" x14ac:dyDescent="0.35">
      <c r="A43" s="30" t="s">
        <v>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190">
        <v>0</v>
      </c>
      <c r="DJ43" s="190">
        <v>0</v>
      </c>
      <c r="DK43" s="190">
        <v>0</v>
      </c>
      <c r="DL43" s="190">
        <v>0</v>
      </c>
      <c r="DM43" s="190">
        <v>0</v>
      </c>
      <c r="DN43" s="190">
        <v>0</v>
      </c>
      <c r="DO43" s="190">
        <v>0</v>
      </c>
      <c r="DP43" s="190">
        <v>0</v>
      </c>
      <c r="DQ43" s="190">
        <v>0</v>
      </c>
      <c r="DR43" s="190">
        <v>0</v>
      </c>
      <c r="DS43" s="190">
        <v>0</v>
      </c>
      <c r="DT43" s="190">
        <v>0</v>
      </c>
      <c r="DU43" s="190">
        <v>0</v>
      </c>
      <c r="DV43" s="190">
        <v>0</v>
      </c>
      <c r="DW43" s="190">
        <v>0</v>
      </c>
      <c r="DX43" s="190">
        <v>0</v>
      </c>
      <c r="DY43" s="190">
        <v>0</v>
      </c>
      <c r="DZ43" s="190">
        <v>0</v>
      </c>
      <c r="EA43" s="190">
        <v>0</v>
      </c>
      <c r="EB43" s="190">
        <v>0</v>
      </c>
      <c r="EC43" s="190">
        <v>0</v>
      </c>
      <c r="ED43" s="190">
        <v>0</v>
      </c>
      <c r="EE43" s="190">
        <v>0</v>
      </c>
      <c r="EF43" s="190">
        <v>0</v>
      </c>
      <c r="EG43" s="190">
        <v>0</v>
      </c>
      <c r="EH43" s="190">
        <v>0</v>
      </c>
      <c r="EI43" s="190">
        <v>0</v>
      </c>
      <c r="EJ43" s="190">
        <v>0</v>
      </c>
      <c r="EK43" s="190">
        <v>0</v>
      </c>
      <c r="EL43" s="190">
        <v>0</v>
      </c>
      <c r="EM43" s="190">
        <v>0</v>
      </c>
      <c r="EN43" s="190">
        <v>0</v>
      </c>
      <c r="EO43" s="190">
        <v>0</v>
      </c>
      <c r="EP43" s="190">
        <v>0</v>
      </c>
      <c r="EQ43" s="191">
        <v>0</v>
      </c>
      <c r="ER43" s="191">
        <v>0</v>
      </c>
    </row>
    <row r="44" spans="1:148" ht="14.5" x14ac:dyDescent="0.35">
      <c r="A44" s="30" t="s">
        <v>6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190">
        <v>70204.207518719995</v>
      </c>
      <c r="DJ44" s="190">
        <v>96193.781671680001</v>
      </c>
      <c r="DK44" s="190">
        <v>118376.42933951999</v>
      </c>
      <c r="DL44" s="190">
        <v>118722.61984176</v>
      </c>
      <c r="DM44" s="190">
        <v>128757.70846224</v>
      </c>
      <c r="DN44" s="190">
        <v>133530.05340576</v>
      </c>
      <c r="DO44" s="190">
        <v>131240.30768639999</v>
      </c>
      <c r="DP44" s="190">
        <v>129056.6856216</v>
      </c>
      <c r="DQ44" s="190">
        <v>164521.84012800001</v>
      </c>
      <c r="DR44" s="190">
        <v>319710.4739328</v>
      </c>
      <c r="DS44" s="190">
        <v>307265.85530815198</v>
      </c>
      <c r="DT44" s="190">
        <v>307512.59510579699</v>
      </c>
      <c r="DU44" s="190">
        <v>336421.81445676298</v>
      </c>
      <c r="DV44" s="190">
        <v>312207.25242114603</v>
      </c>
      <c r="DW44" s="190">
        <v>371709.464729195</v>
      </c>
      <c r="DX44" s="190">
        <v>361213.59955487098</v>
      </c>
      <c r="DY44" s="190">
        <v>336476.76858689199</v>
      </c>
      <c r="DZ44" s="190">
        <v>352126.98001217301</v>
      </c>
      <c r="EA44" s="190">
        <v>332622.44690378901</v>
      </c>
      <c r="EB44" s="190">
        <v>321608.61265275499</v>
      </c>
      <c r="EC44" s="190">
        <v>315642.09202966199</v>
      </c>
      <c r="ED44" s="190">
        <v>369103.60729555902</v>
      </c>
      <c r="EE44" s="190">
        <v>334949.46491922002</v>
      </c>
      <c r="EF44" s="190">
        <v>343151.06533076201</v>
      </c>
      <c r="EG44" s="190">
        <v>357226.37836730399</v>
      </c>
      <c r="EH44" s="190">
        <v>390228.80179014098</v>
      </c>
      <c r="EI44" s="190">
        <v>361400.82440657303</v>
      </c>
      <c r="EJ44" s="190">
        <v>340675.56255436502</v>
      </c>
      <c r="EK44" s="190">
        <v>362256.01685724</v>
      </c>
      <c r="EL44" s="190">
        <v>316685.24451455299</v>
      </c>
      <c r="EM44" s="190">
        <v>389287.43281049503</v>
      </c>
      <c r="EN44" s="190">
        <v>353629.76809919003</v>
      </c>
      <c r="EO44" s="190">
        <v>396526.35836468701</v>
      </c>
      <c r="EP44" s="190">
        <v>352717.01085769001</v>
      </c>
      <c r="EQ44" s="191">
        <v>321530.97708985402</v>
      </c>
      <c r="ER44" s="191">
        <v>343449.47478335601</v>
      </c>
    </row>
    <row r="45" spans="1:148" ht="14.5" x14ac:dyDescent="0.35">
      <c r="A45" s="30" t="s">
        <v>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190">
        <v>13374.965759999999</v>
      </c>
      <c r="DJ45" s="190">
        <v>13374.965759999999</v>
      </c>
      <c r="DK45" s="190">
        <v>13374.965759999999</v>
      </c>
      <c r="DL45" s="190">
        <v>13374.965759999999</v>
      </c>
      <c r="DM45" s="190">
        <v>13374.965759999999</v>
      </c>
      <c r="DN45" s="190">
        <v>13374.965759999999</v>
      </c>
      <c r="DO45" s="190">
        <v>12807.1296</v>
      </c>
      <c r="DP45" s="190">
        <v>12807.1296</v>
      </c>
      <c r="DQ45" s="190">
        <v>13035.578879999999</v>
      </c>
      <c r="DR45" s="190">
        <v>13035.578879999999</v>
      </c>
      <c r="DS45" s="190">
        <v>13102.0408163265</v>
      </c>
      <c r="DT45" s="190">
        <v>13102.0408163265</v>
      </c>
      <c r="DU45" s="190">
        <v>13102.0408163265</v>
      </c>
      <c r="DV45" s="190">
        <v>13589.3977695167</v>
      </c>
      <c r="DW45" s="190">
        <v>13855.519898926101</v>
      </c>
      <c r="DX45" s="190">
        <v>13593.0148458904</v>
      </c>
      <c r="DY45" s="190">
        <v>13357.4689265537</v>
      </c>
      <c r="DZ45" s="190">
        <v>13603.4562314741</v>
      </c>
      <c r="EA45" s="190">
        <v>16848.246321800802</v>
      </c>
      <c r="EB45" s="190">
        <v>19205.132033297501</v>
      </c>
      <c r="EC45" s="190">
        <v>18648.407014918099</v>
      </c>
      <c r="ED45" s="190">
        <v>16472.5777024251</v>
      </c>
      <c r="EE45" s="190">
        <v>15321.064122330999</v>
      </c>
      <c r="EF45" s="190">
        <v>12918.5431546244</v>
      </c>
      <c r="EG45" s="190">
        <v>13767.224981041199</v>
      </c>
      <c r="EH45" s="190">
        <v>15856.493354902001</v>
      </c>
      <c r="EI45" s="190">
        <v>13779.4268601482</v>
      </c>
      <c r="EJ45" s="190">
        <v>10298.205588501</v>
      </c>
      <c r="EK45" s="190">
        <v>14960.613682166701</v>
      </c>
      <c r="EL45" s="190">
        <v>15536.8426478411</v>
      </c>
      <c r="EM45" s="190">
        <v>14556.200277313599</v>
      </c>
      <c r="EN45" s="190">
        <v>6975.9740677425298</v>
      </c>
      <c r="EO45" s="190">
        <v>2872.5687696916698</v>
      </c>
      <c r="EP45" s="190">
        <v>579.86101188647604</v>
      </c>
      <c r="EQ45" s="191">
        <v>0.46886607419341902</v>
      </c>
      <c r="ER45" s="191">
        <v>0</v>
      </c>
    </row>
    <row r="46" spans="1:148" ht="14.5" x14ac:dyDescent="0.35">
      <c r="A46" s="31" t="s">
        <v>11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190">
        <v>447754.14328128</v>
      </c>
      <c r="DJ46" s="190">
        <v>573500.38280831999</v>
      </c>
      <c r="DK46" s="190">
        <v>587986.78602047998</v>
      </c>
      <c r="DL46" s="190">
        <v>630653.55412224005</v>
      </c>
      <c r="DM46" s="190">
        <v>626909.88210576004</v>
      </c>
      <c r="DN46" s="190">
        <v>570302.46719423996</v>
      </c>
      <c r="DO46" s="190">
        <v>595015.16731359996</v>
      </c>
      <c r="DP46" s="190">
        <v>582068.7716184</v>
      </c>
      <c r="DQ46" s="190">
        <v>480838.11955200002</v>
      </c>
      <c r="DR46" s="190">
        <v>380125.94654719997</v>
      </c>
      <c r="DS46" s="190">
        <v>400031.225445644</v>
      </c>
      <c r="DT46" s="190">
        <v>378666.59423503297</v>
      </c>
      <c r="DU46" s="190">
        <v>385698.45161862503</v>
      </c>
      <c r="DV46" s="190">
        <v>387505.03402932</v>
      </c>
      <c r="DW46" s="190">
        <v>424017.34472664801</v>
      </c>
      <c r="DX46" s="190">
        <v>437529.66070240899</v>
      </c>
      <c r="DY46" s="190">
        <v>439326.289753875</v>
      </c>
      <c r="DZ46" s="190">
        <v>422650.78587048099</v>
      </c>
      <c r="EA46" s="190">
        <v>444019.991701085</v>
      </c>
      <c r="EB46" s="190">
        <v>417194.20579653699</v>
      </c>
      <c r="EC46" s="190">
        <v>448747.46619587601</v>
      </c>
      <c r="ED46" s="190">
        <v>499260.93990367802</v>
      </c>
      <c r="EE46" s="190">
        <v>558882.01444684796</v>
      </c>
      <c r="EF46" s="190">
        <v>508184.76491745899</v>
      </c>
      <c r="EG46" s="190">
        <v>533540.71225984802</v>
      </c>
      <c r="EH46" s="190">
        <v>613775.88508440705</v>
      </c>
      <c r="EI46" s="190">
        <v>552734.79781860998</v>
      </c>
      <c r="EJ46" s="190">
        <v>551205.70736915199</v>
      </c>
      <c r="EK46" s="190">
        <v>556349.568446644</v>
      </c>
      <c r="EL46" s="190">
        <v>496088.46864416898</v>
      </c>
      <c r="EM46" s="190">
        <v>490457.80405404</v>
      </c>
      <c r="EN46" s="190">
        <v>486417.00877346401</v>
      </c>
      <c r="EO46" s="190">
        <v>522149.998056654</v>
      </c>
      <c r="EP46" s="190">
        <v>451632.70230465999</v>
      </c>
      <c r="EQ46" s="191">
        <v>460399.34912965901</v>
      </c>
      <c r="ER46" s="191">
        <v>444412.37206302001</v>
      </c>
    </row>
    <row r="47" spans="1:148" ht="14.5" x14ac:dyDescent="0.35">
      <c r="A47" s="31" t="s">
        <v>13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190">
        <v>15864</v>
      </c>
      <c r="DJ47" s="190">
        <v>15864</v>
      </c>
      <c r="DK47" s="190">
        <v>15864</v>
      </c>
      <c r="DL47" s="190">
        <v>15864</v>
      </c>
      <c r="DM47" s="190">
        <v>15864</v>
      </c>
      <c r="DN47" s="190">
        <v>15864</v>
      </c>
      <c r="DO47" s="190">
        <v>15864</v>
      </c>
      <c r="DP47" s="190">
        <v>15864</v>
      </c>
      <c r="DQ47" s="190">
        <v>15864</v>
      </c>
      <c r="DR47" s="190">
        <v>15864</v>
      </c>
      <c r="DS47" s="190">
        <v>15864</v>
      </c>
      <c r="DT47" s="190">
        <v>15864</v>
      </c>
      <c r="DU47" s="190">
        <v>15864</v>
      </c>
      <c r="DV47" s="190">
        <v>15864</v>
      </c>
      <c r="DW47" s="190">
        <v>15864</v>
      </c>
      <c r="DX47" s="190">
        <v>15864</v>
      </c>
      <c r="DY47" s="190">
        <v>15864</v>
      </c>
      <c r="DZ47" s="190">
        <v>15864</v>
      </c>
      <c r="EA47" s="190">
        <v>15864</v>
      </c>
      <c r="EB47" s="190">
        <v>15864</v>
      </c>
      <c r="EC47" s="190">
        <v>10196</v>
      </c>
      <c r="ED47" s="190">
        <v>21532</v>
      </c>
      <c r="EE47" s="190">
        <v>24850</v>
      </c>
      <c r="EF47" s="190">
        <v>5691</v>
      </c>
      <c r="EG47" s="190">
        <v>10225</v>
      </c>
      <c r="EH47" s="190">
        <v>86452</v>
      </c>
      <c r="EI47" s="190">
        <v>87934</v>
      </c>
      <c r="EJ47" s="190">
        <v>98821</v>
      </c>
      <c r="EK47" s="190">
        <v>127108</v>
      </c>
      <c r="EL47" s="190">
        <v>34135</v>
      </c>
      <c r="EM47" s="190">
        <v>29048</v>
      </c>
      <c r="EN47" s="190">
        <v>17826</v>
      </c>
      <c r="EO47" s="190">
        <v>12455</v>
      </c>
      <c r="EP47" s="190">
        <v>15120</v>
      </c>
      <c r="EQ47" s="191">
        <v>9869</v>
      </c>
      <c r="ER47" s="191">
        <v>27075</v>
      </c>
    </row>
    <row r="48" spans="1:148" ht="14.5" x14ac:dyDescent="0.35">
      <c r="A48" s="6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</row>
    <row r="49" spans="1:148" ht="14.5" x14ac:dyDescent="0.35">
      <c r="A49" s="32" t="s">
        <v>15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192">
        <f t="shared" ref="DI49:ER49" si="9">SUM(DI50:DI54)</f>
        <v>1051184.65536</v>
      </c>
      <c r="DJ49" s="192">
        <f t="shared" si="9"/>
        <v>1252365.6352000001</v>
      </c>
      <c r="DK49" s="192">
        <f t="shared" si="9"/>
        <v>1300955.5952000001</v>
      </c>
      <c r="DL49" s="192">
        <f t="shared" si="9"/>
        <v>1174966.8851999999</v>
      </c>
      <c r="DM49" s="192">
        <f t="shared" si="9"/>
        <v>1315070.8032</v>
      </c>
      <c r="DN49" s="192">
        <f t="shared" si="9"/>
        <v>1261475.5711999999</v>
      </c>
      <c r="DO49" s="192">
        <f t="shared" si="9"/>
        <v>1131910.5135999999</v>
      </c>
      <c r="DP49" s="192">
        <f t="shared" si="9"/>
        <v>1095775.2196</v>
      </c>
      <c r="DQ49" s="192">
        <f t="shared" si="9"/>
        <v>1056972.83072</v>
      </c>
      <c r="DR49" s="192">
        <f t="shared" si="9"/>
        <v>1000693.71072</v>
      </c>
      <c r="DS49" s="192">
        <f t="shared" si="9"/>
        <v>897745.52595977893</v>
      </c>
      <c r="DT49" s="192">
        <f t="shared" si="9"/>
        <v>906398.04740381904</v>
      </c>
      <c r="DU49" s="192">
        <f t="shared" si="9"/>
        <v>1085903.6712346708</v>
      </c>
      <c r="DV49" s="192">
        <f t="shared" si="9"/>
        <v>1121700.4078679781</v>
      </c>
      <c r="DW49" s="192">
        <f t="shared" si="9"/>
        <v>1348995.6780761001</v>
      </c>
      <c r="DX49" s="192">
        <f t="shared" si="9"/>
        <v>1077239.331304291</v>
      </c>
      <c r="DY49" s="192">
        <f t="shared" si="9"/>
        <v>1033289.589048469</v>
      </c>
      <c r="DZ49" s="192">
        <f t="shared" si="9"/>
        <v>1100980.0112088791</v>
      </c>
      <c r="EA49" s="192">
        <f t="shared" si="9"/>
        <v>1194789.45057584</v>
      </c>
      <c r="EB49" s="192">
        <f t="shared" si="9"/>
        <v>1264444.2320499902</v>
      </c>
      <c r="EC49" s="192">
        <f t="shared" si="9"/>
        <v>1064825.7752694399</v>
      </c>
      <c r="ED49" s="192">
        <f t="shared" si="9"/>
        <v>1145488.9720570419</v>
      </c>
      <c r="EE49" s="192">
        <f t="shared" si="9"/>
        <v>1134265.173342325</v>
      </c>
      <c r="EF49" s="192">
        <f t="shared" si="9"/>
        <v>1197401.2535867221</v>
      </c>
      <c r="EG49" s="192">
        <f t="shared" si="9"/>
        <v>1248323.8261779801</v>
      </c>
      <c r="EH49" s="192">
        <f t="shared" si="9"/>
        <v>1249762.6500207097</v>
      </c>
      <c r="EI49" s="192">
        <f t="shared" si="9"/>
        <v>1252144.4212098001</v>
      </c>
      <c r="EJ49" s="192">
        <f t="shared" si="9"/>
        <v>1136616.2820043599</v>
      </c>
      <c r="EK49" s="192">
        <f t="shared" si="9"/>
        <v>1145657.0606021069</v>
      </c>
      <c r="EL49" s="192">
        <f t="shared" si="9"/>
        <v>1180308.6534423002</v>
      </c>
      <c r="EM49" s="192">
        <f t="shared" si="9"/>
        <v>1150607.4295586701</v>
      </c>
      <c r="EN49" s="192">
        <f t="shared" si="9"/>
        <v>1039907.916216788</v>
      </c>
      <c r="EO49" s="192">
        <f t="shared" si="9"/>
        <v>1029062.9756018422</v>
      </c>
      <c r="EP49" s="192">
        <f t="shared" si="9"/>
        <v>990265.58318351896</v>
      </c>
      <c r="EQ49" s="193">
        <f t="shared" si="9"/>
        <v>889962.85835850297</v>
      </c>
      <c r="ER49" s="193">
        <f t="shared" si="9"/>
        <v>802549.68995917402</v>
      </c>
    </row>
    <row r="50" spans="1:148" ht="14.5" x14ac:dyDescent="0.35">
      <c r="A50" s="31" t="s">
        <v>3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192">
        <v>10706</v>
      </c>
      <c r="DJ50" s="192">
        <v>14479</v>
      </c>
      <c r="DK50" s="192">
        <v>15109</v>
      </c>
      <c r="DL50" s="192">
        <v>14769</v>
      </c>
      <c r="DM50" s="192">
        <v>15477</v>
      </c>
      <c r="DN50" s="192">
        <v>30475</v>
      </c>
      <c r="DO50" s="192">
        <v>41723</v>
      </c>
      <c r="DP50" s="192">
        <v>43085</v>
      </c>
      <c r="DQ50" s="192">
        <v>38992</v>
      </c>
      <c r="DR50" s="192">
        <v>32669</v>
      </c>
      <c r="DS50" s="192">
        <v>20424</v>
      </c>
      <c r="DT50" s="192">
        <v>24765.02</v>
      </c>
      <c r="DU50" s="192">
        <v>24267.32</v>
      </c>
      <c r="DV50" s="192">
        <v>25733.05</v>
      </c>
      <c r="DW50" s="192">
        <v>23459.51</v>
      </c>
      <c r="DX50" s="192">
        <v>22950.93</v>
      </c>
      <c r="DY50" s="192">
        <v>54313.05</v>
      </c>
      <c r="DZ50" s="192">
        <v>84543.74</v>
      </c>
      <c r="EA50" s="192">
        <v>65469.4</v>
      </c>
      <c r="EB50" s="192">
        <v>78584.62</v>
      </c>
      <c r="EC50" s="192">
        <v>38526.339999999997</v>
      </c>
      <c r="ED50" s="192">
        <v>91454.09</v>
      </c>
      <c r="EE50" s="192">
        <v>103489.61</v>
      </c>
      <c r="EF50" s="192">
        <v>165668.34</v>
      </c>
      <c r="EG50" s="192">
        <v>148755.6</v>
      </c>
      <c r="EH50" s="192">
        <v>81576.97</v>
      </c>
      <c r="EI50" s="192">
        <v>97405.52</v>
      </c>
      <c r="EJ50" s="192">
        <v>54839.51</v>
      </c>
      <c r="EK50" s="192">
        <v>127744.18</v>
      </c>
      <c r="EL50" s="192">
        <v>93185.76</v>
      </c>
      <c r="EM50" s="192">
        <v>89907.13</v>
      </c>
      <c r="EN50" s="192">
        <v>76538.5</v>
      </c>
      <c r="EO50" s="192">
        <v>72278.67</v>
      </c>
      <c r="EP50" s="192">
        <v>71286.22</v>
      </c>
      <c r="EQ50" s="193">
        <v>75950.785799999998</v>
      </c>
      <c r="ER50" s="193">
        <v>65604.42</v>
      </c>
    </row>
    <row r="51" spans="1:148" ht="14.5" x14ac:dyDescent="0.35">
      <c r="A51" s="31" t="s">
        <v>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192">
        <v>889594.85936</v>
      </c>
      <c r="DJ51" s="192">
        <v>1019498.7092</v>
      </c>
      <c r="DK51" s="192">
        <v>1074335.3872</v>
      </c>
      <c r="DL51" s="192">
        <v>1000982.7792</v>
      </c>
      <c r="DM51" s="192">
        <v>1141490.7072000001</v>
      </c>
      <c r="DN51" s="192">
        <v>1072781.6791999999</v>
      </c>
      <c r="DO51" s="192">
        <v>942610.18759999995</v>
      </c>
      <c r="DP51" s="192">
        <v>909950.09360000002</v>
      </c>
      <c r="DQ51" s="192">
        <v>872100.65072000003</v>
      </c>
      <c r="DR51" s="192">
        <v>822193.33872</v>
      </c>
      <c r="DS51" s="192">
        <v>746510.68395977898</v>
      </c>
      <c r="DT51" s="192">
        <v>755375.04034381895</v>
      </c>
      <c r="DU51" s="192">
        <v>948482.01215067098</v>
      </c>
      <c r="DV51" s="192">
        <v>988597.85288797796</v>
      </c>
      <c r="DW51" s="192">
        <v>1193598.8260761001</v>
      </c>
      <c r="DX51" s="192">
        <v>937304.22382429102</v>
      </c>
      <c r="DY51" s="192">
        <v>865154.54912846896</v>
      </c>
      <c r="DZ51" s="192">
        <v>907807.96722887899</v>
      </c>
      <c r="EA51" s="192">
        <v>1024907.03260784</v>
      </c>
      <c r="EB51" s="192">
        <v>1082808.58008999</v>
      </c>
      <c r="EC51" s="192">
        <v>916721.15526944003</v>
      </c>
      <c r="ED51" s="192">
        <v>949114.13205704198</v>
      </c>
      <c r="EE51" s="192">
        <v>914612.273342325</v>
      </c>
      <c r="EF51" s="192">
        <v>929460.91358672199</v>
      </c>
      <c r="EG51" s="192">
        <v>1007331.22617798</v>
      </c>
      <c r="EH51" s="192">
        <v>1094474.8300207099</v>
      </c>
      <c r="EI51" s="192">
        <v>1079324.9012098</v>
      </c>
      <c r="EJ51" s="192">
        <v>1002325.77200436</v>
      </c>
      <c r="EK51" s="192">
        <v>948818.98060210701</v>
      </c>
      <c r="EL51" s="192">
        <v>1036518.7934423001</v>
      </c>
      <c r="EM51" s="192">
        <v>1010997.29955867</v>
      </c>
      <c r="EN51" s="192">
        <v>923722.416216788</v>
      </c>
      <c r="EO51" s="192">
        <v>922338.23560184205</v>
      </c>
      <c r="EP51" s="192">
        <v>888032.20318351896</v>
      </c>
      <c r="EQ51" s="193">
        <v>785776.57255850302</v>
      </c>
      <c r="ER51" s="193">
        <v>714227.35995917395</v>
      </c>
    </row>
    <row r="52" spans="1:148" ht="14.5" x14ac:dyDescent="0.35">
      <c r="A52" s="31" t="s">
        <v>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192">
        <v>63328.796000000002</v>
      </c>
      <c r="DJ52" s="192">
        <v>71339.926000000007</v>
      </c>
      <c r="DK52" s="192">
        <v>73696.207999999999</v>
      </c>
      <c r="DL52" s="192">
        <v>68849.106</v>
      </c>
      <c r="DM52" s="192">
        <v>77661.096000000005</v>
      </c>
      <c r="DN52" s="192">
        <v>75498.892000000007</v>
      </c>
      <c r="DO52" s="192">
        <v>68745.326000000001</v>
      </c>
      <c r="DP52" s="192">
        <v>67559.126000000004</v>
      </c>
      <c r="DQ52" s="192">
        <v>67323.179999999993</v>
      </c>
      <c r="DR52" s="192">
        <v>64820.372000000003</v>
      </c>
      <c r="DS52" s="192">
        <v>58767.841999999997</v>
      </c>
      <c r="DT52" s="192">
        <v>58337.697059999999</v>
      </c>
      <c r="DU52" s="192">
        <v>70666.459084000002</v>
      </c>
      <c r="DV52" s="192">
        <v>70104.494980000003</v>
      </c>
      <c r="DW52" s="192">
        <v>83354.812000000005</v>
      </c>
      <c r="DX52" s="192">
        <v>68430.14748</v>
      </c>
      <c r="DY52" s="192">
        <v>64315.359920000003</v>
      </c>
      <c r="DZ52" s="192">
        <v>67318.083979999996</v>
      </c>
      <c r="EA52" s="192">
        <v>71245.337968000007</v>
      </c>
      <c r="EB52" s="192">
        <v>78980.761960000003</v>
      </c>
      <c r="EC52" s="192">
        <v>63463.25</v>
      </c>
      <c r="ED52" s="192">
        <v>72392.05</v>
      </c>
      <c r="EE52" s="192">
        <v>73931.86</v>
      </c>
      <c r="EF52" s="192">
        <v>76495</v>
      </c>
      <c r="EG52" s="192">
        <v>74023</v>
      </c>
      <c r="EH52" s="192">
        <v>53240.65</v>
      </c>
      <c r="EI52" s="192">
        <v>53007</v>
      </c>
      <c r="EJ52" s="192">
        <v>60391</v>
      </c>
      <c r="EK52" s="192">
        <v>54005.9</v>
      </c>
      <c r="EL52" s="192">
        <v>36745.1</v>
      </c>
      <c r="EM52" s="192">
        <v>38342</v>
      </c>
      <c r="EN52" s="192">
        <v>26490</v>
      </c>
      <c r="EO52" s="192">
        <v>22963.41</v>
      </c>
      <c r="EP52" s="192">
        <v>23757.16</v>
      </c>
      <c r="EQ52" s="193">
        <v>22133.29</v>
      </c>
      <c r="ER52" s="193">
        <v>15467.29</v>
      </c>
    </row>
    <row r="53" spans="1:148" ht="14.5" x14ac:dyDescent="0.35">
      <c r="A53" s="31" t="s">
        <v>1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192">
        <v>84479</v>
      </c>
      <c r="DJ53" s="192">
        <v>143972</v>
      </c>
      <c r="DK53" s="192">
        <v>134739</v>
      </c>
      <c r="DL53" s="192">
        <v>87290</v>
      </c>
      <c r="DM53" s="192">
        <v>77366</v>
      </c>
      <c r="DN53" s="192">
        <v>79644</v>
      </c>
      <c r="DO53" s="192">
        <v>75756</v>
      </c>
      <c r="DP53" s="192">
        <v>72105</v>
      </c>
      <c r="DQ53" s="192">
        <v>75481</v>
      </c>
      <c r="DR53" s="192">
        <v>77935</v>
      </c>
      <c r="DS53" s="192">
        <v>68967</v>
      </c>
      <c r="DT53" s="192">
        <v>64844.29</v>
      </c>
      <c r="DU53" s="192">
        <v>39411.879999999997</v>
      </c>
      <c r="DV53" s="192">
        <v>34189.01</v>
      </c>
      <c r="DW53" s="192">
        <v>45506.53</v>
      </c>
      <c r="DX53" s="192">
        <v>45478.03</v>
      </c>
      <c r="DY53" s="192">
        <v>46430.63</v>
      </c>
      <c r="DZ53" s="192">
        <v>38234.22</v>
      </c>
      <c r="EA53" s="192">
        <v>30091.68</v>
      </c>
      <c r="EB53" s="192">
        <v>20994.27</v>
      </c>
      <c r="EC53" s="192">
        <v>45271.03</v>
      </c>
      <c r="ED53" s="192">
        <v>30406.94</v>
      </c>
      <c r="EE53" s="192">
        <v>40388.43</v>
      </c>
      <c r="EF53" s="192">
        <v>24998</v>
      </c>
      <c r="EG53" s="192">
        <v>17805</v>
      </c>
      <c r="EH53" s="192">
        <v>19866.2</v>
      </c>
      <c r="EI53" s="192">
        <v>21957</v>
      </c>
      <c r="EJ53" s="192">
        <v>18984</v>
      </c>
      <c r="EK53" s="192">
        <v>15088</v>
      </c>
      <c r="EL53" s="192">
        <v>13859</v>
      </c>
      <c r="EM53" s="192">
        <v>11361</v>
      </c>
      <c r="EN53" s="192">
        <v>13157</v>
      </c>
      <c r="EO53" s="192">
        <v>11459.66</v>
      </c>
      <c r="EP53" s="192">
        <v>7190</v>
      </c>
      <c r="EQ53" s="193">
        <v>6102.21</v>
      </c>
      <c r="ER53" s="193">
        <v>7250.62</v>
      </c>
    </row>
    <row r="54" spans="1:148" ht="14.5" x14ac:dyDescent="0.35">
      <c r="A54" s="31" t="s">
        <v>12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192">
        <v>3076</v>
      </c>
      <c r="DJ54" s="192">
        <v>3076</v>
      </c>
      <c r="DK54" s="192">
        <v>3076</v>
      </c>
      <c r="DL54" s="192">
        <v>3076</v>
      </c>
      <c r="DM54" s="192">
        <v>3076</v>
      </c>
      <c r="DN54" s="192">
        <v>3076</v>
      </c>
      <c r="DO54" s="192">
        <v>3076</v>
      </c>
      <c r="DP54" s="192">
        <v>3076</v>
      </c>
      <c r="DQ54" s="192">
        <v>3076</v>
      </c>
      <c r="DR54" s="192">
        <v>3076</v>
      </c>
      <c r="DS54" s="192">
        <v>3076</v>
      </c>
      <c r="DT54" s="192">
        <v>3076</v>
      </c>
      <c r="DU54" s="192">
        <v>3076</v>
      </c>
      <c r="DV54" s="192">
        <v>3076</v>
      </c>
      <c r="DW54" s="192">
        <v>3076</v>
      </c>
      <c r="DX54" s="192">
        <v>3076</v>
      </c>
      <c r="DY54" s="192">
        <v>3076</v>
      </c>
      <c r="DZ54" s="192">
        <v>3076</v>
      </c>
      <c r="EA54" s="192">
        <v>3076</v>
      </c>
      <c r="EB54" s="192">
        <v>3076</v>
      </c>
      <c r="EC54" s="192">
        <v>844</v>
      </c>
      <c r="ED54" s="192">
        <v>2121.7600000000002</v>
      </c>
      <c r="EE54" s="192">
        <v>1843</v>
      </c>
      <c r="EF54" s="192">
        <v>779</v>
      </c>
      <c r="EG54" s="192">
        <v>409</v>
      </c>
      <c r="EH54" s="192">
        <v>604</v>
      </c>
      <c r="EI54" s="192">
        <v>450</v>
      </c>
      <c r="EJ54" s="192">
        <v>76</v>
      </c>
      <c r="EK54" s="192">
        <v>0</v>
      </c>
      <c r="EL54" s="192">
        <v>0</v>
      </c>
      <c r="EM54" s="192">
        <v>0</v>
      </c>
      <c r="EN54" s="192">
        <v>0</v>
      </c>
      <c r="EO54" s="192">
        <v>23</v>
      </c>
      <c r="EP54" s="192">
        <v>0</v>
      </c>
      <c r="EQ54" s="193">
        <v>0</v>
      </c>
      <c r="ER54" s="193">
        <v>0</v>
      </c>
    </row>
    <row r="55" spans="1:148" ht="14.5" x14ac:dyDescent="0.35">
      <c r="A55" s="6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</row>
    <row r="56" spans="1:148" ht="14.5" x14ac:dyDescent="0.35">
      <c r="A56" s="6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F56" s="50"/>
      <c r="EH56" s="50"/>
      <c r="EJ56" s="50"/>
    </row>
    <row r="57" spans="1:148" ht="14.5" x14ac:dyDescent="0.35">
      <c r="A57" s="32" t="s">
        <v>99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</row>
    <row r="58" spans="1:148" ht="17.25" customHeight="1" x14ac:dyDescent="0.35">
      <c r="A58" s="37" t="s">
        <v>102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</row>
    <row r="59" spans="1:148" ht="17.25" customHeight="1" x14ac:dyDescent="0.35">
      <c r="A59" s="37" t="s">
        <v>105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</row>
    <row r="60" spans="1:148" ht="32.25" customHeight="1" x14ac:dyDescent="0.35">
      <c r="A60" s="37" t="s">
        <v>106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</row>
    <row r="61" spans="1:148" ht="17.25" customHeight="1" x14ac:dyDescent="0.35">
      <c r="A61" s="37" t="s">
        <v>107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</row>
    <row r="62" spans="1:148" ht="14.5" x14ac:dyDescent="0.35">
      <c r="A62" s="6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</row>
    <row r="63" spans="1:148" ht="14.5" x14ac:dyDescent="0.35">
      <c r="A63" s="6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</row>
    <row r="64" spans="1:148" ht="14.5" x14ac:dyDescent="0.35">
      <c r="A64" s="6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</row>
    <row r="65" spans="1:97" ht="14.5" x14ac:dyDescent="0.35">
      <c r="A65" s="6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</row>
    <row r="66" spans="1:97" ht="14.5" x14ac:dyDescent="0.35">
      <c r="A66" s="6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</row>
    <row r="67" spans="1:97" ht="14.5" x14ac:dyDescent="0.35">
      <c r="A67" s="6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</row>
    <row r="68" spans="1:97" x14ac:dyDescent="0.3">
      <c r="A68" s="3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</row>
    <row r="69" spans="1:97" x14ac:dyDescent="0.3">
      <c r="A69" s="3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</row>
    <row r="70" spans="1:97" x14ac:dyDescent="0.3">
      <c r="A70" s="3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</row>
    <row r="71" spans="1:97" x14ac:dyDescent="0.3">
      <c r="A71" s="3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</row>
    <row r="72" spans="1:97" x14ac:dyDescent="0.3">
      <c r="A72" s="3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</row>
    <row r="73" spans="1:97" x14ac:dyDescent="0.3">
      <c r="A73" s="3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</row>
    <row r="74" spans="1:97" x14ac:dyDescent="0.3">
      <c r="A74" s="3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</row>
    <row r="75" spans="1:97" x14ac:dyDescent="0.3">
      <c r="A75" s="3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</row>
    <row r="76" spans="1:97" x14ac:dyDescent="0.3">
      <c r="A76" s="3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</row>
    <row r="77" spans="1:97" x14ac:dyDescent="0.3">
      <c r="A77" s="3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</row>
    <row r="78" spans="1:97" x14ac:dyDescent="0.3">
      <c r="A78" s="3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</row>
    <row r="79" spans="1:97" x14ac:dyDescent="0.3">
      <c r="A79" s="3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</row>
    <row r="80" spans="1:97" x14ac:dyDescent="0.3">
      <c r="A80" s="3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</row>
    <row r="81" spans="1:97" x14ac:dyDescent="0.3">
      <c r="A81" s="3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</row>
    <row r="82" spans="1:97" x14ac:dyDescent="0.3">
      <c r="A82" s="3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</row>
    <row r="83" spans="1:97" x14ac:dyDescent="0.3">
      <c r="A83" s="3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</row>
    <row r="84" spans="1:97" x14ac:dyDescent="0.3">
      <c r="A84" s="3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</row>
    <row r="85" spans="1:97" x14ac:dyDescent="0.3">
      <c r="A85" s="3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</row>
    <row r="86" spans="1:97" x14ac:dyDescent="0.3">
      <c r="A86" s="3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</row>
    <row r="87" spans="1:97" x14ac:dyDescent="0.3">
      <c r="A87" s="3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</row>
    <row r="88" spans="1:97" x14ac:dyDescent="0.3">
      <c r="A88" s="3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</row>
  </sheetData>
  <hyperlinks>
    <hyperlink ref="A1" location="Contents!A1" display="Return to contents" xr:uid="{00000000-0004-0000-0200-000000000000}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EP82"/>
  <sheetViews>
    <sheetView showGridLines="0" zoomScale="85" zoomScaleNormal="85" workbookViewId="0">
      <pane xSplit="1" ySplit="10" topLeftCell="B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0.6640625" defaultRowHeight="14" x14ac:dyDescent="0.3"/>
  <cols>
    <col min="1" max="1" width="73.25" customWidth="1"/>
  </cols>
  <sheetData>
    <row r="1" spans="1:146" ht="14.5" x14ac:dyDescent="0.35">
      <c r="A1" s="38" t="s">
        <v>86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</row>
    <row r="2" spans="1:146" ht="14.5" x14ac:dyDescent="0.35">
      <c r="A2" s="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</row>
    <row r="3" spans="1:146" ht="14.5" x14ac:dyDescent="0.35"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</row>
    <row r="4" spans="1:146" ht="14.5" x14ac:dyDescent="0.35"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</row>
    <row r="5" spans="1:146" ht="14.5" x14ac:dyDescent="0.35"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</row>
    <row r="6" spans="1:146" ht="14.5" x14ac:dyDescent="0.35"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</row>
    <row r="7" spans="1:146" ht="14.5" x14ac:dyDescent="0.35"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</row>
    <row r="8" spans="1:146" ht="21" customHeight="1" x14ac:dyDescent="0.5">
      <c r="A8" s="27" t="s">
        <v>113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</row>
    <row r="9" spans="1:146" ht="14.5" x14ac:dyDescent="0.35">
      <c r="A9" s="44" t="s">
        <v>115</v>
      </c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</row>
    <row r="10" spans="1:146" ht="14.5" x14ac:dyDescent="0.35">
      <c r="A10" s="62" t="s">
        <v>14</v>
      </c>
      <c r="B10" s="189">
        <v>32598</v>
      </c>
      <c r="C10" s="189">
        <v>32689</v>
      </c>
      <c r="D10" s="189">
        <v>32781</v>
      </c>
      <c r="E10" s="189">
        <v>32873</v>
      </c>
      <c r="F10" s="189">
        <v>32963</v>
      </c>
      <c r="G10" s="189">
        <v>33054</v>
      </c>
      <c r="H10" s="189">
        <v>33146</v>
      </c>
      <c r="I10" s="189">
        <v>33238</v>
      </c>
      <c r="J10" s="189">
        <v>33328</v>
      </c>
      <c r="K10" s="189">
        <v>33419</v>
      </c>
      <c r="L10" s="189">
        <v>33511</v>
      </c>
      <c r="M10" s="189">
        <v>33603</v>
      </c>
      <c r="N10" s="189">
        <v>33694</v>
      </c>
      <c r="O10" s="189">
        <v>33785</v>
      </c>
      <c r="P10" s="189">
        <v>33877</v>
      </c>
      <c r="Q10" s="189">
        <v>33969</v>
      </c>
      <c r="R10" s="189">
        <v>34059</v>
      </c>
      <c r="S10" s="189">
        <v>34150</v>
      </c>
      <c r="T10" s="189">
        <v>34242</v>
      </c>
      <c r="U10" s="189">
        <v>34334</v>
      </c>
      <c r="V10" s="189">
        <v>34424</v>
      </c>
      <c r="W10" s="189">
        <v>34515</v>
      </c>
      <c r="X10" s="189">
        <v>34607</v>
      </c>
      <c r="Y10" s="189">
        <v>34699</v>
      </c>
      <c r="Z10" s="189">
        <v>34789</v>
      </c>
      <c r="AA10" s="189">
        <v>34880</v>
      </c>
      <c r="AB10" s="189">
        <v>34972</v>
      </c>
      <c r="AC10" s="189">
        <v>35064</v>
      </c>
      <c r="AD10" s="189">
        <v>35155</v>
      </c>
      <c r="AE10" s="189">
        <v>35246</v>
      </c>
      <c r="AF10" s="189">
        <v>35338</v>
      </c>
      <c r="AG10" s="189">
        <v>35430</v>
      </c>
      <c r="AH10" s="189">
        <v>35520</v>
      </c>
      <c r="AI10" s="189">
        <v>35611</v>
      </c>
      <c r="AJ10" s="189">
        <v>35703</v>
      </c>
      <c r="AK10" s="189">
        <v>35795</v>
      </c>
      <c r="AL10" s="189">
        <v>35885</v>
      </c>
      <c r="AM10" s="189">
        <v>35976</v>
      </c>
      <c r="AN10" s="189">
        <v>36068</v>
      </c>
      <c r="AO10" s="189">
        <v>36160</v>
      </c>
      <c r="AP10" s="189">
        <v>36250</v>
      </c>
      <c r="AQ10" s="189">
        <v>36341</v>
      </c>
      <c r="AR10" s="189">
        <v>36433</v>
      </c>
      <c r="AS10" s="189">
        <v>36525</v>
      </c>
      <c r="AT10" s="189">
        <v>36616</v>
      </c>
      <c r="AU10" s="189">
        <v>36707</v>
      </c>
      <c r="AV10" s="189">
        <v>36799</v>
      </c>
      <c r="AW10" s="189">
        <v>36891</v>
      </c>
      <c r="AX10" s="189">
        <v>36981</v>
      </c>
      <c r="AY10" s="189">
        <v>37072</v>
      </c>
      <c r="AZ10" s="189">
        <v>37164</v>
      </c>
      <c r="BA10" s="189">
        <v>37256</v>
      </c>
      <c r="BB10" s="189">
        <v>37346</v>
      </c>
      <c r="BC10" s="189">
        <v>37437</v>
      </c>
      <c r="BD10" s="189">
        <v>37529</v>
      </c>
      <c r="BE10" s="189">
        <v>37621</v>
      </c>
      <c r="BF10" s="189">
        <v>37711</v>
      </c>
      <c r="BG10" s="189">
        <v>37802</v>
      </c>
      <c r="BH10" s="189">
        <v>37894</v>
      </c>
      <c r="BI10" s="189">
        <v>37986</v>
      </c>
      <c r="BJ10" s="189">
        <v>38077</v>
      </c>
      <c r="BK10" s="189">
        <v>38168</v>
      </c>
      <c r="BL10" s="189">
        <v>38260</v>
      </c>
      <c r="BM10" s="189">
        <v>38352</v>
      </c>
      <c r="BN10" s="189">
        <v>38442</v>
      </c>
      <c r="BO10" s="189">
        <v>38533</v>
      </c>
      <c r="BP10" s="189">
        <v>38625</v>
      </c>
      <c r="BQ10" s="189">
        <v>38717</v>
      </c>
      <c r="BR10" s="189">
        <v>38807</v>
      </c>
      <c r="BS10" s="189">
        <v>38898</v>
      </c>
      <c r="BT10" s="189">
        <v>38990</v>
      </c>
      <c r="BU10" s="189">
        <v>39082</v>
      </c>
      <c r="BV10" s="189">
        <v>39172</v>
      </c>
      <c r="BW10" s="189">
        <v>39263</v>
      </c>
      <c r="BX10" s="189">
        <v>39355</v>
      </c>
      <c r="BY10" s="189">
        <v>39447</v>
      </c>
      <c r="BZ10" s="189">
        <v>39538</v>
      </c>
      <c r="CA10" s="189">
        <v>39629</v>
      </c>
      <c r="CB10" s="189">
        <v>39721</v>
      </c>
      <c r="CC10" s="189">
        <v>39813</v>
      </c>
      <c r="CD10" s="189">
        <v>39903</v>
      </c>
      <c r="CE10" s="189">
        <v>39994</v>
      </c>
      <c r="CF10" s="189">
        <v>40086</v>
      </c>
      <c r="CG10" s="189">
        <v>40178</v>
      </c>
      <c r="CH10" s="189">
        <v>40268</v>
      </c>
      <c r="CI10" s="189">
        <v>40359</v>
      </c>
      <c r="CJ10" s="189">
        <v>40451</v>
      </c>
      <c r="CK10" s="189">
        <v>40543</v>
      </c>
      <c r="CL10" s="189">
        <v>40633</v>
      </c>
      <c r="CM10" s="189">
        <v>40724</v>
      </c>
      <c r="CN10" s="189">
        <v>40816</v>
      </c>
      <c r="CO10" s="189">
        <v>40908</v>
      </c>
      <c r="CP10" s="189">
        <v>40999</v>
      </c>
      <c r="CQ10" s="189">
        <v>41090</v>
      </c>
      <c r="CR10" s="189">
        <v>41182</v>
      </c>
      <c r="CS10" s="189">
        <v>41274</v>
      </c>
      <c r="CT10" s="189">
        <v>41364</v>
      </c>
      <c r="CU10" s="189">
        <v>41455</v>
      </c>
      <c r="CV10" s="189">
        <v>41547</v>
      </c>
      <c r="CW10" s="189">
        <v>41639</v>
      </c>
      <c r="CX10" s="189">
        <v>41729</v>
      </c>
      <c r="CY10" s="189">
        <v>41820</v>
      </c>
      <c r="CZ10" s="189">
        <v>41912</v>
      </c>
      <c r="DA10" s="189">
        <v>42004</v>
      </c>
      <c r="DB10" s="189">
        <v>42094</v>
      </c>
      <c r="DC10" s="189">
        <v>42185</v>
      </c>
      <c r="DD10" s="189">
        <v>42277</v>
      </c>
      <c r="DE10" s="189">
        <v>42369</v>
      </c>
      <c r="DF10" s="189">
        <v>42460</v>
      </c>
      <c r="DG10" s="189">
        <v>42551</v>
      </c>
      <c r="DH10" s="189">
        <v>42643</v>
      </c>
      <c r="DI10" s="189">
        <v>42735</v>
      </c>
      <c r="DJ10" s="189">
        <v>42825</v>
      </c>
      <c r="DK10" s="189">
        <v>42916</v>
      </c>
      <c r="DL10" s="189">
        <v>43008</v>
      </c>
      <c r="DM10" s="189">
        <v>43100</v>
      </c>
      <c r="DN10" s="189">
        <v>43190</v>
      </c>
      <c r="DO10" s="189">
        <v>43281</v>
      </c>
      <c r="DP10" s="189">
        <v>43373</v>
      </c>
      <c r="DQ10" s="189">
        <v>43465</v>
      </c>
      <c r="DR10" s="189">
        <v>43555</v>
      </c>
      <c r="DS10" s="189">
        <v>43646</v>
      </c>
      <c r="DT10" s="189">
        <v>43738</v>
      </c>
      <c r="DU10" s="189">
        <v>43830</v>
      </c>
      <c r="DV10" s="189">
        <v>43921</v>
      </c>
      <c r="DW10" s="189">
        <v>44012</v>
      </c>
      <c r="DX10" s="189">
        <v>44104</v>
      </c>
      <c r="DY10" s="189">
        <v>44196</v>
      </c>
      <c r="DZ10" s="189">
        <v>44286</v>
      </c>
      <c r="EA10" s="189">
        <v>44377</v>
      </c>
      <c r="EB10" s="189">
        <v>44469</v>
      </c>
      <c r="EC10" s="189">
        <v>44561</v>
      </c>
      <c r="ED10" s="189">
        <v>44651</v>
      </c>
      <c r="EE10" s="189">
        <v>44742</v>
      </c>
      <c r="EF10" s="189">
        <v>44834</v>
      </c>
      <c r="EG10" s="189">
        <v>44926</v>
      </c>
      <c r="EH10" s="189">
        <v>45016</v>
      </c>
      <c r="EI10" s="189">
        <v>45107</v>
      </c>
      <c r="EJ10" s="189">
        <v>45199</v>
      </c>
      <c r="EK10" s="189">
        <v>45291</v>
      </c>
      <c r="EL10" s="189">
        <v>45382</v>
      </c>
      <c r="EM10" s="189">
        <v>45473</v>
      </c>
      <c r="EN10" s="189">
        <v>45565</v>
      </c>
      <c r="EO10" s="189">
        <v>45657</v>
      </c>
      <c r="EP10" s="189">
        <v>45747</v>
      </c>
    </row>
    <row r="11" spans="1:146" ht="14.5" x14ac:dyDescent="0.35">
      <c r="A11" s="28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</row>
    <row r="12" spans="1:146" ht="14.5" x14ac:dyDescent="0.35">
      <c r="A12" s="29" t="s">
        <v>16</v>
      </c>
      <c r="B12" s="200">
        <f t="shared" ref="B12:AG12" si="0">B14 + B19 - B24 - B29</f>
        <v>8.0558745080718435</v>
      </c>
      <c r="C12" s="200">
        <f t="shared" si="0"/>
        <v>14.299952588375156</v>
      </c>
      <c r="D12" s="200">
        <f t="shared" si="0"/>
        <v>15.292284921525347</v>
      </c>
      <c r="E12" s="200">
        <f t="shared" si="0"/>
        <v>13.864615913588388</v>
      </c>
      <c r="F12" s="200">
        <f t="shared" si="0"/>
        <v>15.420302471189332</v>
      </c>
      <c r="G12" s="200">
        <f t="shared" si="0"/>
        <v>11.92941251993226</v>
      </c>
      <c r="H12" s="200">
        <f t="shared" si="0"/>
        <v>13.559671400298981</v>
      </c>
      <c r="I12" s="200">
        <f t="shared" si="0"/>
        <v>11.306721863036037</v>
      </c>
      <c r="J12" s="200">
        <f t="shared" si="0"/>
        <v>10.773938929377003</v>
      </c>
      <c r="K12" s="200">
        <f t="shared" si="0"/>
        <v>11.432378674172318</v>
      </c>
      <c r="L12" s="200">
        <f t="shared" si="0"/>
        <v>12.659645686200005</v>
      </c>
      <c r="M12" s="200">
        <f t="shared" si="0"/>
        <v>11.840025896804825</v>
      </c>
      <c r="N12" s="200">
        <f t="shared" si="0"/>
        <v>14.725752803461258</v>
      </c>
      <c r="O12" s="200">
        <f t="shared" si="0"/>
        <v>4.0404993798080131</v>
      </c>
      <c r="P12" s="200">
        <f t="shared" si="0"/>
        <v>16.555088399746094</v>
      </c>
      <c r="Q12" s="200">
        <f t="shared" si="0"/>
        <v>4.7173312648729135</v>
      </c>
      <c r="R12" s="200">
        <f t="shared" si="0"/>
        <v>13.640745998384476</v>
      </c>
      <c r="S12" s="200">
        <f t="shared" si="0"/>
        <v>12.620057242284149</v>
      </c>
      <c r="T12" s="200">
        <f t="shared" si="0"/>
        <v>19.713603084044781</v>
      </c>
      <c r="U12" s="200">
        <f t="shared" si="0"/>
        <v>14.104350985382416</v>
      </c>
      <c r="V12" s="200">
        <f t="shared" si="0"/>
        <v>19.049674614950547</v>
      </c>
      <c r="W12" s="200">
        <f t="shared" si="0"/>
        <v>6.8178476567684942</v>
      </c>
      <c r="X12" s="200">
        <f t="shared" si="0"/>
        <v>19.031938974425145</v>
      </c>
      <c r="Y12" s="200">
        <f t="shared" si="0"/>
        <v>9.9250558718703239</v>
      </c>
      <c r="Z12" s="200">
        <f t="shared" si="0"/>
        <v>15.565991565373729</v>
      </c>
      <c r="AA12" s="200">
        <f t="shared" si="0"/>
        <v>16.236330627829407</v>
      </c>
      <c r="AB12" s="200">
        <f t="shared" si="0"/>
        <v>8.778064870599172</v>
      </c>
      <c r="AC12" s="200">
        <f t="shared" si="0"/>
        <v>8.9705550461349546</v>
      </c>
      <c r="AD12" s="200">
        <f t="shared" si="0"/>
        <v>9.4031340029807637</v>
      </c>
      <c r="AE12" s="200">
        <f t="shared" si="0"/>
        <v>13.200923739040789</v>
      </c>
      <c r="AF12" s="200">
        <f t="shared" si="0"/>
        <v>0.46677396884076572</v>
      </c>
      <c r="AG12" s="200">
        <f t="shared" si="0"/>
        <v>16.420007065205155</v>
      </c>
      <c r="AH12" s="200">
        <f t="shared" ref="AH12:BM12" si="1">AH14 + AH19 - AH24 - AH29</f>
        <v>9.3764735323670507</v>
      </c>
      <c r="AI12" s="200">
        <f t="shared" si="1"/>
        <v>14.463237397191714</v>
      </c>
      <c r="AJ12" s="200">
        <f t="shared" si="1"/>
        <v>12.657939950210626</v>
      </c>
      <c r="AK12" s="200">
        <f t="shared" si="1"/>
        <v>12.807250594844549</v>
      </c>
      <c r="AL12" s="200">
        <f t="shared" si="1"/>
        <v>8.7634223782665224</v>
      </c>
      <c r="AM12" s="200">
        <f t="shared" si="1"/>
        <v>18.080397175158286</v>
      </c>
      <c r="AN12" s="200">
        <f t="shared" si="1"/>
        <v>10.67382731290914</v>
      </c>
      <c r="AO12" s="200">
        <f t="shared" si="1"/>
        <v>11.207878474557514</v>
      </c>
      <c r="AP12" s="200">
        <f t="shared" si="1"/>
        <v>11.324092870269983</v>
      </c>
      <c r="AQ12" s="200">
        <f t="shared" si="1"/>
        <v>14.214885868494715</v>
      </c>
      <c r="AR12" s="200">
        <f t="shared" si="1"/>
        <v>12.146503929113797</v>
      </c>
      <c r="AS12" s="200">
        <f t="shared" si="1"/>
        <v>10.474358841572133</v>
      </c>
      <c r="AT12" s="200">
        <f t="shared" si="1"/>
        <v>9.2027377999675082</v>
      </c>
      <c r="AU12" s="200">
        <f t="shared" si="1"/>
        <v>11.595333240050701</v>
      </c>
      <c r="AV12" s="200">
        <f t="shared" si="1"/>
        <v>16.026964082384389</v>
      </c>
      <c r="AW12" s="200">
        <f t="shared" si="1"/>
        <v>10.490221876917586</v>
      </c>
      <c r="AX12" s="200">
        <f t="shared" si="1"/>
        <v>11.765426537629494</v>
      </c>
      <c r="AY12" s="200">
        <f t="shared" si="1"/>
        <v>13.99543213520138</v>
      </c>
      <c r="AZ12" s="200">
        <f t="shared" si="1"/>
        <v>11.204606301304715</v>
      </c>
      <c r="BA12" s="200">
        <f t="shared" si="1"/>
        <v>22.535011615584573</v>
      </c>
      <c r="BB12" s="200">
        <f t="shared" si="1"/>
        <v>1.8914871008874616</v>
      </c>
      <c r="BC12" s="200">
        <f t="shared" si="1"/>
        <v>11.763900037281104</v>
      </c>
      <c r="BD12" s="200">
        <f t="shared" si="1"/>
        <v>15.220742163574062</v>
      </c>
      <c r="BE12" s="200">
        <f t="shared" si="1"/>
        <v>19.955665773377365</v>
      </c>
      <c r="BF12" s="200">
        <f t="shared" si="1"/>
        <v>21.176109804270375</v>
      </c>
      <c r="BG12" s="200">
        <f t="shared" si="1"/>
        <v>20.254662262232429</v>
      </c>
      <c r="BH12" s="200">
        <f t="shared" si="1"/>
        <v>20.064345080408234</v>
      </c>
      <c r="BI12" s="200">
        <f t="shared" si="1"/>
        <v>20.455242036779062</v>
      </c>
      <c r="BJ12" s="200">
        <f t="shared" si="1"/>
        <v>11.450642166216257</v>
      </c>
      <c r="BK12" s="200">
        <f t="shared" si="1"/>
        <v>36.275242173028701</v>
      </c>
      <c r="BL12" s="200">
        <f t="shared" si="1"/>
        <v>22.401668411189732</v>
      </c>
      <c r="BM12" s="200">
        <f t="shared" si="1"/>
        <v>24.257334208242415</v>
      </c>
      <c r="BN12" s="200">
        <f t="shared" ref="BN12:CS12" si="2">BN14 + BN19 - BN24 - BN29</f>
        <v>19.614243675974947</v>
      </c>
      <c r="BO12" s="200">
        <f t="shared" si="2"/>
        <v>25.192595693470878</v>
      </c>
      <c r="BP12" s="200">
        <f t="shared" si="2"/>
        <v>24.269631300838341</v>
      </c>
      <c r="BQ12" s="200">
        <f t="shared" si="2"/>
        <v>27.696628021055723</v>
      </c>
      <c r="BR12" s="200">
        <f t="shared" si="2"/>
        <v>21.232081110473938</v>
      </c>
      <c r="BS12" s="200">
        <f t="shared" si="2"/>
        <v>22.033529912998485</v>
      </c>
      <c r="BT12" s="200">
        <f t="shared" si="2"/>
        <v>14.205039686404264</v>
      </c>
      <c r="BU12" s="200">
        <f t="shared" si="2"/>
        <v>27.942849396644309</v>
      </c>
      <c r="BV12" s="200">
        <f t="shared" si="2"/>
        <v>20.524346971674962</v>
      </c>
      <c r="BW12" s="200">
        <f t="shared" si="2"/>
        <v>21.808284683163482</v>
      </c>
      <c r="BX12" s="200">
        <f t="shared" si="2"/>
        <v>18.595018739026621</v>
      </c>
      <c r="BY12" s="200">
        <f t="shared" si="2"/>
        <v>13.13182296398735</v>
      </c>
      <c r="BZ12" s="200">
        <f t="shared" si="2"/>
        <v>20.932259592299815</v>
      </c>
      <c r="CA12" s="200">
        <f t="shared" si="2"/>
        <v>22.220982927973377</v>
      </c>
      <c r="CB12" s="200">
        <f t="shared" si="2"/>
        <v>21.659469024139518</v>
      </c>
      <c r="CC12" s="200">
        <f t="shared" si="2"/>
        <v>19.447138682090859</v>
      </c>
      <c r="CD12" s="200">
        <f t="shared" si="2"/>
        <v>10.215833480393657</v>
      </c>
      <c r="CE12" s="200">
        <f t="shared" si="2"/>
        <v>21.016881264131502</v>
      </c>
      <c r="CF12" s="200">
        <f t="shared" si="2"/>
        <v>16.612963908960676</v>
      </c>
      <c r="CG12" s="200">
        <f t="shared" si="2"/>
        <v>15.097002765711341</v>
      </c>
      <c r="CH12" s="200">
        <f t="shared" si="2"/>
        <v>14.631753373078341</v>
      </c>
      <c r="CI12" s="200">
        <f t="shared" si="2"/>
        <v>18.259876947982818</v>
      </c>
      <c r="CJ12" s="200">
        <f t="shared" si="2"/>
        <v>12.373877025687309</v>
      </c>
      <c r="CK12" s="200">
        <f t="shared" si="2"/>
        <v>13.135260177161832</v>
      </c>
      <c r="CL12" s="200">
        <f t="shared" si="2"/>
        <v>13.024900597971534</v>
      </c>
      <c r="CM12" s="200">
        <f t="shared" si="2"/>
        <v>11.696493888024804</v>
      </c>
      <c r="CN12" s="200">
        <f t="shared" si="2"/>
        <v>18.127312515965109</v>
      </c>
      <c r="CO12" s="200">
        <f t="shared" si="2"/>
        <v>17.822390987251694</v>
      </c>
      <c r="CP12" s="200">
        <f t="shared" si="2"/>
        <v>15.165483375821047</v>
      </c>
      <c r="CQ12" s="200">
        <f t="shared" si="2"/>
        <v>21.903075059678734</v>
      </c>
      <c r="CR12" s="200">
        <f t="shared" si="2"/>
        <v>17.107629059295245</v>
      </c>
      <c r="CS12" s="200">
        <f t="shared" si="2"/>
        <v>15.248726708808224</v>
      </c>
      <c r="CT12" s="200">
        <f t="shared" ref="CT12:DY12" si="3">CT14 + CT19 - CT24 - CT29</f>
        <v>14.177922018955581</v>
      </c>
      <c r="CU12" s="200">
        <f t="shared" si="3"/>
        <v>19.459769452454463</v>
      </c>
      <c r="CV12" s="200">
        <f t="shared" si="3"/>
        <v>18.00874778354682</v>
      </c>
      <c r="CW12" s="200">
        <f t="shared" si="3"/>
        <v>13.304964769438323</v>
      </c>
      <c r="CX12" s="200">
        <f t="shared" si="3"/>
        <v>14.704764142909504</v>
      </c>
      <c r="CY12" s="200">
        <f t="shared" si="3"/>
        <v>15.056301786790275</v>
      </c>
      <c r="CZ12" s="200">
        <f t="shared" si="3"/>
        <v>12.9066578458169</v>
      </c>
      <c r="DA12" s="200">
        <f t="shared" si="3"/>
        <v>18.667976253179596</v>
      </c>
      <c r="DB12" s="200">
        <f t="shared" si="3"/>
        <v>17.036557519166895</v>
      </c>
      <c r="DC12" s="200">
        <f t="shared" si="3"/>
        <v>13.37444726454423</v>
      </c>
      <c r="DD12" s="200">
        <f t="shared" si="3"/>
        <v>12.931404480576255</v>
      </c>
      <c r="DE12" s="200">
        <f t="shared" si="3"/>
        <v>16.504247296255976</v>
      </c>
      <c r="DF12" s="200">
        <f t="shared" si="3"/>
        <v>14.085880845087724</v>
      </c>
      <c r="DG12" s="200">
        <f t="shared" si="3"/>
        <v>12.464421100153665</v>
      </c>
      <c r="DH12" s="200">
        <f t="shared" si="3"/>
        <v>11.780322921379883</v>
      </c>
      <c r="DI12" s="200">
        <f t="shared" si="3"/>
        <v>12.13562643838476</v>
      </c>
      <c r="DJ12" s="200">
        <f t="shared" si="3"/>
        <v>12.811144669203649</v>
      </c>
      <c r="DK12" s="200">
        <f t="shared" si="3"/>
        <v>10.979539317510387</v>
      </c>
      <c r="DL12" s="200">
        <f t="shared" si="3"/>
        <v>12.042322227351102</v>
      </c>
      <c r="DM12" s="200">
        <f t="shared" si="3"/>
        <v>15.151500446876996</v>
      </c>
      <c r="DN12" s="200">
        <f t="shared" si="3"/>
        <v>10.395120109190392</v>
      </c>
      <c r="DO12" s="200">
        <f t="shared" si="3"/>
        <v>11.208723891026059</v>
      </c>
      <c r="DP12" s="200">
        <f t="shared" si="3"/>
        <v>13.706011316733113</v>
      </c>
      <c r="DQ12" s="200">
        <f t="shared" si="3"/>
        <v>14.926508354829112</v>
      </c>
      <c r="DR12" s="200">
        <f t="shared" si="3"/>
        <v>16.479014210783347</v>
      </c>
      <c r="DS12" s="200">
        <f t="shared" si="3"/>
        <v>11.423929922807192</v>
      </c>
      <c r="DT12" s="200">
        <f t="shared" si="3"/>
        <v>13.218278217846613</v>
      </c>
      <c r="DU12" s="200">
        <f t="shared" si="3"/>
        <v>15.191671638182353</v>
      </c>
      <c r="DV12" s="200">
        <f t="shared" si="3"/>
        <v>12.911511005062987</v>
      </c>
      <c r="DW12" s="200">
        <f t="shared" si="3"/>
        <v>11.386920824893446</v>
      </c>
      <c r="DX12" s="200">
        <f t="shared" si="3"/>
        <v>13.830104370476963</v>
      </c>
      <c r="DY12" s="200">
        <f t="shared" si="3"/>
        <v>14.493653805885828</v>
      </c>
      <c r="DZ12" s="200">
        <f t="shared" ref="DZ12:EP12" si="4">DZ14 + DZ19 - DZ24 - DZ29</f>
        <v>20.568213740547385</v>
      </c>
      <c r="EA12" s="200">
        <f t="shared" si="4"/>
        <v>22.573981561058144</v>
      </c>
      <c r="EB12" s="200">
        <f t="shared" si="4"/>
        <v>10.557358864274878</v>
      </c>
      <c r="EC12" s="200">
        <f t="shared" si="4"/>
        <v>11.123477720438698</v>
      </c>
      <c r="ED12" s="200">
        <f t="shared" si="4"/>
        <v>11.394902754806219</v>
      </c>
      <c r="EE12" s="200">
        <f t="shared" si="4"/>
        <v>14.385586360376024</v>
      </c>
      <c r="EF12" s="200">
        <f t="shared" si="4"/>
        <v>8.1791467333007706</v>
      </c>
      <c r="EG12" s="200">
        <f t="shared" si="4"/>
        <v>8.7631178879679226</v>
      </c>
      <c r="EH12" s="200">
        <f t="shared" si="4"/>
        <v>9.0178714107297449</v>
      </c>
      <c r="EI12" s="200">
        <f t="shared" si="4"/>
        <v>8.0835809672903522</v>
      </c>
      <c r="EJ12" s="200">
        <f t="shared" si="4"/>
        <v>10.415652715338718</v>
      </c>
      <c r="EK12" s="201">
        <f t="shared" si="4"/>
        <v>10.655610020292542</v>
      </c>
      <c r="EL12" s="201">
        <f t="shared" si="4"/>
        <v>12.143771070875333</v>
      </c>
      <c r="EM12" s="201">
        <f t="shared" si="4"/>
        <v>14.986891924826349</v>
      </c>
      <c r="EN12" s="201">
        <f t="shared" si="4"/>
        <v>14.789190613486859</v>
      </c>
      <c r="EO12" s="201">
        <f t="shared" si="4"/>
        <v>10.341984360927611</v>
      </c>
      <c r="EP12" s="201">
        <f t="shared" si="4"/>
        <v>0</v>
      </c>
    </row>
    <row r="13" spans="1:146" ht="14.5" x14ac:dyDescent="0.35">
      <c r="A13" s="28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</row>
    <row r="14" spans="1:146" ht="14.5" x14ac:dyDescent="0.35">
      <c r="A14" s="26" t="s">
        <v>4</v>
      </c>
      <c r="B14" s="202">
        <f t="shared" ref="B14:AG14" si="5">SUM(B15:B17)</f>
        <v>13.301930566492583</v>
      </c>
      <c r="C14" s="202">
        <f t="shared" si="5"/>
        <v>17.934348431264755</v>
      </c>
      <c r="D14" s="202">
        <f t="shared" si="5"/>
        <v>18.112049344529915</v>
      </c>
      <c r="E14" s="202">
        <f t="shared" si="5"/>
        <v>17.382311166151784</v>
      </c>
      <c r="F14" s="202">
        <f t="shared" si="5"/>
        <v>19.318263142301593</v>
      </c>
      <c r="G14" s="202">
        <f t="shared" si="5"/>
        <v>13.525453440858362</v>
      </c>
      <c r="H14" s="202">
        <f t="shared" si="5"/>
        <v>15.413929810405223</v>
      </c>
      <c r="I14" s="202">
        <f t="shared" si="5"/>
        <v>14.467800873913079</v>
      </c>
      <c r="J14" s="202">
        <f t="shared" si="5"/>
        <v>14.542904941570924</v>
      </c>
      <c r="K14" s="202">
        <f t="shared" si="5"/>
        <v>15.682992178262474</v>
      </c>
      <c r="L14" s="202">
        <f t="shared" si="5"/>
        <v>18.303472112961106</v>
      </c>
      <c r="M14" s="202">
        <f t="shared" si="5"/>
        <v>17.275529427036229</v>
      </c>
      <c r="N14" s="202">
        <f t="shared" si="5"/>
        <v>21.67611356488371</v>
      </c>
      <c r="O14" s="202">
        <f t="shared" si="5"/>
        <v>16.888224757769379</v>
      </c>
      <c r="P14" s="202">
        <f t="shared" si="5"/>
        <v>18.57663425897816</v>
      </c>
      <c r="Q14" s="202">
        <f t="shared" si="5"/>
        <v>17.792209062982256</v>
      </c>
      <c r="R14" s="202">
        <f t="shared" si="5"/>
        <v>14.42198165331892</v>
      </c>
      <c r="S14" s="202">
        <f t="shared" si="5"/>
        <v>20.371487575670731</v>
      </c>
      <c r="T14" s="202">
        <f t="shared" si="5"/>
        <v>27.674912182623402</v>
      </c>
      <c r="U14" s="202">
        <f t="shared" si="5"/>
        <v>22.091155386962964</v>
      </c>
      <c r="V14" s="202">
        <f t="shared" si="5"/>
        <v>17.21121560516881</v>
      </c>
      <c r="W14" s="202">
        <f t="shared" si="5"/>
        <v>23.258352037587567</v>
      </c>
      <c r="X14" s="202">
        <f t="shared" si="5"/>
        <v>16.826887641062914</v>
      </c>
      <c r="Y14" s="202">
        <f t="shared" si="5"/>
        <v>20.348296743841377</v>
      </c>
      <c r="Z14" s="202">
        <f t="shared" si="5"/>
        <v>25.234272418886441</v>
      </c>
      <c r="AA14" s="202">
        <f t="shared" si="5"/>
        <v>24.248092628148022</v>
      </c>
      <c r="AB14" s="202">
        <f t="shared" si="5"/>
        <v>22.36057757724501</v>
      </c>
      <c r="AC14" s="202">
        <f t="shared" si="5"/>
        <v>23.368835609022412</v>
      </c>
      <c r="AD14" s="202">
        <f t="shared" si="5"/>
        <v>20.411104340144689</v>
      </c>
      <c r="AE14" s="202">
        <f t="shared" si="5"/>
        <v>27.305392232531691</v>
      </c>
      <c r="AF14" s="202">
        <f t="shared" si="5"/>
        <v>19.61950987294874</v>
      </c>
      <c r="AG14" s="202">
        <f t="shared" si="5"/>
        <v>29.876802889047013</v>
      </c>
      <c r="AH14" s="202">
        <f t="shared" ref="AH14:BM14" si="6">SUM(AH15:AH17)</f>
        <v>23.186442531821271</v>
      </c>
      <c r="AI14" s="202">
        <f t="shared" si="6"/>
        <v>25.222004026696315</v>
      </c>
      <c r="AJ14" s="202">
        <f t="shared" si="6"/>
        <v>20.881443428235688</v>
      </c>
      <c r="AK14" s="202">
        <f t="shared" si="6"/>
        <v>22.178178532400917</v>
      </c>
      <c r="AL14" s="202">
        <f t="shared" si="6"/>
        <v>19.141837041876986</v>
      </c>
      <c r="AM14" s="202">
        <f t="shared" si="6"/>
        <v>25.200189859420121</v>
      </c>
      <c r="AN14" s="202">
        <f t="shared" si="6"/>
        <v>17.4709437200605</v>
      </c>
      <c r="AO14" s="202">
        <f t="shared" si="6"/>
        <v>17.62725869890134</v>
      </c>
      <c r="AP14" s="202">
        <f t="shared" si="6"/>
        <v>19.165186508269972</v>
      </c>
      <c r="AQ14" s="202">
        <f t="shared" si="6"/>
        <v>27.079629888494715</v>
      </c>
      <c r="AR14" s="202">
        <f t="shared" si="6"/>
        <v>22.102496739113786</v>
      </c>
      <c r="AS14" s="202">
        <f t="shared" si="6"/>
        <v>23.358692014121413</v>
      </c>
      <c r="AT14" s="202">
        <f t="shared" si="6"/>
        <v>15.380837744967508</v>
      </c>
      <c r="AU14" s="202">
        <f t="shared" si="6"/>
        <v>23.575975337290696</v>
      </c>
      <c r="AV14" s="202">
        <f t="shared" si="6"/>
        <v>28.266360552024388</v>
      </c>
      <c r="AW14" s="202">
        <f t="shared" si="6"/>
        <v>24.127230095717593</v>
      </c>
      <c r="AX14" s="202">
        <f t="shared" si="6"/>
        <v>23.139232890059496</v>
      </c>
      <c r="AY14" s="202">
        <f t="shared" si="6"/>
        <v>28.30702926105138</v>
      </c>
      <c r="AZ14" s="202">
        <f t="shared" si="6"/>
        <v>24.789940593304713</v>
      </c>
      <c r="BA14" s="202">
        <f t="shared" si="6"/>
        <v>27.552676335584575</v>
      </c>
      <c r="BB14" s="202">
        <f t="shared" si="6"/>
        <v>19.481645005287461</v>
      </c>
      <c r="BC14" s="202">
        <f t="shared" si="6"/>
        <v>35.289887485381101</v>
      </c>
      <c r="BD14" s="202">
        <f t="shared" si="6"/>
        <v>33.000595518184063</v>
      </c>
      <c r="BE14" s="202">
        <f t="shared" si="6"/>
        <v>31.550049311147362</v>
      </c>
      <c r="BF14" s="202">
        <f t="shared" si="6"/>
        <v>30.528962092670373</v>
      </c>
      <c r="BG14" s="202">
        <f t="shared" si="6"/>
        <v>36.805424482232425</v>
      </c>
      <c r="BH14" s="202">
        <f t="shared" si="6"/>
        <v>36.221799320998237</v>
      </c>
      <c r="BI14" s="202">
        <f t="shared" si="6"/>
        <v>31.929936084099062</v>
      </c>
      <c r="BJ14" s="202">
        <f t="shared" si="6"/>
        <v>27.442640936446253</v>
      </c>
      <c r="BK14" s="202">
        <f t="shared" si="6"/>
        <v>35.498295320065679</v>
      </c>
      <c r="BL14" s="202">
        <f t="shared" si="6"/>
        <v>37.711532834381948</v>
      </c>
      <c r="BM14" s="202">
        <f t="shared" si="6"/>
        <v>36.328890765716558</v>
      </c>
      <c r="BN14" s="202">
        <f t="shared" ref="BN14:CS14" si="7">SUM(BN15:BN17)</f>
        <v>31.65402722809494</v>
      </c>
      <c r="BO14" s="202">
        <f t="shared" si="7"/>
        <v>35.894319292970884</v>
      </c>
      <c r="BP14" s="202">
        <f t="shared" si="7"/>
        <v>30.39203202583834</v>
      </c>
      <c r="BQ14" s="202">
        <f t="shared" si="7"/>
        <v>41.490774903095726</v>
      </c>
      <c r="BR14" s="202">
        <f t="shared" si="7"/>
        <v>30.192277870682048</v>
      </c>
      <c r="BS14" s="202">
        <f t="shared" si="7"/>
        <v>40.974935643378132</v>
      </c>
      <c r="BT14" s="202">
        <f t="shared" si="7"/>
        <v>32.815543277206523</v>
      </c>
      <c r="BU14" s="202">
        <f t="shared" si="7"/>
        <v>46.052034336340938</v>
      </c>
      <c r="BV14" s="202">
        <f t="shared" si="7"/>
        <v>38.124062316275825</v>
      </c>
      <c r="BW14" s="202">
        <f t="shared" si="7"/>
        <v>29.119972093719312</v>
      </c>
      <c r="BX14" s="202">
        <f t="shared" si="7"/>
        <v>28.44207704102562</v>
      </c>
      <c r="BY14" s="202">
        <f t="shared" si="7"/>
        <v>29.135501712787839</v>
      </c>
      <c r="BZ14" s="202">
        <f t="shared" si="7"/>
        <v>33.277990794954334</v>
      </c>
      <c r="CA14" s="202">
        <f t="shared" si="7"/>
        <v>35.967531329612562</v>
      </c>
      <c r="CB14" s="202">
        <f t="shared" si="7"/>
        <v>30.826489814556449</v>
      </c>
      <c r="CC14" s="202">
        <f t="shared" si="7"/>
        <v>24.976292022671604</v>
      </c>
      <c r="CD14" s="202">
        <f t="shared" si="7"/>
        <v>31.642707375600001</v>
      </c>
      <c r="CE14" s="202">
        <f t="shared" si="7"/>
        <v>33.1849406332</v>
      </c>
      <c r="CF14" s="202">
        <f t="shared" si="7"/>
        <v>31.479293918</v>
      </c>
      <c r="CG14" s="202">
        <f t="shared" si="7"/>
        <v>20.024032582999997</v>
      </c>
      <c r="CH14" s="202">
        <f t="shared" si="7"/>
        <v>33.928011751</v>
      </c>
      <c r="CI14" s="202">
        <f t="shared" si="7"/>
        <v>38.623473561499999</v>
      </c>
      <c r="CJ14" s="202">
        <f t="shared" si="7"/>
        <v>35.028185723999997</v>
      </c>
      <c r="CK14" s="202">
        <f t="shared" si="7"/>
        <v>31.301717790000001</v>
      </c>
      <c r="CL14" s="202">
        <f t="shared" si="7"/>
        <v>29.102982525000002</v>
      </c>
      <c r="CM14" s="202">
        <f t="shared" si="7"/>
        <v>32.827037825000005</v>
      </c>
      <c r="CN14" s="202">
        <f t="shared" si="7"/>
        <v>31.579115883000004</v>
      </c>
      <c r="CO14" s="202">
        <f t="shared" si="7"/>
        <v>34.671882910999997</v>
      </c>
      <c r="CP14" s="202">
        <f t="shared" si="7"/>
        <v>36.277425340000001</v>
      </c>
      <c r="CQ14" s="202">
        <f t="shared" si="7"/>
        <v>30.286023449999998</v>
      </c>
      <c r="CR14" s="202">
        <f t="shared" si="7"/>
        <v>31.215857250000003</v>
      </c>
      <c r="CS14" s="202">
        <f t="shared" si="7"/>
        <v>29.406476490000003</v>
      </c>
      <c r="CT14" s="202">
        <f t="shared" ref="CT14:DY14" si="8">SUM(CT15:CT17)</f>
        <v>31.387451819999999</v>
      </c>
      <c r="CU14" s="202">
        <f t="shared" si="8"/>
        <v>31.920639075000004</v>
      </c>
      <c r="CV14" s="202">
        <f t="shared" si="8"/>
        <v>27.283249325000003</v>
      </c>
      <c r="CW14" s="202">
        <f t="shared" si="8"/>
        <v>30.108381014999999</v>
      </c>
      <c r="CX14" s="202">
        <f t="shared" si="8"/>
        <v>28.184347209999999</v>
      </c>
      <c r="CY14" s="202">
        <f t="shared" si="8"/>
        <v>27.08259048</v>
      </c>
      <c r="CZ14" s="202">
        <f t="shared" si="8"/>
        <v>23.364574570000002</v>
      </c>
      <c r="DA14" s="202">
        <f t="shared" si="8"/>
        <v>24.677658730000001</v>
      </c>
      <c r="DB14" s="202">
        <f t="shared" si="8"/>
        <v>25.941187169999999</v>
      </c>
      <c r="DC14" s="202">
        <f t="shared" si="8"/>
        <v>22.056616389999999</v>
      </c>
      <c r="DD14" s="202">
        <f t="shared" si="8"/>
        <v>19.008763129999998</v>
      </c>
      <c r="DE14" s="202">
        <f t="shared" si="8"/>
        <v>18.335768210000001</v>
      </c>
      <c r="DF14" s="202">
        <f t="shared" si="8"/>
        <v>19.010038789999999</v>
      </c>
      <c r="DG14" s="202">
        <f t="shared" si="8"/>
        <v>16.97077943</v>
      </c>
      <c r="DH14" s="202">
        <f t="shared" si="8"/>
        <v>18.183350779999998</v>
      </c>
      <c r="DI14" s="202">
        <f t="shared" si="8"/>
        <v>17.407860719999999</v>
      </c>
      <c r="DJ14" s="202">
        <f t="shared" si="8"/>
        <v>13.869478109999999</v>
      </c>
      <c r="DK14" s="202">
        <f t="shared" si="8"/>
        <v>21.001713899999999</v>
      </c>
      <c r="DL14" s="202">
        <f t="shared" si="8"/>
        <v>18.170640825</v>
      </c>
      <c r="DM14" s="202">
        <f t="shared" si="8"/>
        <v>19.411825739999998</v>
      </c>
      <c r="DN14" s="202">
        <f t="shared" si="8"/>
        <v>19.992167009999999</v>
      </c>
      <c r="DO14" s="202">
        <f t="shared" si="8"/>
        <v>19.525140559999997</v>
      </c>
      <c r="DP14" s="202">
        <f t="shared" si="8"/>
        <v>19.918934890000003</v>
      </c>
      <c r="DQ14" s="202">
        <f t="shared" si="8"/>
        <v>20.150939960000002</v>
      </c>
      <c r="DR14" s="202">
        <f t="shared" si="8"/>
        <v>19.283863919999998</v>
      </c>
      <c r="DS14" s="202">
        <f t="shared" si="8"/>
        <v>18.708689530000001</v>
      </c>
      <c r="DT14" s="202">
        <f t="shared" si="8"/>
        <v>18.231443199999998</v>
      </c>
      <c r="DU14" s="202">
        <f t="shared" si="8"/>
        <v>18.611468460000001</v>
      </c>
      <c r="DV14" s="202">
        <f t="shared" si="8"/>
        <v>19.397252803300002</v>
      </c>
      <c r="DW14" s="202">
        <f t="shared" si="8"/>
        <v>14.523843150000001</v>
      </c>
      <c r="DX14" s="202">
        <f t="shared" si="8"/>
        <v>16.288882559999998</v>
      </c>
      <c r="DY14" s="202">
        <f t="shared" si="8"/>
        <v>18.23844716</v>
      </c>
      <c r="DZ14" s="202">
        <f t="shared" ref="DZ14:FE14" si="9">SUM(DZ15:DZ17)</f>
        <v>18.736553000800001</v>
      </c>
      <c r="EA14" s="202">
        <f t="shared" si="9"/>
        <v>17.215689551499999</v>
      </c>
      <c r="EB14" s="202">
        <f t="shared" si="9"/>
        <v>16.3809924846</v>
      </c>
      <c r="EC14" s="202">
        <f t="shared" si="9"/>
        <v>18.123505052000002</v>
      </c>
      <c r="ED14" s="202">
        <f t="shared" si="9"/>
        <v>18.297055161999999</v>
      </c>
      <c r="EE14" s="202">
        <f t="shared" si="9"/>
        <v>15.1886139044</v>
      </c>
      <c r="EF14" s="202">
        <f t="shared" si="9"/>
        <v>15.0879850682</v>
      </c>
      <c r="EG14" s="202">
        <f t="shared" si="9"/>
        <v>17.407454309999999</v>
      </c>
      <c r="EH14" s="202">
        <f t="shared" si="9"/>
        <v>17.256649680100001</v>
      </c>
      <c r="EI14" s="202">
        <f t="shared" si="9"/>
        <v>18.470721259499999</v>
      </c>
      <c r="EJ14" s="202">
        <f t="shared" si="9"/>
        <v>15.4774888041</v>
      </c>
      <c r="EK14" s="201">
        <f t="shared" si="9"/>
        <v>14.570939982799999</v>
      </c>
      <c r="EL14" s="201">
        <f t="shared" si="9"/>
        <v>18.331808404300002</v>
      </c>
      <c r="EM14" s="201">
        <f t="shared" si="9"/>
        <v>16.146651753900002</v>
      </c>
      <c r="EN14" s="201">
        <f t="shared" si="9"/>
        <v>14.042068272600002</v>
      </c>
      <c r="EO14" s="201">
        <f t="shared" si="9"/>
        <v>14.861599814</v>
      </c>
      <c r="EP14" s="201">
        <f t="shared" si="9"/>
        <v>0</v>
      </c>
    </row>
    <row r="15" spans="1:146" ht="14.5" x14ac:dyDescent="0.35">
      <c r="A15" s="30" t="s">
        <v>5</v>
      </c>
      <c r="B15" s="198">
        <v>3.2949224479751602</v>
      </c>
      <c r="C15" s="198">
        <v>7.3644819779241502</v>
      </c>
      <c r="D15" s="198">
        <v>7.7726143657398001</v>
      </c>
      <c r="E15" s="198">
        <v>5.8215424630113102</v>
      </c>
      <c r="F15" s="198">
        <v>7.0543707097044903</v>
      </c>
      <c r="G15" s="198">
        <v>3.6557721376169501</v>
      </c>
      <c r="H15" s="198">
        <v>4.0951296365694096</v>
      </c>
      <c r="I15" s="198">
        <v>5.9919230741742799</v>
      </c>
      <c r="J15" s="198">
        <v>5.0381063289668901</v>
      </c>
      <c r="K15" s="198">
        <v>5.2421054686888704</v>
      </c>
      <c r="L15" s="198">
        <v>6.71281291973356</v>
      </c>
      <c r="M15" s="198">
        <v>6.1891071603947196</v>
      </c>
      <c r="N15" s="198">
        <v>8.0102811500040207</v>
      </c>
      <c r="O15" s="198">
        <v>7.5056844611062203</v>
      </c>
      <c r="P15" s="198">
        <v>7.2086245640238502</v>
      </c>
      <c r="Q15" s="198">
        <v>6.7989056527095597</v>
      </c>
      <c r="R15" s="198">
        <v>4.5639524736448696</v>
      </c>
      <c r="S15" s="198">
        <v>10.235665986360701</v>
      </c>
      <c r="T15" s="198">
        <v>11.7304943244329</v>
      </c>
      <c r="U15" s="198">
        <v>11.7764936526029</v>
      </c>
      <c r="V15" s="198">
        <v>8.5702677100095599</v>
      </c>
      <c r="W15" s="198">
        <v>12.8977071840471</v>
      </c>
      <c r="X15" s="198">
        <v>7.0708773597848298</v>
      </c>
      <c r="Y15" s="198">
        <v>11.1552000706457</v>
      </c>
      <c r="Z15" s="198">
        <v>14.2790665234036</v>
      </c>
      <c r="AA15" s="198">
        <v>12.7935159126295</v>
      </c>
      <c r="AB15" s="198">
        <v>12.631325444801099</v>
      </c>
      <c r="AC15" s="198">
        <v>14.3359506583339</v>
      </c>
      <c r="AD15" s="198">
        <v>12.3656721207531</v>
      </c>
      <c r="AE15" s="198">
        <v>17.310912351192901</v>
      </c>
      <c r="AF15" s="198">
        <v>10.014230602355701</v>
      </c>
      <c r="AG15" s="198">
        <v>19.482430405865902</v>
      </c>
      <c r="AH15" s="198">
        <v>13.0431820398256</v>
      </c>
      <c r="AI15" s="198">
        <v>11.1304390797004</v>
      </c>
      <c r="AJ15" s="198">
        <v>7.28445061824881</v>
      </c>
      <c r="AK15" s="198">
        <v>12.155328954578501</v>
      </c>
      <c r="AL15" s="198">
        <v>8.6186466810812998</v>
      </c>
      <c r="AM15" s="198">
        <v>13.1217979045138</v>
      </c>
      <c r="AN15" s="198">
        <v>6.6516160560464899</v>
      </c>
      <c r="AO15" s="198">
        <v>7.9938126658994904</v>
      </c>
      <c r="AP15" s="198">
        <v>10.504265552269899</v>
      </c>
      <c r="AQ15" s="198">
        <v>16.016381674615499</v>
      </c>
      <c r="AR15" s="198">
        <v>10.719460900686199</v>
      </c>
      <c r="AS15" s="198">
        <v>13.561095712428299</v>
      </c>
      <c r="AT15" s="198">
        <v>7.1061844748422303</v>
      </c>
      <c r="AU15" s="198">
        <v>13.4425491528338</v>
      </c>
      <c r="AV15" s="198">
        <v>17.526130919053902</v>
      </c>
      <c r="AW15" s="198">
        <v>14.9985785532702</v>
      </c>
      <c r="AX15" s="198">
        <v>13.344527888850701</v>
      </c>
      <c r="AY15" s="198">
        <v>17.330855506562099</v>
      </c>
      <c r="AZ15" s="198">
        <v>12.7089358059361</v>
      </c>
      <c r="BA15" s="198">
        <v>16.368991408651201</v>
      </c>
      <c r="BB15" s="198">
        <v>13.694911131903099</v>
      </c>
      <c r="BC15" s="198">
        <v>21.799544946206499</v>
      </c>
      <c r="BD15" s="198">
        <v>18.946878959091499</v>
      </c>
      <c r="BE15" s="199">
        <v>16.973381882799</v>
      </c>
      <c r="BF15" s="199">
        <v>18.501116723153501</v>
      </c>
      <c r="BG15" s="199">
        <v>20.7364380102205</v>
      </c>
      <c r="BH15" s="199">
        <v>17.077601491502399</v>
      </c>
      <c r="BI15" s="199">
        <v>17.410123775123701</v>
      </c>
      <c r="BJ15" s="199">
        <v>15.8227330828886</v>
      </c>
      <c r="BK15" s="199">
        <v>19.2486167170686</v>
      </c>
      <c r="BL15" s="199">
        <v>22.4871658701908</v>
      </c>
      <c r="BM15" s="199">
        <v>21.9534560707202</v>
      </c>
      <c r="BN15" s="199">
        <v>16.309522469605</v>
      </c>
      <c r="BO15" s="199">
        <v>20.8211824688373</v>
      </c>
      <c r="BP15" s="199">
        <v>16.9313881110427</v>
      </c>
      <c r="BQ15" s="199">
        <v>25.9018565105149</v>
      </c>
      <c r="BR15" s="199">
        <v>16.072332472686298</v>
      </c>
      <c r="BS15" s="199">
        <v>26.085609601549098</v>
      </c>
      <c r="BT15" s="199">
        <v>16.840740060054401</v>
      </c>
      <c r="BU15" s="199">
        <v>27.587331578484498</v>
      </c>
      <c r="BV15" s="199">
        <v>21.8766183190398</v>
      </c>
      <c r="BW15" s="199">
        <v>13.449457834074</v>
      </c>
      <c r="BX15" s="199">
        <v>14.6913124855433</v>
      </c>
      <c r="BY15" s="199">
        <v>13.554823886356299</v>
      </c>
      <c r="BZ15" s="199">
        <v>19.818039660255899</v>
      </c>
      <c r="CA15" s="199">
        <v>21.0313626155449</v>
      </c>
      <c r="CB15" s="199">
        <v>19.606223683783501</v>
      </c>
      <c r="CC15" s="199">
        <v>12.7809885963143</v>
      </c>
      <c r="CD15" s="199">
        <v>16.3799934</v>
      </c>
      <c r="CE15" s="199">
        <v>19.555664799999999</v>
      </c>
      <c r="CF15" s="199">
        <v>19.323516489999999</v>
      </c>
      <c r="CG15" s="199">
        <v>9.8405485800000001</v>
      </c>
      <c r="CH15" s="199">
        <v>20.646442230000002</v>
      </c>
      <c r="CI15" s="199">
        <v>20.146757139999998</v>
      </c>
      <c r="CJ15" s="199">
        <v>22.56809981</v>
      </c>
      <c r="CK15" s="199">
        <v>17.87179373</v>
      </c>
      <c r="CL15" s="199">
        <v>14.610236</v>
      </c>
      <c r="CM15" s="199">
        <v>20.266375790000001</v>
      </c>
      <c r="CN15" s="198">
        <v>18.35835011</v>
      </c>
      <c r="CO15" s="198">
        <v>20.176164549999999</v>
      </c>
      <c r="CP15" s="198">
        <v>20.005626540000002</v>
      </c>
      <c r="CQ15" s="198">
        <v>18.265158639999999</v>
      </c>
      <c r="CR15" s="198">
        <v>17.55344375</v>
      </c>
      <c r="CS15" s="198">
        <v>15.944443659999999</v>
      </c>
      <c r="CT15" s="198">
        <v>17.17148018</v>
      </c>
      <c r="CU15" s="198">
        <v>20.066563160000001</v>
      </c>
      <c r="CV15" s="198">
        <v>17.23340271</v>
      </c>
      <c r="CW15" s="198">
        <v>17.40993452</v>
      </c>
      <c r="CX15" s="198">
        <v>17.412281149999998</v>
      </c>
      <c r="CY15" s="198">
        <v>17.27142881</v>
      </c>
      <c r="CZ15" s="198">
        <v>13.508939399999999</v>
      </c>
      <c r="DA15" s="198">
        <v>12.897348450000001</v>
      </c>
      <c r="DB15" s="198">
        <v>14.99930142</v>
      </c>
      <c r="DC15" s="198">
        <v>12.01584793</v>
      </c>
      <c r="DD15" s="198">
        <v>9.0032745100000007</v>
      </c>
      <c r="DE15" s="198">
        <v>8.4211389200000006</v>
      </c>
      <c r="DF15" s="198">
        <v>10.480434450000001</v>
      </c>
      <c r="DG15" s="198">
        <v>9.4226897899999997</v>
      </c>
      <c r="DH15" s="198">
        <v>10.061097999999999</v>
      </c>
      <c r="DI15" s="198">
        <v>8.3965277900000004</v>
      </c>
      <c r="DJ15" s="198">
        <v>5.6845508300000001</v>
      </c>
      <c r="DK15" s="198">
        <v>12.13066263</v>
      </c>
      <c r="DL15" s="198">
        <v>10.614160650000001</v>
      </c>
      <c r="DM15" s="198">
        <v>9.4005735500000007</v>
      </c>
      <c r="DN15" s="198">
        <v>9.3190375900000006</v>
      </c>
      <c r="DO15" s="198">
        <v>10.271575309999999</v>
      </c>
      <c r="DP15" s="198">
        <v>10.91533894</v>
      </c>
      <c r="DQ15" s="198">
        <v>9.6356675500000009</v>
      </c>
      <c r="DR15" s="198">
        <v>9.2982998899999991</v>
      </c>
      <c r="DS15" s="198">
        <v>10.442499460000001</v>
      </c>
      <c r="DT15" s="198">
        <v>11.031340630000001</v>
      </c>
      <c r="DU15" s="198">
        <v>8.4195836800000006</v>
      </c>
      <c r="DV15" s="198">
        <v>9.5119165799999994</v>
      </c>
      <c r="DW15" s="198">
        <v>7.8580751800000002</v>
      </c>
      <c r="DX15" s="198">
        <v>8.9134484799999996</v>
      </c>
      <c r="DY15" s="198">
        <v>7.7801373099999998</v>
      </c>
      <c r="DZ15" s="198">
        <v>10.1202313008</v>
      </c>
      <c r="EA15" s="198">
        <v>9.3813959494999999</v>
      </c>
      <c r="EB15" s="198">
        <v>9.7579310546000002</v>
      </c>
      <c r="EC15" s="198">
        <v>8.5598516241000002</v>
      </c>
      <c r="ED15" s="198">
        <v>7.9994205899999997</v>
      </c>
      <c r="EE15" s="198">
        <v>9.5227905408000009</v>
      </c>
      <c r="EF15" s="198">
        <v>9.7074542000000008</v>
      </c>
      <c r="EG15" s="198">
        <v>9.8962157699999995</v>
      </c>
      <c r="EH15" s="198">
        <v>9.8905797874000001</v>
      </c>
      <c r="EI15" s="198">
        <v>11.414246329499999</v>
      </c>
      <c r="EJ15" s="198">
        <v>10.4610301441</v>
      </c>
      <c r="EK15" s="199">
        <v>7.6741529277999998</v>
      </c>
      <c r="EL15" s="199">
        <v>11.0160783243</v>
      </c>
      <c r="EM15" s="199">
        <v>9.8309637981000009</v>
      </c>
      <c r="EN15" s="199">
        <v>8.4308013576</v>
      </c>
      <c r="EO15" s="199">
        <v>7.2221088509999998</v>
      </c>
    </row>
    <row r="16" spans="1:146" ht="14.5" x14ac:dyDescent="0.35">
      <c r="A16" s="30" t="s">
        <v>6</v>
      </c>
      <c r="B16" s="198">
        <v>9.4180426281688003</v>
      </c>
      <c r="C16" s="198">
        <v>9.74142217884161</v>
      </c>
      <c r="D16" s="198">
        <v>9.7823806933594302</v>
      </c>
      <c r="E16" s="198">
        <v>11.0885474499044</v>
      </c>
      <c r="F16" s="198">
        <v>11.597361778403901</v>
      </c>
      <c r="G16" s="198">
        <v>9.2421305000446097</v>
      </c>
      <c r="H16" s="198">
        <v>10.711548178231499</v>
      </c>
      <c r="I16" s="198">
        <v>7.9305259492187403</v>
      </c>
      <c r="J16" s="198">
        <v>8.9071970830955802</v>
      </c>
      <c r="K16" s="198">
        <v>9.5676239491685706</v>
      </c>
      <c r="L16" s="198">
        <v>10.947377755347601</v>
      </c>
      <c r="M16" s="198">
        <v>10.582049931028701</v>
      </c>
      <c r="N16" s="198">
        <v>12.961060688874699</v>
      </c>
      <c r="O16" s="198">
        <v>8.5365690056178796</v>
      </c>
      <c r="P16" s="198">
        <v>10.7042194057284</v>
      </c>
      <c r="Q16" s="198">
        <v>10.4481598917762</v>
      </c>
      <c r="R16" s="198">
        <v>9.1945501566841195</v>
      </c>
      <c r="S16" s="198">
        <v>9.3216080624712205</v>
      </c>
      <c r="T16" s="198">
        <v>15.240333405000801</v>
      </c>
      <c r="U16" s="198">
        <v>9.6761358374030806</v>
      </c>
      <c r="V16" s="198">
        <v>7.7095154585397898</v>
      </c>
      <c r="W16" s="198">
        <v>9.2232461897964999</v>
      </c>
      <c r="X16" s="198">
        <v>8.7836041563559508</v>
      </c>
      <c r="Y16" s="198">
        <v>8.3706542474613403</v>
      </c>
      <c r="Z16" s="198">
        <v>9.9316617161859995</v>
      </c>
      <c r="AA16" s="198">
        <v>10.4419795327917</v>
      </c>
      <c r="AB16" s="198">
        <v>8.6987218356778797</v>
      </c>
      <c r="AC16" s="198">
        <v>8.2034706293691304</v>
      </c>
      <c r="AD16" s="198">
        <v>6.9076252923525701</v>
      </c>
      <c r="AE16" s="198">
        <v>8.7474946384068293</v>
      </c>
      <c r="AF16" s="198">
        <v>8.5946501399156396</v>
      </c>
      <c r="AG16" s="198">
        <v>9.3580645570088308</v>
      </c>
      <c r="AH16" s="198">
        <v>9.2882537440809205</v>
      </c>
      <c r="AI16" s="198">
        <v>13.1030496785044</v>
      </c>
      <c r="AJ16" s="198">
        <v>12.832438597190601</v>
      </c>
      <c r="AK16" s="198">
        <v>9.2686765477423503</v>
      </c>
      <c r="AL16" s="198">
        <v>9.6474474801415102</v>
      </c>
      <c r="AM16" s="198">
        <v>11.1506676336857</v>
      </c>
      <c r="AN16" s="198">
        <v>10.0955287118644</v>
      </c>
      <c r="AO16" s="198">
        <v>8.9016344589798599</v>
      </c>
      <c r="AP16" s="198">
        <v>7.7282883895318504</v>
      </c>
      <c r="AQ16" s="198">
        <v>10.0893600933173</v>
      </c>
      <c r="AR16" s="198">
        <v>10.6891328412087</v>
      </c>
      <c r="AS16" s="198">
        <v>9.0751614259421398</v>
      </c>
      <c r="AT16" s="198">
        <v>7.3230261995242101</v>
      </c>
      <c r="AU16" s="198">
        <v>9.1471419434890997</v>
      </c>
      <c r="AV16" s="198">
        <v>10.0701918158266</v>
      </c>
      <c r="AW16" s="198">
        <v>8.4027817911601392</v>
      </c>
      <c r="AX16" s="198">
        <v>8.8908425297987606</v>
      </c>
      <c r="AY16" s="198">
        <v>10.081742289656599</v>
      </c>
      <c r="AZ16" s="198">
        <v>11.423732672894101</v>
      </c>
      <c r="BA16" s="198">
        <v>10.457089057650601</v>
      </c>
      <c r="BB16" s="198">
        <v>4.8720438525592904</v>
      </c>
      <c r="BC16" s="198">
        <v>12.5578966929031</v>
      </c>
      <c r="BD16" s="198">
        <v>13.3761876266011</v>
      </c>
      <c r="BE16" s="199">
        <v>13.5789547679364</v>
      </c>
      <c r="BF16" s="199">
        <v>10.9112959219198</v>
      </c>
      <c r="BG16" s="199">
        <v>15.016028249325601</v>
      </c>
      <c r="BH16" s="199">
        <v>18.436242238088798</v>
      </c>
      <c r="BI16" s="199">
        <v>13.4027966906658</v>
      </c>
      <c r="BJ16" s="199">
        <v>10.551311402655999</v>
      </c>
      <c r="BK16" s="199">
        <v>15.2938463205621</v>
      </c>
      <c r="BL16" s="199">
        <v>14.470079270309199</v>
      </c>
      <c r="BM16" s="199">
        <v>13.2908115034462</v>
      </c>
      <c r="BN16" s="199">
        <v>14.274315527874601</v>
      </c>
      <c r="BO16" s="199">
        <v>14.023778344356099</v>
      </c>
      <c r="BP16" s="199">
        <v>12.7647851416418</v>
      </c>
      <c r="BQ16" s="199">
        <v>14.4784560261275</v>
      </c>
      <c r="BR16" s="199">
        <v>13.0113098176524</v>
      </c>
      <c r="BS16" s="199">
        <v>13.8807968370736</v>
      </c>
      <c r="BT16" s="199">
        <v>15.2096990495141</v>
      </c>
      <c r="BU16" s="199">
        <v>17.334451209884801</v>
      </c>
      <c r="BV16" s="199">
        <v>15.1489206635004</v>
      </c>
      <c r="BW16" s="199">
        <v>14.581077789434</v>
      </c>
      <c r="BX16" s="199">
        <v>12.9739130975256</v>
      </c>
      <c r="BY16" s="199">
        <v>14.4217713877565</v>
      </c>
      <c r="BZ16" s="199">
        <v>12.360121415489999</v>
      </c>
      <c r="CA16" s="199">
        <v>13.989906819966</v>
      </c>
      <c r="CB16" s="199">
        <v>10.5248557867363</v>
      </c>
      <c r="CC16" s="199">
        <v>11.135976425971201</v>
      </c>
      <c r="CD16" s="199">
        <v>14.078046758399999</v>
      </c>
      <c r="CE16" s="199">
        <v>12.883853008000001</v>
      </c>
      <c r="CF16" s="199">
        <v>11.46502896</v>
      </c>
      <c r="CG16" s="199">
        <v>8.8363002109999993</v>
      </c>
      <c r="CH16" s="199">
        <v>11.927617021</v>
      </c>
      <c r="CI16" s="199">
        <v>17.546576671499999</v>
      </c>
      <c r="CJ16" s="199">
        <v>11.607220364</v>
      </c>
      <c r="CK16" s="199">
        <v>12.05562271</v>
      </c>
      <c r="CL16" s="199">
        <v>13.103201235</v>
      </c>
      <c r="CM16" s="199">
        <v>11.469485205</v>
      </c>
      <c r="CN16" s="198">
        <v>12.307774433000001</v>
      </c>
      <c r="CO16" s="198">
        <v>12.988640081</v>
      </c>
      <c r="CP16" s="198">
        <v>14.8000536</v>
      </c>
      <c r="CQ16" s="198">
        <v>10.87890616</v>
      </c>
      <c r="CR16" s="198">
        <v>12.78582645</v>
      </c>
      <c r="CS16" s="198">
        <v>11.949760080000001</v>
      </c>
      <c r="CT16" s="198">
        <v>12.89049434</v>
      </c>
      <c r="CU16" s="198">
        <v>10.851073165000001</v>
      </c>
      <c r="CV16" s="198">
        <v>9.298565365</v>
      </c>
      <c r="CW16" s="198">
        <v>11.336262845</v>
      </c>
      <c r="CX16" s="198">
        <v>9.3453480199999994</v>
      </c>
      <c r="CY16" s="198">
        <v>8.7652216200000002</v>
      </c>
      <c r="CZ16" s="198">
        <v>9.0954941199999997</v>
      </c>
      <c r="DA16" s="198">
        <v>10.17879248</v>
      </c>
      <c r="DB16" s="198">
        <v>9.5202977999999998</v>
      </c>
      <c r="DC16" s="198">
        <v>9.0832196100000004</v>
      </c>
      <c r="DD16" s="198">
        <v>9.0204296199999998</v>
      </c>
      <c r="DE16" s="198">
        <v>8.3347023399999998</v>
      </c>
      <c r="DF16" s="198">
        <v>7.1801219400000003</v>
      </c>
      <c r="DG16" s="198">
        <v>6.5354780400000001</v>
      </c>
      <c r="DH16" s="198">
        <v>7.2191102300000001</v>
      </c>
      <c r="DI16" s="198">
        <v>7.4959064299999998</v>
      </c>
      <c r="DJ16" s="198">
        <v>6.8741087299999997</v>
      </c>
      <c r="DK16" s="198">
        <v>7.6667495099999998</v>
      </c>
      <c r="DL16" s="198">
        <v>6.4205038349999999</v>
      </c>
      <c r="DM16" s="198">
        <v>8.2419102199999994</v>
      </c>
      <c r="DN16" s="198">
        <v>9.1650101199999998</v>
      </c>
      <c r="DO16" s="198">
        <v>8.0330811499999992</v>
      </c>
      <c r="DP16" s="198">
        <v>8.0104979699999994</v>
      </c>
      <c r="DQ16" s="198">
        <v>8.70986905</v>
      </c>
      <c r="DR16" s="198">
        <v>8.5241743499999991</v>
      </c>
      <c r="DS16" s="198">
        <v>7.1793627899999999</v>
      </c>
      <c r="DT16" s="198">
        <v>6.2798785099999996</v>
      </c>
      <c r="DU16" s="198">
        <v>8.4667261800000002</v>
      </c>
      <c r="DV16" s="198">
        <v>8.3095438233000003</v>
      </c>
      <c r="DW16" s="198">
        <v>5.5416695300000001</v>
      </c>
      <c r="DX16" s="198">
        <v>6.4407480799999997</v>
      </c>
      <c r="DY16" s="198">
        <v>8.6964717700000005</v>
      </c>
      <c r="DZ16" s="198">
        <v>7.1302642599999997</v>
      </c>
      <c r="EA16" s="198">
        <v>6.7785753493999996</v>
      </c>
      <c r="EB16" s="198">
        <v>5.6548267299999999</v>
      </c>
      <c r="EC16" s="198">
        <v>7.8962219380000001</v>
      </c>
      <c r="ED16" s="198">
        <v>8.7648487320000008</v>
      </c>
      <c r="EE16" s="198">
        <v>4.7344674435999998</v>
      </c>
      <c r="EF16" s="198">
        <v>4.4594373579999997</v>
      </c>
      <c r="EG16" s="198">
        <v>5.8596938999999999</v>
      </c>
      <c r="EH16" s="198">
        <v>5.9168348999999996</v>
      </c>
      <c r="EI16" s="198">
        <v>6.0992676899999996</v>
      </c>
      <c r="EJ16" s="198">
        <v>4.0763246899999999</v>
      </c>
      <c r="EK16" s="199">
        <v>5.3103750549999997</v>
      </c>
      <c r="EL16" s="199">
        <v>5.9646151300000003</v>
      </c>
      <c r="EM16" s="199">
        <v>5.4266299199999999</v>
      </c>
      <c r="EN16" s="199">
        <v>4.8101321950000004</v>
      </c>
      <c r="EO16" s="199">
        <v>6.2610420649999998</v>
      </c>
    </row>
    <row r="17" spans="1:146" ht="14.5" x14ac:dyDescent="0.35">
      <c r="A17" s="30" t="s">
        <v>7</v>
      </c>
      <c r="B17" s="198">
        <v>0.588965490348622</v>
      </c>
      <c r="C17" s="198">
        <v>0.82844427449899505</v>
      </c>
      <c r="D17" s="198">
        <v>0.55705428543068503</v>
      </c>
      <c r="E17" s="198">
        <v>0.472221253236074</v>
      </c>
      <c r="F17" s="198">
        <v>0.66653065419320301</v>
      </c>
      <c r="G17" s="198">
        <v>0.62755080319680301</v>
      </c>
      <c r="H17" s="198">
        <v>0.60725199560431298</v>
      </c>
      <c r="I17" s="198">
        <v>0.54535185052005797</v>
      </c>
      <c r="J17" s="198">
        <v>0.59760152950845402</v>
      </c>
      <c r="K17" s="198">
        <v>0.87326276040503403</v>
      </c>
      <c r="L17" s="198">
        <v>0.64328143787994396</v>
      </c>
      <c r="M17" s="198">
        <v>0.50437233561281003</v>
      </c>
      <c r="N17" s="198">
        <v>0.70477172600498905</v>
      </c>
      <c r="O17" s="198">
        <v>0.84597129104528102</v>
      </c>
      <c r="P17" s="198">
        <v>0.66379028922590599</v>
      </c>
      <c r="Q17" s="198">
        <v>0.545143518496496</v>
      </c>
      <c r="R17" s="198">
        <v>0.663479022989931</v>
      </c>
      <c r="S17" s="198">
        <v>0.81421352683880999</v>
      </c>
      <c r="T17" s="198">
        <v>0.70408445318970203</v>
      </c>
      <c r="U17" s="198">
        <v>0.63852589695698003</v>
      </c>
      <c r="V17" s="198">
        <v>0.93143243661945896</v>
      </c>
      <c r="W17" s="198">
        <v>1.1373986637439699</v>
      </c>
      <c r="X17" s="198">
        <v>0.97240612492213596</v>
      </c>
      <c r="Y17" s="198">
        <v>0.82244242573433801</v>
      </c>
      <c r="Z17" s="198">
        <v>1.0235441792968401</v>
      </c>
      <c r="AA17" s="198">
        <v>1.0125971827268201</v>
      </c>
      <c r="AB17" s="198">
        <v>1.0305302967660299</v>
      </c>
      <c r="AC17" s="198">
        <v>0.82941432131938497</v>
      </c>
      <c r="AD17" s="198">
        <v>1.1378069270390201</v>
      </c>
      <c r="AE17" s="198">
        <v>1.2469852429319599</v>
      </c>
      <c r="AF17" s="198">
        <v>1.0106291306774</v>
      </c>
      <c r="AG17" s="198">
        <v>1.0363079261722801</v>
      </c>
      <c r="AH17" s="198">
        <v>0.85500674791475095</v>
      </c>
      <c r="AI17" s="198">
        <v>0.98851526849151505</v>
      </c>
      <c r="AJ17" s="198">
        <v>0.764554212796276</v>
      </c>
      <c r="AK17" s="198">
        <v>0.75417303008006598</v>
      </c>
      <c r="AL17" s="198">
        <v>0.87574288065417505</v>
      </c>
      <c r="AM17" s="198">
        <v>0.92772432122062298</v>
      </c>
      <c r="AN17" s="198">
        <v>0.72379895214960999</v>
      </c>
      <c r="AO17" s="198">
        <v>0.73181157402198804</v>
      </c>
      <c r="AP17" s="198">
        <v>0.93263256646822201</v>
      </c>
      <c r="AQ17" s="198">
        <v>0.97388812056191598</v>
      </c>
      <c r="AR17" s="198">
        <v>0.69390299721888704</v>
      </c>
      <c r="AS17" s="198">
        <v>0.72243487575097498</v>
      </c>
      <c r="AT17" s="198">
        <v>0.95162707060106599</v>
      </c>
      <c r="AU17" s="198">
        <v>0.98628424096779299</v>
      </c>
      <c r="AV17" s="198">
        <v>0.670037817143884</v>
      </c>
      <c r="AW17" s="198">
        <v>0.72586975128725695</v>
      </c>
      <c r="AX17" s="198">
        <v>0.90386247141003595</v>
      </c>
      <c r="AY17" s="198">
        <v>0.89443146483268099</v>
      </c>
      <c r="AZ17" s="198">
        <v>0.65727211447451095</v>
      </c>
      <c r="BA17" s="198">
        <v>0.72659586928277198</v>
      </c>
      <c r="BB17" s="198">
        <v>0.91469002082506901</v>
      </c>
      <c r="BC17" s="198">
        <v>0.93244584627150795</v>
      </c>
      <c r="BD17" s="198">
        <v>0.67752893249145996</v>
      </c>
      <c r="BE17" s="199">
        <v>0.99771266041196405</v>
      </c>
      <c r="BF17" s="199">
        <v>1.1165494475970701</v>
      </c>
      <c r="BG17" s="199">
        <v>1.0529582226863301</v>
      </c>
      <c r="BH17" s="199">
        <v>0.70795559140703501</v>
      </c>
      <c r="BI17" s="199">
        <v>1.1170156183095601</v>
      </c>
      <c r="BJ17" s="199">
        <v>1.0685964509016499</v>
      </c>
      <c r="BK17" s="199">
        <v>0.95583228243498297</v>
      </c>
      <c r="BL17" s="199">
        <v>0.75428769388195005</v>
      </c>
      <c r="BM17" s="199">
        <v>1.0846231915501601</v>
      </c>
      <c r="BN17" s="199">
        <v>1.07018923061534</v>
      </c>
      <c r="BO17" s="199">
        <v>1.04935847977749</v>
      </c>
      <c r="BP17" s="199">
        <v>0.69585877315383704</v>
      </c>
      <c r="BQ17" s="199">
        <v>1.11046236645333</v>
      </c>
      <c r="BR17" s="199">
        <v>1.1086355803433501</v>
      </c>
      <c r="BS17" s="199">
        <v>1.00852920475543</v>
      </c>
      <c r="BT17" s="199">
        <v>0.76510416763802502</v>
      </c>
      <c r="BU17" s="199">
        <v>1.13025154797164</v>
      </c>
      <c r="BV17" s="199">
        <v>1.0985233337356299</v>
      </c>
      <c r="BW17" s="199">
        <v>1.08943647021131</v>
      </c>
      <c r="BX17" s="199">
        <v>0.77685145795671995</v>
      </c>
      <c r="BY17" s="199">
        <v>1.1589064386750401</v>
      </c>
      <c r="BZ17" s="199">
        <v>1.0998297192084401</v>
      </c>
      <c r="CA17" s="199">
        <v>0.94626189410166095</v>
      </c>
      <c r="CB17" s="199">
        <v>0.69541034403664903</v>
      </c>
      <c r="CC17" s="199">
        <v>1.0593270003860999</v>
      </c>
      <c r="CD17" s="199">
        <v>1.1846672171999999</v>
      </c>
      <c r="CE17" s="199">
        <v>0.74542282520000003</v>
      </c>
      <c r="CF17" s="199">
        <v>0.690748468</v>
      </c>
      <c r="CG17" s="199">
        <v>1.347183792</v>
      </c>
      <c r="CH17" s="199">
        <v>1.3539524999999999</v>
      </c>
      <c r="CI17" s="199">
        <v>0.93013975000000004</v>
      </c>
      <c r="CJ17" s="199">
        <v>0.85286554999999997</v>
      </c>
      <c r="CK17" s="199">
        <v>1.3743013500000001</v>
      </c>
      <c r="CL17" s="199">
        <v>1.38954529</v>
      </c>
      <c r="CM17" s="199">
        <v>1.09117683</v>
      </c>
      <c r="CN17" s="198">
        <v>0.91299134000000004</v>
      </c>
      <c r="CO17" s="198">
        <v>1.50707828</v>
      </c>
      <c r="CP17" s="198">
        <v>1.4717452</v>
      </c>
      <c r="CQ17" s="198">
        <v>1.1419586500000001</v>
      </c>
      <c r="CR17" s="198">
        <v>0.87658705000000003</v>
      </c>
      <c r="CS17" s="198">
        <v>1.5122727499999999</v>
      </c>
      <c r="CT17" s="198">
        <v>1.3254773</v>
      </c>
      <c r="CU17" s="198">
        <v>1.0030027500000001</v>
      </c>
      <c r="CV17" s="198">
        <v>0.75128125000000001</v>
      </c>
      <c r="CW17" s="198">
        <v>1.36218365</v>
      </c>
      <c r="CX17" s="198">
        <v>1.4267180399999999</v>
      </c>
      <c r="CY17" s="198">
        <v>1.04594005</v>
      </c>
      <c r="CZ17" s="198">
        <v>0.76014104999999998</v>
      </c>
      <c r="DA17" s="198">
        <v>1.6015178000000001</v>
      </c>
      <c r="DB17" s="198">
        <v>1.4215879499999999</v>
      </c>
      <c r="DC17" s="198">
        <v>0.95754885000000001</v>
      </c>
      <c r="DD17" s="198">
        <v>0.98505900000000002</v>
      </c>
      <c r="DE17" s="198">
        <v>1.5799269499999999</v>
      </c>
      <c r="DF17" s="198">
        <v>1.3494824000000001</v>
      </c>
      <c r="DG17" s="198">
        <v>1.0126116000000001</v>
      </c>
      <c r="DH17" s="198">
        <v>0.90314254999999999</v>
      </c>
      <c r="DI17" s="198">
        <v>1.5154265</v>
      </c>
      <c r="DJ17" s="198">
        <v>1.31081855</v>
      </c>
      <c r="DK17" s="198">
        <v>1.2043017600000001</v>
      </c>
      <c r="DL17" s="198">
        <v>1.13597634</v>
      </c>
      <c r="DM17" s="198">
        <v>1.7693419699999999</v>
      </c>
      <c r="DN17" s="198">
        <v>1.5081192999999999</v>
      </c>
      <c r="DO17" s="198">
        <v>1.2204841</v>
      </c>
      <c r="DP17" s="198">
        <v>0.99309798000000005</v>
      </c>
      <c r="DQ17" s="198">
        <v>1.8054033599999999</v>
      </c>
      <c r="DR17" s="198">
        <v>1.4613896799999999</v>
      </c>
      <c r="DS17" s="198">
        <v>1.0868272800000001</v>
      </c>
      <c r="DT17" s="198">
        <v>0.92022406000000001</v>
      </c>
      <c r="DU17" s="198">
        <v>1.7251586000000001</v>
      </c>
      <c r="DV17" s="198">
        <v>1.5757924000000001</v>
      </c>
      <c r="DW17" s="198">
        <v>1.12409844</v>
      </c>
      <c r="DX17" s="198">
        <v>0.93468600000000002</v>
      </c>
      <c r="DY17" s="198">
        <v>1.76183808</v>
      </c>
      <c r="DZ17" s="198">
        <v>1.48605744</v>
      </c>
      <c r="EA17" s="198">
        <v>1.0557182526</v>
      </c>
      <c r="EB17" s="198">
        <v>0.9682347</v>
      </c>
      <c r="EC17" s="198">
        <v>1.6674314899</v>
      </c>
      <c r="ED17" s="198">
        <v>1.5327858400000001</v>
      </c>
      <c r="EE17" s="198">
        <v>0.93135592</v>
      </c>
      <c r="EF17" s="198">
        <v>0.92109351019999997</v>
      </c>
      <c r="EG17" s="198">
        <v>1.65154464</v>
      </c>
      <c r="EH17" s="198">
        <v>1.4492349926999999</v>
      </c>
      <c r="EI17" s="198">
        <v>0.95720724000000001</v>
      </c>
      <c r="EJ17" s="198">
        <v>0.94013396999999999</v>
      </c>
      <c r="EK17" s="199">
        <v>1.5864119999999999</v>
      </c>
      <c r="EL17" s="199">
        <v>1.3511149499999999</v>
      </c>
      <c r="EM17" s="199">
        <v>0.88905803579999998</v>
      </c>
      <c r="EN17" s="199">
        <v>0.80113471999999997</v>
      </c>
      <c r="EO17" s="199">
        <v>1.378448898</v>
      </c>
    </row>
    <row r="18" spans="1:146" ht="14.5" x14ac:dyDescent="0.35">
      <c r="A18" s="6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</row>
    <row r="19" spans="1:146" ht="17.25" customHeight="1" x14ac:dyDescent="0.35">
      <c r="A19" s="26" t="s">
        <v>108</v>
      </c>
      <c r="B19" s="202">
        <f t="shared" ref="B19:AG19" si="10">SUM(B20:B22)</f>
        <v>4.0088738724398639E-3</v>
      </c>
      <c r="C19" s="202">
        <f t="shared" si="10"/>
        <v>5.6175763438401491E-3</v>
      </c>
      <c r="D19" s="202">
        <f t="shared" si="10"/>
        <v>2.5907136367426362E-3</v>
      </c>
      <c r="E19" s="202">
        <f t="shared" si="10"/>
        <v>6.9662984415919506E-3</v>
      </c>
      <c r="F19" s="202">
        <f t="shared" si="10"/>
        <v>4.0927912667043098E-3</v>
      </c>
      <c r="G19" s="202">
        <f t="shared" si="10"/>
        <v>3.541599529214031E-3</v>
      </c>
      <c r="H19" s="202">
        <f t="shared" si="10"/>
        <v>2.2961496224187645E-3</v>
      </c>
      <c r="I19" s="202">
        <f t="shared" si="10"/>
        <v>8.8976548177478847E-3</v>
      </c>
      <c r="J19" s="202">
        <f t="shared" si="10"/>
        <v>4.3779408996800304E-3</v>
      </c>
      <c r="K19" s="202">
        <f t="shared" si="10"/>
        <v>3.8047468226337271E-3</v>
      </c>
      <c r="L19" s="202">
        <f t="shared" si="10"/>
        <v>7.9236376433177401E-3</v>
      </c>
      <c r="M19" s="202">
        <f t="shared" si="10"/>
        <v>2.3692317862949179E-3</v>
      </c>
      <c r="N19" s="202">
        <f t="shared" si="10"/>
        <v>2.833290902040507E-3</v>
      </c>
      <c r="O19" s="202">
        <f t="shared" si="10"/>
        <v>8.6873022866641985E-3</v>
      </c>
      <c r="P19" s="202">
        <f t="shared" si="10"/>
        <v>4.7014792136328351E-3</v>
      </c>
      <c r="Q19" s="202">
        <f t="shared" si="10"/>
        <v>3.8911267335788131E-3</v>
      </c>
      <c r="R19" s="202">
        <f t="shared" si="10"/>
        <v>5.6465273856578201E-3</v>
      </c>
      <c r="S19" s="202">
        <f t="shared" si="10"/>
        <v>4.0247042569413758E-3</v>
      </c>
      <c r="T19" s="202">
        <f t="shared" si="10"/>
        <v>2.9111151110730801E-3</v>
      </c>
      <c r="U19" s="202">
        <f t="shared" si="10"/>
        <v>2.5722674074702121E-3</v>
      </c>
      <c r="V19" s="202">
        <f t="shared" si="10"/>
        <v>2.5095677269590302E-3</v>
      </c>
      <c r="W19" s="202">
        <f t="shared" si="10"/>
        <v>3.882122478854663E-3</v>
      </c>
      <c r="X19" s="202">
        <f t="shared" si="10"/>
        <v>3.0288995569416484E-3</v>
      </c>
      <c r="Y19" s="202">
        <f t="shared" si="10"/>
        <v>4.0341115041153779E-3</v>
      </c>
      <c r="Z19" s="202">
        <f t="shared" si="10"/>
        <v>2.5616394492475199E-3</v>
      </c>
      <c r="AA19" s="202">
        <f t="shared" si="10"/>
        <v>1.0906691543415481E-4</v>
      </c>
      <c r="AB19" s="202">
        <f t="shared" si="10"/>
        <v>3.4951031882368E-4</v>
      </c>
      <c r="AC19" s="202">
        <f t="shared" si="10"/>
        <v>2.1386017796021667E-4</v>
      </c>
      <c r="AD19" s="202">
        <f t="shared" si="10"/>
        <v>0</v>
      </c>
      <c r="AE19" s="202">
        <f t="shared" si="10"/>
        <v>0</v>
      </c>
      <c r="AF19" s="202">
        <f t="shared" si="10"/>
        <v>1.28146013448607E-3</v>
      </c>
      <c r="AG19" s="202">
        <f t="shared" si="10"/>
        <v>6.7265157336213308E-4</v>
      </c>
      <c r="AH19" s="202">
        <f t="shared" ref="AH19:BM19" si="11">SUM(AH20:AH22)</f>
        <v>0</v>
      </c>
      <c r="AI19" s="202">
        <f t="shared" si="11"/>
        <v>4.5620437956204401E-8</v>
      </c>
      <c r="AJ19" s="202">
        <f t="shared" si="11"/>
        <v>2.4729360380026011E-4</v>
      </c>
      <c r="AK19" s="202">
        <f t="shared" si="11"/>
        <v>2.5556007382151498E-4</v>
      </c>
      <c r="AL19" s="202">
        <f t="shared" si="11"/>
        <v>2.3642197809390711E-4</v>
      </c>
      <c r="AM19" s="202">
        <f t="shared" si="11"/>
        <v>5.4716997525317099E-4</v>
      </c>
      <c r="AN19" s="202">
        <f t="shared" si="11"/>
        <v>6.915938381685E-4</v>
      </c>
      <c r="AO19" s="202">
        <f t="shared" si="11"/>
        <v>5.9292337365424999E-4</v>
      </c>
      <c r="AP19" s="202">
        <f t="shared" si="11"/>
        <v>3.99672E-4</v>
      </c>
      <c r="AQ19" s="202">
        <f t="shared" si="11"/>
        <v>0</v>
      </c>
      <c r="AR19" s="202">
        <f t="shared" si="11"/>
        <v>0</v>
      </c>
      <c r="AS19" s="202">
        <f t="shared" si="11"/>
        <v>1.0902925000000001E-4</v>
      </c>
      <c r="AT19" s="202">
        <f t="shared" si="11"/>
        <v>1.1275E-5</v>
      </c>
      <c r="AU19" s="202">
        <f t="shared" si="11"/>
        <v>6.4315276000000002E-4</v>
      </c>
      <c r="AV19" s="202">
        <f t="shared" si="11"/>
        <v>0.24127973275999998</v>
      </c>
      <c r="AW19" s="202">
        <f t="shared" si="11"/>
        <v>0.24212286000000002</v>
      </c>
      <c r="AX19" s="202">
        <f t="shared" si="11"/>
        <v>7.8757E-7</v>
      </c>
      <c r="AY19" s="202">
        <f t="shared" si="11"/>
        <v>1.9029314149999997E-2</v>
      </c>
      <c r="AZ19" s="202">
        <f t="shared" si="11"/>
        <v>0.24932442800000001</v>
      </c>
      <c r="BA19" s="202">
        <f t="shared" si="11"/>
        <v>0.63708299999999995</v>
      </c>
      <c r="BB19" s="202">
        <f t="shared" si="11"/>
        <v>0.75107778260000002</v>
      </c>
      <c r="BC19" s="202">
        <f t="shared" si="11"/>
        <v>5.00976E-5</v>
      </c>
      <c r="BD19" s="202">
        <f t="shared" si="11"/>
        <v>0.75377357539000001</v>
      </c>
      <c r="BE19" s="202">
        <f t="shared" si="11"/>
        <v>0.77846996912999999</v>
      </c>
      <c r="BF19" s="202">
        <f t="shared" si="11"/>
        <v>0.96853345099999999</v>
      </c>
      <c r="BG19" s="202">
        <f t="shared" si="11"/>
        <v>1.6948007</v>
      </c>
      <c r="BH19" s="202">
        <f t="shared" si="11"/>
        <v>2.7320168536100002</v>
      </c>
      <c r="BI19" s="202">
        <f t="shared" si="11"/>
        <v>4.7383047342799998</v>
      </c>
      <c r="BJ19" s="202">
        <f t="shared" si="11"/>
        <v>3.9895687523141032</v>
      </c>
      <c r="BK19" s="202">
        <f t="shared" si="11"/>
        <v>5.6265392640890228</v>
      </c>
      <c r="BL19" s="202">
        <f t="shared" si="11"/>
        <v>5.1380893490436295</v>
      </c>
      <c r="BM19" s="202">
        <f t="shared" si="11"/>
        <v>5.3016711666570551</v>
      </c>
      <c r="BN19" s="202">
        <f t="shared" ref="BN19:CS19" si="12">SUM(BN20:BN22)</f>
        <v>5.5737997424000003</v>
      </c>
      <c r="BO19" s="202">
        <f t="shared" si="12"/>
        <v>4.7536628633999998</v>
      </c>
      <c r="BP19" s="202">
        <f t="shared" si="12"/>
        <v>7.7001111450000002</v>
      </c>
      <c r="BQ19" s="202">
        <f t="shared" si="12"/>
        <v>6.7222150279599999</v>
      </c>
      <c r="BR19" s="202">
        <f t="shared" si="12"/>
        <v>6.7704061127642508</v>
      </c>
      <c r="BS19" s="202">
        <f t="shared" si="12"/>
        <v>6.7022942669948797</v>
      </c>
      <c r="BT19" s="202">
        <f t="shared" si="12"/>
        <v>7.3599190854849086</v>
      </c>
      <c r="BU19" s="202">
        <f t="shared" si="12"/>
        <v>7.2388226273642013</v>
      </c>
      <c r="BV19" s="202">
        <f t="shared" si="12"/>
        <v>4.2780351326821107</v>
      </c>
      <c r="BW19" s="202">
        <f t="shared" si="12"/>
        <v>5.5820273824942728</v>
      </c>
      <c r="BX19" s="202">
        <f t="shared" si="12"/>
        <v>4.1904497581016553</v>
      </c>
      <c r="BY19" s="202">
        <f t="shared" si="12"/>
        <v>2.801107236144448</v>
      </c>
      <c r="BZ19" s="202">
        <f t="shared" si="12"/>
        <v>1.3659764225339841</v>
      </c>
      <c r="CA19" s="202">
        <f t="shared" si="12"/>
        <v>3.4325837096113987</v>
      </c>
      <c r="CB19" s="202">
        <f t="shared" si="12"/>
        <v>4.8819647585236732</v>
      </c>
      <c r="CC19" s="202">
        <f t="shared" si="12"/>
        <v>4.1670733616490274</v>
      </c>
      <c r="CD19" s="202">
        <f t="shared" si="12"/>
        <v>3.996347778858738</v>
      </c>
      <c r="CE19" s="202">
        <f t="shared" si="12"/>
        <v>4.1291921110828458</v>
      </c>
      <c r="CF19" s="202">
        <f t="shared" si="12"/>
        <v>2.0019956796906282</v>
      </c>
      <c r="CG19" s="202">
        <f t="shared" si="12"/>
        <v>5.440326619586215</v>
      </c>
      <c r="CH19" s="202">
        <f t="shared" si="12"/>
        <v>1.2332561738457843</v>
      </c>
      <c r="CI19" s="202">
        <f t="shared" si="12"/>
        <v>2.636156305412007</v>
      </c>
      <c r="CJ19" s="202">
        <f t="shared" si="12"/>
        <v>1.8630672517512052</v>
      </c>
      <c r="CK19" s="202">
        <f t="shared" si="12"/>
        <v>1.1888309463431083E-2</v>
      </c>
      <c r="CL19" s="202">
        <f t="shared" si="12"/>
        <v>0.93107675058828898</v>
      </c>
      <c r="CM19" s="202">
        <f t="shared" si="12"/>
        <v>1.5507323516178895</v>
      </c>
      <c r="CN19" s="202">
        <f t="shared" si="12"/>
        <v>0.6622232350852989</v>
      </c>
      <c r="CO19" s="202">
        <f t="shared" si="12"/>
        <v>0.66793763023592989</v>
      </c>
      <c r="CP19" s="202">
        <f t="shared" si="12"/>
        <v>3.6337942853285961E-2</v>
      </c>
      <c r="CQ19" s="202">
        <f t="shared" si="12"/>
        <v>6.2445769004400601E-3</v>
      </c>
      <c r="CR19" s="202">
        <f t="shared" si="12"/>
        <v>3.0976020735412802E-4</v>
      </c>
      <c r="CS19" s="202">
        <f t="shared" si="12"/>
        <v>2.7781872816558702E-6</v>
      </c>
      <c r="CT19" s="202">
        <f t="shared" ref="CT19:DY19" si="13">SUM(CT20:CT22)</f>
        <v>3.0591380658046501E-4</v>
      </c>
      <c r="CU19" s="202">
        <f t="shared" si="13"/>
        <v>2.7804517267748592</v>
      </c>
      <c r="CV19" s="202">
        <f t="shared" si="13"/>
        <v>7.6228977050531803</v>
      </c>
      <c r="CW19" s="202">
        <f t="shared" si="13"/>
        <v>3.2550469236986252</v>
      </c>
      <c r="CX19" s="202">
        <f t="shared" si="13"/>
        <v>2.4238893138547999</v>
      </c>
      <c r="CY19" s="202">
        <f t="shared" si="13"/>
        <v>1.8196407595114652</v>
      </c>
      <c r="CZ19" s="202">
        <f t="shared" si="13"/>
        <v>1.8215241476313175</v>
      </c>
      <c r="DA19" s="202">
        <f t="shared" si="13"/>
        <v>3.3313946189779231</v>
      </c>
      <c r="DB19" s="202">
        <f t="shared" si="13"/>
        <v>2.783651089027749</v>
      </c>
      <c r="DC19" s="202">
        <f t="shared" si="13"/>
        <v>2.3617334546289706</v>
      </c>
      <c r="DD19" s="202">
        <f t="shared" si="13"/>
        <v>1.7723903876725555</v>
      </c>
      <c r="DE19" s="202">
        <f t="shared" si="13"/>
        <v>2.6163897987139948</v>
      </c>
      <c r="DF19" s="202">
        <f t="shared" si="13"/>
        <v>3.3542918210165902</v>
      </c>
      <c r="DG19" s="202">
        <f t="shared" si="13"/>
        <v>1.9308778201831136</v>
      </c>
      <c r="DH19" s="202">
        <f t="shared" si="13"/>
        <v>2.9700491433507872</v>
      </c>
      <c r="DI19" s="202">
        <f t="shared" si="13"/>
        <v>1.8148920312971502</v>
      </c>
      <c r="DJ19" s="202">
        <f t="shared" si="13"/>
        <v>2.4992097032795111</v>
      </c>
      <c r="DK19" s="202">
        <f t="shared" si="13"/>
        <v>2.055200143924353</v>
      </c>
      <c r="DL19" s="202">
        <f t="shared" si="13"/>
        <v>1.8459739998917373</v>
      </c>
      <c r="DM19" s="202">
        <f t="shared" si="13"/>
        <v>3.9559580570459691</v>
      </c>
      <c r="DN19" s="202">
        <f t="shared" si="13"/>
        <v>1.84649613269813</v>
      </c>
      <c r="DO19" s="202">
        <f t="shared" si="13"/>
        <v>3.3919169736130259</v>
      </c>
      <c r="DP19" s="202">
        <f t="shared" si="13"/>
        <v>3.2825912872574929</v>
      </c>
      <c r="DQ19" s="202">
        <f t="shared" si="13"/>
        <v>5.7108042013997711</v>
      </c>
      <c r="DR19" s="202">
        <f t="shared" si="13"/>
        <v>6.4638714584159906</v>
      </c>
      <c r="DS19" s="202">
        <f t="shared" si="13"/>
        <v>8.1555986726246203</v>
      </c>
      <c r="DT19" s="202">
        <f t="shared" si="13"/>
        <v>2.9319613036554264</v>
      </c>
      <c r="DU19" s="202">
        <f t="shared" si="13"/>
        <v>5.9918493864004327</v>
      </c>
      <c r="DV19" s="202">
        <f t="shared" si="13"/>
        <v>4.975961152808793</v>
      </c>
      <c r="DW19" s="202">
        <f t="shared" si="13"/>
        <v>3.7756363967090865</v>
      </c>
      <c r="DX19" s="202">
        <f t="shared" si="13"/>
        <v>6.1284296610168463</v>
      </c>
      <c r="DY19" s="202">
        <f t="shared" si="13"/>
        <v>7.9493419434267656</v>
      </c>
      <c r="DZ19" s="202">
        <f t="shared" ref="DZ19:FE19" si="14">SUM(DZ20:DZ22)</f>
        <v>6.5191029864373755</v>
      </c>
      <c r="EA19" s="202">
        <f t="shared" si="14"/>
        <v>13.090902190921193</v>
      </c>
      <c r="EB19" s="202">
        <f t="shared" si="14"/>
        <v>10.745678639874557</v>
      </c>
      <c r="EC19" s="202">
        <f t="shared" si="14"/>
        <v>8.2065321559419946</v>
      </c>
      <c r="ED19" s="202">
        <f t="shared" si="14"/>
        <v>2.6563808671819498</v>
      </c>
      <c r="EE19" s="202">
        <f t="shared" si="14"/>
        <v>8.8501170394318294</v>
      </c>
      <c r="EF19" s="202">
        <f t="shared" si="14"/>
        <v>3.3893397746456517</v>
      </c>
      <c r="EG19" s="202">
        <f t="shared" si="14"/>
        <v>0.76822865477748503</v>
      </c>
      <c r="EH19" s="202">
        <f t="shared" si="14"/>
        <v>0.71522881439960895</v>
      </c>
      <c r="EI19" s="202">
        <f t="shared" si="14"/>
        <v>0.75558163841498005</v>
      </c>
      <c r="EJ19" s="202">
        <f t="shared" si="14"/>
        <v>2.4943386388192001</v>
      </c>
      <c r="EK19" s="201">
        <f t="shared" si="14"/>
        <v>1.4293062168108801</v>
      </c>
      <c r="EL19" s="201">
        <f t="shared" si="14"/>
        <v>2.5441217555016298</v>
      </c>
      <c r="EM19" s="201">
        <f t="shared" si="14"/>
        <v>1.5148943733006399</v>
      </c>
      <c r="EN19" s="201">
        <f t="shared" si="14"/>
        <v>10.1170735722826</v>
      </c>
      <c r="EO19" s="201">
        <f t="shared" si="14"/>
        <v>7.9774823827984207</v>
      </c>
      <c r="EP19" s="201">
        <f t="shared" si="14"/>
        <v>0</v>
      </c>
    </row>
    <row r="20" spans="1:146" ht="14.5" x14ac:dyDescent="0.35">
      <c r="A20" s="30" t="s">
        <v>5</v>
      </c>
      <c r="B20" s="198">
        <v>3.5761340109166199E-3</v>
      </c>
      <c r="C20" s="198">
        <v>5.1759834368530003E-3</v>
      </c>
      <c r="D20" s="198">
        <v>2.1509191291799999E-3</v>
      </c>
      <c r="E20" s="198">
        <v>6.9640504423113102E-3</v>
      </c>
      <c r="F20" s="198">
        <v>4.0927912667043098E-3</v>
      </c>
      <c r="G20" s="198">
        <v>3.1369596586987899E-3</v>
      </c>
      <c r="H20" s="198">
        <v>2.1958717610891499E-3</v>
      </c>
      <c r="I20" s="198">
        <v>8.8819875776397494E-3</v>
      </c>
      <c r="J20" s="198">
        <v>4.3779408996800304E-3</v>
      </c>
      <c r="K20" s="198">
        <v>3.76435159043855E-3</v>
      </c>
      <c r="L20" s="198">
        <v>7.7482903569860099E-3</v>
      </c>
      <c r="M20" s="198">
        <v>2.3527197440240898E-3</v>
      </c>
      <c r="N20" s="198">
        <v>2.5095677269590302E-3</v>
      </c>
      <c r="O20" s="198">
        <v>7.9619173097434E-3</v>
      </c>
      <c r="P20" s="198">
        <v>4.2348955392433702E-3</v>
      </c>
      <c r="Q20" s="198">
        <v>3.6075036075036101E-3</v>
      </c>
      <c r="R20" s="198">
        <v>5.6465273856578201E-3</v>
      </c>
      <c r="S20" s="198">
        <v>3.76435159043855E-3</v>
      </c>
      <c r="T20" s="198">
        <v>2.8044419348767198E-3</v>
      </c>
      <c r="U20" s="198">
        <v>2.5095677269590302E-3</v>
      </c>
      <c r="V20" s="198">
        <v>2.5095677269590302E-3</v>
      </c>
      <c r="W20" s="198">
        <v>3.79503105590062E-3</v>
      </c>
      <c r="X20" s="198">
        <v>3.0114812723508401E-3</v>
      </c>
      <c r="Y20" s="198">
        <v>3.76435159043855E-3</v>
      </c>
      <c r="Z20" s="198">
        <v>2.5616394492475199E-3</v>
      </c>
      <c r="AA20" s="198">
        <v>6.4040986231187998E-6</v>
      </c>
      <c r="AB20" s="198">
        <v>0</v>
      </c>
      <c r="AC20" s="198">
        <v>2.1376881203970501E-4</v>
      </c>
      <c r="AD20" s="198">
        <v>0</v>
      </c>
      <c r="AE20" s="198">
        <v>0</v>
      </c>
      <c r="AF20" s="198">
        <v>1.28146013448607E-3</v>
      </c>
      <c r="AG20" s="198">
        <v>6.72074095017571E-4</v>
      </c>
      <c r="AH20" s="198">
        <v>0</v>
      </c>
      <c r="AI20" s="198">
        <v>0</v>
      </c>
      <c r="AJ20" s="198">
        <v>2.4727079358128202E-4</v>
      </c>
      <c r="AK20" s="198">
        <v>2.5556007382151498E-4</v>
      </c>
      <c r="AL20" s="198">
        <v>0</v>
      </c>
      <c r="AM20" s="198">
        <v>4.0526760299039699E-4</v>
      </c>
      <c r="AN20" s="198">
        <v>4.8584566298601802E-4</v>
      </c>
      <c r="AO20" s="198">
        <v>0</v>
      </c>
      <c r="AP20" s="198">
        <v>3.99672E-4</v>
      </c>
      <c r="AQ20" s="198">
        <v>0</v>
      </c>
      <c r="AR20" s="198">
        <v>0</v>
      </c>
      <c r="AS20" s="198">
        <v>0</v>
      </c>
      <c r="AT20" s="198">
        <v>0</v>
      </c>
      <c r="AU20" s="198">
        <v>6.4315276000000002E-4</v>
      </c>
      <c r="AV20" s="198">
        <v>0.24119449375999999</v>
      </c>
      <c r="AW20" s="198">
        <v>0.24185226000000001</v>
      </c>
      <c r="AX20" s="198">
        <v>7.8757E-7</v>
      </c>
      <c r="AY20" s="198">
        <v>3.2901000000000002E-5</v>
      </c>
      <c r="AZ20" s="198">
        <v>0.24185226000000001</v>
      </c>
      <c r="BA20" s="198">
        <v>0.63708299999999995</v>
      </c>
      <c r="BB20" s="198">
        <v>0.75059922000000001</v>
      </c>
      <c r="BC20" s="198">
        <v>5.00976E-5</v>
      </c>
      <c r="BD20" s="198">
        <v>0.75376706999999998</v>
      </c>
      <c r="BE20" s="199">
        <v>0.77842127999999999</v>
      </c>
      <c r="BF20" s="199">
        <v>0.96853345099999999</v>
      </c>
      <c r="BG20" s="199">
        <v>0.90772417999999999</v>
      </c>
      <c r="BH20" s="199">
        <v>0</v>
      </c>
      <c r="BI20" s="199">
        <v>0.87103522</v>
      </c>
      <c r="BJ20" s="199">
        <v>0.77278356372616297</v>
      </c>
      <c r="BK20" s="199">
        <v>5.9608127679336301E-4</v>
      </c>
      <c r="BL20" s="199">
        <v>0.837047936989469</v>
      </c>
      <c r="BM20" s="199">
        <v>0</v>
      </c>
      <c r="BN20" s="199">
        <v>0.81582318880000004</v>
      </c>
      <c r="BO20" s="199">
        <v>3.151E-6</v>
      </c>
      <c r="BP20" s="199">
        <v>1.01964056</v>
      </c>
      <c r="BQ20" s="199">
        <v>2.5523099999999999E-3</v>
      </c>
      <c r="BR20" s="199">
        <v>0.81048734707623105</v>
      </c>
      <c r="BS20" s="199">
        <v>2.82582663609966E-3</v>
      </c>
      <c r="BT20" s="199">
        <v>0.78148948032554399</v>
      </c>
      <c r="BU20" s="199">
        <v>6.2790224692917899E-3</v>
      </c>
      <c r="BV20" s="199">
        <v>0.90911892927328897</v>
      </c>
      <c r="BW20" s="199">
        <v>0.80667710721147001</v>
      </c>
      <c r="BX20" s="199">
        <v>0.78391428230072502</v>
      </c>
      <c r="BY20" s="199">
        <v>0.73752103505483801</v>
      </c>
      <c r="BZ20" s="199">
        <v>1.49307637023242E-2</v>
      </c>
      <c r="CA20" s="199">
        <v>0.80395727188688204</v>
      </c>
      <c r="CB20" s="199">
        <v>0.92488969565183299</v>
      </c>
      <c r="CC20" s="199">
        <v>0.90922101458242699</v>
      </c>
      <c r="CD20" s="199">
        <v>2.5941949549779801E-3</v>
      </c>
      <c r="CE20" s="199">
        <v>0.86397541501935604</v>
      </c>
      <c r="CF20" s="199">
        <v>8.6062140137825799E-4</v>
      </c>
      <c r="CG20" s="199">
        <v>0.89489075380986505</v>
      </c>
      <c r="CH20" s="199">
        <v>1.17106140387844E-2</v>
      </c>
      <c r="CI20" s="199">
        <v>0.80500828590922702</v>
      </c>
      <c r="CJ20" s="199">
        <v>0.69767560944094997</v>
      </c>
      <c r="CK20" s="199">
        <v>1.1845921915161499E-2</v>
      </c>
      <c r="CL20" s="199">
        <v>0.93107062444086497</v>
      </c>
      <c r="CM20" s="199">
        <v>1.5724012062269501E-2</v>
      </c>
      <c r="CN20" s="198">
        <v>2.74481753971999E-2</v>
      </c>
      <c r="CO20" s="198">
        <v>2.5182381469155399E-2</v>
      </c>
      <c r="CP20" s="198">
        <v>3.6329238378247003E-2</v>
      </c>
      <c r="CQ20" s="198">
        <v>5.9375731191799903E-3</v>
      </c>
      <c r="CR20" s="198">
        <v>0</v>
      </c>
      <c r="CS20" s="198">
        <v>0</v>
      </c>
      <c r="CT20" s="198">
        <v>0</v>
      </c>
      <c r="CU20" s="198">
        <v>0.89979521802193996</v>
      </c>
      <c r="CV20" s="198">
        <v>0.908166380841401</v>
      </c>
      <c r="CW20" s="198">
        <v>8.9850286882449896E-3</v>
      </c>
      <c r="CX20" s="198">
        <v>0</v>
      </c>
      <c r="CY20" s="198">
        <v>1.4184732640126799E-3</v>
      </c>
      <c r="CZ20" s="198">
        <v>2.6912596711599099E-3</v>
      </c>
      <c r="DA20" s="198">
        <v>0.906894703410418</v>
      </c>
      <c r="DB20" s="198">
        <v>0.91004171935295897</v>
      </c>
      <c r="DC20" s="198">
        <v>5.2507528239044898E-4</v>
      </c>
      <c r="DD20" s="198">
        <v>2.31012411222906E-3</v>
      </c>
      <c r="DE20" s="198">
        <v>1.1137691535179799E-3</v>
      </c>
      <c r="DF20" s="198">
        <v>1.04012096941109</v>
      </c>
      <c r="DG20" s="198">
        <v>4.5648611455121396E-3</v>
      </c>
      <c r="DH20" s="198">
        <v>0.98149790186601304</v>
      </c>
      <c r="DI20" s="198">
        <v>3.6081537198060002E-3</v>
      </c>
      <c r="DJ20" s="198">
        <v>1.0027410238718999</v>
      </c>
      <c r="DK20" s="198">
        <v>1.9952099124082002E-3</v>
      </c>
      <c r="DL20" s="198">
        <v>1.2637466444445299E-3</v>
      </c>
      <c r="DM20" s="198">
        <v>1.06400757303056</v>
      </c>
      <c r="DN20" s="198">
        <v>0</v>
      </c>
      <c r="DO20" s="198">
        <v>1.0575954473259399</v>
      </c>
      <c r="DP20" s="198">
        <v>1.07657950380711</v>
      </c>
      <c r="DQ20" s="198">
        <v>1.80617915209193E-3</v>
      </c>
      <c r="DR20" s="198">
        <v>1.14987515628061</v>
      </c>
      <c r="DS20" s="198">
        <v>1.2367788792662299E-3</v>
      </c>
      <c r="DT20" s="198">
        <v>1.09953461830953</v>
      </c>
      <c r="DU20" s="198">
        <v>1.15107737810295</v>
      </c>
      <c r="DV20" s="198">
        <v>3.03182141704096E-3</v>
      </c>
      <c r="DW20" s="198">
        <v>1.06412770414624</v>
      </c>
      <c r="DX20" s="198">
        <v>6.0636428340819098E-4</v>
      </c>
      <c r="DY20" s="198">
        <v>0.114425577182469</v>
      </c>
      <c r="DZ20" s="198">
        <v>1.0507664550893601</v>
      </c>
      <c r="EA20" s="198">
        <v>3.02686971282061E-3</v>
      </c>
      <c r="EB20" s="198">
        <v>0.10981674740703699</v>
      </c>
      <c r="EC20" s="198">
        <v>2.9909779770954598E-3</v>
      </c>
      <c r="ED20" s="198">
        <v>5.9838402706667495E-4</v>
      </c>
      <c r="EE20" s="198">
        <v>1.0870902458123</v>
      </c>
      <c r="EF20" s="198">
        <v>9.9337732333338702E-2</v>
      </c>
      <c r="EG20" s="198">
        <v>0</v>
      </c>
      <c r="EH20" s="198">
        <v>0</v>
      </c>
      <c r="EI20" s="198">
        <v>0</v>
      </c>
      <c r="EJ20" s="198">
        <v>1.1374818933258799</v>
      </c>
      <c r="EK20" s="199">
        <v>0</v>
      </c>
      <c r="EL20" s="199">
        <v>1.0784882997016401</v>
      </c>
      <c r="EM20" s="199">
        <v>0</v>
      </c>
      <c r="EN20" s="199">
        <v>0</v>
      </c>
      <c r="EO20" s="199">
        <v>1.1444337372636899</v>
      </c>
    </row>
    <row r="21" spans="1:146" ht="14.5" x14ac:dyDescent="0.35">
      <c r="A21" s="30" t="s">
        <v>6</v>
      </c>
      <c r="B21" s="198">
        <v>4.3273986152324398E-4</v>
      </c>
      <c r="C21" s="198">
        <v>4.1093426850103402E-4</v>
      </c>
      <c r="D21" s="198">
        <v>4.0913586907652199E-4</v>
      </c>
      <c r="E21" s="198">
        <v>2.2479992806402301E-6</v>
      </c>
      <c r="F21" s="198">
        <v>0</v>
      </c>
      <c r="G21" s="198">
        <v>4.0463987051524099E-4</v>
      </c>
      <c r="H21" s="198">
        <v>5.3951982735365502E-5</v>
      </c>
      <c r="I21" s="198">
        <v>0</v>
      </c>
      <c r="J21" s="198">
        <v>0</v>
      </c>
      <c r="K21" s="198">
        <v>2.4727992087042501E-5</v>
      </c>
      <c r="L21" s="198">
        <v>1.2588795971585299E-4</v>
      </c>
      <c r="M21" s="198">
        <v>0</v>
      </c>
      <c r="N21" s="198">
        <v>7.4183976261127594E-5</v>
      </c>
      <c r="O21" s="198">
        <v>2.24799928064023E-8</v>
      </c>
      <c r="P21" s="198">
        <v>2.24799928064023E-8</v>
      </c>
      <c r="Q21" s="198">
        <v>0</v>
      </c>
      <c r="R21" s="198">
        <v>0</v>
      </c>
      <c r="S21" s="198">
        <v>0</v>
      </c>
      <c r="T21" s="198">
        <v>7.5307975901447695E-5</v>
      </c>
      <c r="U21" s="198">
        <v>0</v>
      </c>
      <c r="V21" s="198">
        <v>0</v>
      </c>
      <c r="W21" s="198">
        <v>0</v>
      </c>
      <c r="X21" s="198">
        <v>0</v>
      </c>
      <c r="Y21" s="198">
        <v>2.6975991367682799E-4</v>
      </c>
      <c r="Z21" s="198">
        <v>0</v>
      </c>
      <c r="AA21" s="198">
        <v>0</v>
      </c>
      <c r="AB21" s="198">
        <v>1.5541343079031501E-4</v>
      </c>
      <c r="AC21" s="198">
        <v>9.1365920511649206E-8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4.5620437956204401E-8</v>
      </c>
      <c r="AJ21" s="198">
        <v>2.2810218978102201E-8</v>
      </c>
      <c r="AK21" s="198">
        <v>0</v>
      </c>
      <c r="AL21" s="198">
        <v>2.2810218978102201E-8</v>
      </c>
      <c r="AM21" s="198">
        <v>1.41902372262774E-4</v>
      </c>
      <c r="AN21" s="198">
        <v>2.05748175182482E-4</v>
      </c>
      <c r="AO21" s="198">
        <v>3.0798357664233599E-4</v>
      </c>
      <c r="AP21" s="198">
        <v>0</v>
      </c>
      <c r="AQ21" s="198">
        <v>0</v>
      </c>
      <c r="AR21" s="198">
        <v>0</v>
      </c>
      <c r="AS21" s="198">
        <v>1.0902925000000001E-4</v>
      </c>
      <c r="AT21" s="198">
        <v>1.1275E-5</v>
      </c>
      <c r="AU21" s="198">
        <v>0</v>
      </c>
      <c r="AV21" s="198">
        <v>8.5239000000000002E-5</v>
      </c>
      <c r="AW21" s="198">
        <v>2.7060000000000002E-4</v>
      </c>
      <c r="AX21" s="198">
        <v>0</v>
      </c>
      <c r="AY21" s="198">
        <v>1.8996413149999999E-2</v>
      </c>
      <c r="AZ21" s="198">
        <v>7.4721680000000004E-3</v>
      </c>
      <c r="BA21" s="198">
        <v>0</v>
      </c>
      <c r="BB21" s="198">
        <v>4.7856260000000002E-4</v>
      </c>
      <c r="BC21" s="198">
        <v>0</v>
      </c>
      <c r="BD21" s="198">
        <v>6.5053899999999997E-6</v>
      </c>
      <c r="BE21" s="199">
        <v>4.8689130000000003E-5</v>
      </c>
      <c r="BF21" s="199">
        <v>0</v>
      </c>
      <c r="BG21" s="199">
        <v>0.78707651999999995</v>
      </c>
      <c r="BH21" s="199">
        <v>2.7317115404000001</v>
      </c>
      <c r="BI21" s="199">
        <v>3.8671761172800001</v>
      </c>
      <c r="BJ21" s="199">
        <v>3.2167851885879402</v>
      </c>
      <c r="BK21" s="199">
        <v>5.6259431828122297</v>
      </c>
      <c r="BL21" s="199">
        <v>4.3010414120541602</v>
      </c>
      <c r="BM21" s="199">
        <v>5.3016154984741997</v>
      </c>
      <c r="BN21" s="199">
        <v>4.7578172535999999</v>
      </c>
      <c r="BO21" s="199">
        <v>4.7530225124000003</v>
      </c>
      <c r="BP21" s="199">
        <v>6.6804705850000001</v>
      </c>
      <c r="BQ21" s="199">
        <v>6.7190489032</v>
      </c>
      <c r="BR21" s="199">
        <v>5.9599187656880197</v>
      </c>
      <c r="BS21" s="199">
        <v>6.6994684403587801</v>
      </c>
      <c r="BT21" s="199">
        <v>6.5781103479407497</v>
      </c>
      <c r="BU21" s="199">
        <v>7.2325436048949099</v>
      </c>
      <c r="BV21" s="199">
        <v>3.3685991748173598</v>
      </c>
      <c r="BW21" s="199">
        <v>4.7743823869930697</v>
      </c>
      <c r="BX21" s="199">
        <v>3.4065354758009301</v>
      </c>
      <c r="BY21" s="199">
        <v>2.0635862010896102</v>
      </c>
      <c r="BZ21" s="199">
        <v>1.3510456588316599</v>
      </c>
      <c r="CA21" s="199">
        <v>2.6286208150190302</v>
      </c>
      <c r="CB21" s="199">
        <v>3.9570750628718399</v>
      </c>
      <c r="CC21" s="199">
        <v>3.2578523470666001</v>
      </c>
      <c r="CD21" s="199">
        <v>3.9937535839037599</v>
      </c>
      <c r="CE21" s="199">
        <v>3.2652166960634901</v>
      </c>
      <c r="CF21" s="199">
        <v>2.00113505828925</v>
      </c>
      <c r="CG21" s="199">
        <v>4.5454358657763496</v>
      </c>
      <c r="CH21" s="199">
        <v>1.221545559807</v>
      </c>
      <c r="CI21" s="199">
        <v>1.8311480195027801</v>
      </c>
      <c r="CJ21" s="199">
        <v>1.1638119811743499</v>
      </c>
      <c r="CK21" s="199">
        <v>4.2387548269583799E-5</v>
      </c>
      <c r="CL21" s="199">
        <v>6.12614742406128E-6</v>
      </c>
      <c r="CM21" s="199">
        <v>1.53500833955562</v>
      </c>
      <c r="CN21" s="198">
        <v>0.634775059688099</v>
      </c>
      <c r="CO21" s="198">
        <v>0.64244908036130699</v>
      </c>
      <c r="CP21" s="198">
        <v>8.7044750389562897E-6</v>
      </c>
      <c r="CQ21" s="198">
        <v>2.1761187597390701E-8</v>
      </c>
      <c r="CR21" s="198">
        <v>0</v>
      </c>
      <c r="CS21" s="198">
        <v>0</v>
      </c>
      <c r="CT21" s="198">
        <v>0</v>
      </c>
      <c r="CU21" s="198">
        <v>1.3788859762164101</v>
      </c>
      <c r="CV21" s="198">
        <v>5.2783130454132099</v>
      </c>
      <c r="CW21" s="198">
        <v>3.2460618950103801</v>
      </c>
      <c r="CX21" s="198">
        <v>2.4238893138547999</v>
      </c>
      <c r="CY21" s="198">
        <v>1.8179169853910999</v>
      </c>
      <c r="CZ21" s="198">
        <v>1.8179169853910999</v>
      </c>
      <c r="DA21" s="198">
        <v>2.4238893138547999</v>
      </c>
      <c r="DB21" s="198">
        <v>1.87360936967479</v>
      </c>
      <c r="DC21" s="198">
        <v>2.3612083793465799</v>
      </c>
      <c r="DD21" s="198">
        <v>1.76977515178444</v>
      </c>
      <c r="DE21" s="198">
        <v>2.6149709177845901</v>
      </c>
      <c r="DF21" s="198">
        <v>2.3141708516055002</v>
      </c>
      <c r="DG21" s="198">
        <v>1.9253966404693901</v>
      </c>
      <c r="DH21" s="198">
        <v>1.9879403624392999</v>
      </c>
      <c r="DI21" s="198">
        <v>1.8106729985318699</v>
      </c>
      <c r="DJ21" s="198">
        <v>1.4961254373263999</v>
      </c>
      <c r="DK21" s="198">
        <v>2.0521752077683102</v>
      </c>
      <c r="DL21" s="198">
        <v>1.84402376908487</v>
      </c>
      <c r="DM21" s="198">
        <v>2.8909142704964399</v>
      </c>
      <c r="DN21" s="198">
        <v>1.84649613269813</v>
      </c>
      <c r="DO21" s="198">
        <v>2.3336022680715698</v>
      </c>
      <c r="DP21" s="198">
        <v>2.2045732670193501</v>
      </c>
      <c r="DQ21" s="198">
        <v>5.7086037788382997</v>
      </c>
      <c r="DR21" s="198">
        <v>5.3139963021353802</v>
      </c>
      <c r="DS21" s="198">
        <v>8.1532792547667903</v>
      </c>
      <c r="DT21" s="198">
        <v>1.83062228704829</v>
      </c>
      <c r="DU21" s="198">
        <v>4.8400502489784403</v>
      </c>
      <c r="DV21" s="198">
        <v>4.9722676728053701</v>
      </c>
      <c r="DW21" s="198">
        <v>2.7104210346126298</v>
      </c>
      <c r="DX21" s="198">
        <v>6.1263730861331496</v>
      </c>
      <c r="DY21" s="198">
        <v>7.8348801109792898</v>
      </c>
      <c r="DZ21" s="198">
        <v>5.4676091963272997</v>
      </c>
      <c r="EA21" s="198">
        <v>13.086784318677299</v>
      </c>
      <c r="EB21" s="198">
        <v>10.6354960429521</v>
      </c>
      <c r="EC21" s="198">
        <v>8.2035411779648992</v>
      </c>
      <c r="ED21" s="198">
        <v>2.65541782667328</v>
      </c>
      <c r="EE21" s="198">
        <v>7.7626402577490303</v>
      </c>
      <c r="EF21" s="198">
        <v>3.28963738583071</v>
      </c>
      <c r="EG21" s="198">
        <v>0.76822865477748503</v>
      </c>
      <c r="EH21" s="198">
        <v>0.71522881439960895</v>
      </c>
      <c r="EI21" s="198">
        <v>0.75558163841498005</v>
      </c>
      <c r="EJ21" s="198">
        <v>1.35685674549332</v>
      </c>
      <c r="EK21" s="199">
        <v>1.4293062168108801</v>
      </c>
      <c r="EL21" s="199">
        <v>1.4656334557999899</v>
      </c>
      <c r="EM21" s="199">
        <v>1.5148943733006399</v>
      </c>
      <c r="EN21" s="199">
        <v>10.1170735722826</v>
      </c>
      <c r="EO21" s="199">
        <v>6.8330486455347303</v>
      </c>
    </row>
    <row r="22" spans="1:146" ht="14.5" x14ac:dyDescent="0.35">
      <c r="A22" s="30" t="s">
        <v>7</v>
      </c>
      <c r="B22" s="198">
        <v>0</v>
      </c>
      <c r="C22" s="198">
        <v>3.0658638486114501E-5</v>
      </c>
      <c r="D22" s="198">
        <v>3.0658638486114501E-5</v>
      </c>
      <c r="E22" s="198">
        <v>0</v>
      </c>
      <c r="F22" s="198">
        <v>0</v>
      </c>
      <c r="G22" s="198">
        <v>0</v>
      </c>
      <c r="H22" s="198">
        <v>4.6325878594249201E-5</v>
      </c>
      <c r="I22" s="198">
        <v>1.56672401081347E-5</v>
      </c>
      <c r="J22" s="198">
        <v>0</v>
      </c>
      <c r="K22" s="198">
        <v>1.56672401081347E-5</v>
      </c>
      <c r="L22" s="198">
        <v>4.9459326615876098E-5</v>
      </c>
      <c r="M22" s="198">
        <v>1.6512042270828199E-5</v>
      </c>
      <c r="N22" s="198">
        <v>2.4953919882034898E-4</v>
      </c>
      <c r="O22" s="198">
        <v>7.2536249692799204E-4</v>
      </c>
      <c r="P22" s="198">
        <v>4.66561194396658E-4</v>
      </c>
      <c r="Q22" s="198">
        <v>2.83623126075203E-4</v>
      </c>
      <c r="R22" s="198">
        <v>0</v>
      </c>
      <c r="S22" s="198">
        <v>2.6035266650282601E-4</v>
      </c>
      <c r="T22" s="198">
        <v>3.1365200294912799E-5</v>
      </c>
      <c r="U22" s="198">
        <v>6.2699680511182104E-5</v>
      </c>
      <c r="V22" s="198">
        <v>0</v>
      </c>
      <c r="W22" s="198">
        <v>8.7091422954042798E-5</v>
      </c>
      <c r="X22" s="198">
        <v>1.7418284590808501E-5</v>
      </c>
      <c r="Y22" s="198">
        <v>0</v>
      </c>
      <c r="Z22" s="198">
        <v>0</v>
      </c>
      <c r="AA22" s="198">
        <v>1.02662816811036E-4</v>
      </c>
      <c r="AB22" s="198">
        <v>1.9409688803336499E-4</v>
      </c>
      <c r="AC22" s="198">
        <v>0</v>
      </c>
      <c r="AD22" s="198">
        <v>0</v>
      </c>
      <c r="AE22" s="198">
        <v>0</v>
      </c>
      <c r="AF22" s="198">
        <v>0</v>
      </c>
      <c r="AG22" s="198">
        <v>5.7747834456207898E-7</v>
      </c>
      <c r="AH22" s="198">
        <v>0</v>
      </c>
      <c r="AI22" s="198">
        <v>0</v>
      </c>
      <c r="AJ22" s="198">
        <v>0</v>
      </c>
      <c r="AK22" s="198">
        <v>0</v>
      </c>
      <c r="AL22" s="198">
        <v>2.36399167874929E-4</v>
      </c>
      <c r="AM22" s="198">
        <v>0</v>
      </c>
      <c r="AN22" s="198">
        <v>0</v>
      </c>
      <c r="AO22" s="198">
        <v>2.8493979701191399E-4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  <c r="BD22" s="198">
        <v>0</v>
      </c>
      <c r="BE22" s="199">
        <v>0</v>
      </c>
      <c r="BF22" s="199">
        <v>0</v>
      </c>
      <c r="BG22" s="199">
        <v>0</v>
      </c>
      <c r="BH22" s="199">
        <v>3.0531321000000001E-4</v>
      </c>
      <c r="BI22" s="199">
        <v>9.3397E-5</v>
      </c>
      <c r="BJ22" s="199">
        <v>0</v>
      </c>
      <c r="BK22" s="199">
        <v>0</v>
      </c>
      <c r="BL22" s="199">
        <v>0</v>
      </c>
      <c r="BM22" s="199">
        <v>5.5668182855606602E-5</v>
      </c>
      <c r="BN22" s="199">
        <v>1.593E-4</v>
      </c>
      <c r="BO22" s="199">
        <v>6.3719999999999998E-4</v>
      </c>
      <c r="BP22" s="199">
        <v>0</v>
      </c>
      <c r="BQ22" s="199">
        <v>6.1381475999999996E-4</v>
      </c>
      <c r="BR22" s="199">
        <v>0</v>
      </c>
      <c r="BS22" s="199">
        <v>0</v>
      </c>
      <c r="BT22" s="199">
        <v>3.1925721861416701E-4</v>
      </c>
      <c r="BU22" s="199">
        <v>0</v>
      </c>
      <c r="BV22" s="199">
        <v>3.1702859146168298E-4</v>
      </c>
      <c r="BW22" s="199">
        <v>9.6788828973251801E-4</v>
      </c>
      <c r="BX22" s="199">
        <v>0</v>
      </c>
      <c r="BY22" s="199">
        <v>0</v>
      </c>
      <c r="BZ22" s="199">
        <v>0</v>
      </c>
      <c r="CA22" s="199">
        <v>5.6227054863657202E-6</v>
      </c>
      <c r="CB22" s="199">
        <v>0</v>
      </c>
      <c r="CC22" s="199">
        <v>0</v>
      </c>
      <c r="CD22" s="199">
        <v>0</v>
      </c>
      <c r="CE22" s="199">
        <v>0</v>
      </c>
      <c r="CF22" s="199">
        <v>0</v>
      </c>
      <c r="CG22" s="199">
        <v>0</v>
      </c>
      <c r="CH22" s="199">
        <v>0</v>
      </c>
      <c r="CI22" s="199">
        <v>0</v>
      </c>
      <c r="CJ22" s="199">
        <v>1.57966113590532E-3</v>
      </c>
      <c r="CK22" s="199">
        <v>0</v>
      </c>
      <c r="CL22" s="199">
        <v>0</v>
      </c>
      <c r="CM22" s="199">
        <v>0</v>
      </c>
      <c r="CN22" s="198">
        <v>0</v>
      </c>
      <c r="CO22" s="198">
        <v>3.0616840546754002E-4</v>
      </c>
      <c r="CP22" s="198">
        <v>0</v>
      </c>
      <c r="CQ22" s="198">
        <v>3.0698202007247197E-4</v>
      </c>
      <c r="CR22" s="198">
        <v>3.0976020735412802E-4</v>
      </c>
      <c r="CS22" s="198">
        <v>2.7781872816558702E-6</v>
      </c>
      <c r="CT22" s="198">
        <v>3.0591380658046501E-4</v>
      </c>
      <c r="CU22" s="198">
        <v>0.50177053253650905</v>
      </c>
      <c r="CV22" s="198">
        <v>1.43641827879857</v>
      </c>
      <c r="CW22" s="198">
        <v>0</v>
      </c>
      <c r="CX22" s="198">
        <v>0</v>
      </c>
      <c r="CY22" s="198">
        <v>3.0530085635254399E-4</v>
      </c>
      <c r="CZ22" s="198">
        <v>9.1590256905763295E-4</v>
      </c>
      <c r="DA22" s="198">
        <v>6.1060171270508896E-4</v>
      </c>
      <c r="DB22" s="198">
        <v>0</v>
      </c>
      <c r="DC22" s="198">
        <v>0</v>
      </c>
      <c r="DD22" s="198">
        <v>3.0511177588664698E-4</v>
      </c>
      <c r="DE22" s="198">
        <v>3.0511177588664698E-4</v>
      </c>
      <c r="DF22" s="198">
        <v>0</v>
      </c>
      <c r="DG22" s="198">
        <v>9.1631856821122195E-4</v>
      </c>
      <c r="DH22" s="198">
        <v>6.1087904547414804E-4</v>
      </c>
      <c r="DI22" s="198">
        <v>6.1087904547414804E-4</v>
      </c>
      <c r="DJ22" s="198">
        <v>3.4324208121144198E-4</v>
      </c>
      <c r="DK22" s="198">
        <v>1.0297262436343301E-3</v>
      </c>
      <c r="DL22" s="198">
        <v>6.8648416242288396E-4</v>
      </c>
      <c r="DM22" s="198">
        <v>1.03621351896922E-3</v>
      </c>
      <c r="DN22" s="198">
        <v>0</v>
      </c>
      <c r="DO22" s="198">
        <v>7.1925821551637196E-4</v>
      </c>
      <c r="DP22" s="198">
        <v>1.43851643103274E-3</v>
      </c>
      <c r="DQ22" s="198">
        <v>3.9424340937991101E-4</v>
      </c>
      <c r="DR22" s="198">
        <v>0</v>
      </c>
      <c r="DS22" s="198">
        <v>1.0826389785637399E-3</v>
      </c>
      <c r="DT22" s="198">
        <v>1.8043982976062301E-3</v>
      </c>
      <c r="DU22" s="198">
        <v>7.2175931904249E-4</v>
      </c>
      <c r="DV22" s="198">
        <v>6.6165858638180702E-4</v>
      </c>
      <c r="DW22" s="198">
        <v>1.08765795021667E-3</v>
      </c>
      <c r="DX22" s="198">
        <v>1.4502106002888899E-3</v>
      </c>
      <c r="DY22" s="198">
        <v>3.62552650072223E-5</v>
      </c>
      <c r="DZ22" s="198">
        <v>7.2733502071567198E-4</v>
      </c>
      <c r="EA22" s="198">
        <v>1.09100253107351E-3</v>
      </c>
      <c r="EB22" s="198">
        <v>3.6584951541998302E-4</v>
      </c>
      <c r="EC22" s="198">
        <v>0</v>
      </c>
      <c r="ED22" s="198">
        <v>3.6465648160331901E-4</v>
      </c>
      <c r="EE22" s="198">
        <v>3.8653587049951798E-4</v>
      </c>
      <c r="EF22" s="198">
        <v>3.6465648160331901E-4</v>
      </c>
      <c r="EG22" s="198">
        <v>0</v>
      </c>
      <c r="EH22" s="198">
        <v>0</v>
      </c>
      <c r="EI22" s="198">
        <v>0</v>
      </c>
      <c r="EJ22" s="198">
        <v>0</v>
      </c>
      <c r="EK22" s="199">
        <v>0</v>
      </c>
      <c r="EL22" s="199">
        <v>0</v>
      </c>
      <c r="EM22" s="199">
        <v>0</v>
      </c>
      <c r="EN22" s="199">
        <v>0</v>
      </c>
      <c r="EO22" s="199">
        <v>0</v>
      </c>
    </row>
    <row r="23" spans="1:146" ht="14.5" x14ac:dyDescent="0.35">
      <c r="A23" s="6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</row>
    <row r="24" spans="1:146" ht="17.25" customHeight="1" x14ac:dyDescent="0.35">
      <c r="A24" s="26" t="s">
        <v>109</v>
      </c>
      <c r="B24" s="202">
        <f t="shared" ref="B24:AG24" si="15">SUM(B25:B27)</f>
        <v>5.2500649322931796</v>
      </c>
      <c r="C24" s="202">
        <f t="shared" si="15"/>
        <v>3.6400134192334401</v>
      </c>
      <c r="D24" s="202">
        <f t="shared" si="15"/>
        <v>2.8223551366413102</v>
      </c>
      <c r="E24" s="202">
        <f t="shared" si="15"/>
        <v>3.5246615510049888</v>
      </c>
      <c r="F24" s="202">
        <f t="shared" si="15"/>
        <v>3.9020534623789644</v>
      </c>
      <c r="G24" s="202">
        <f t="shared" si="15"/>
        <v>1.5995825204553151</v>
      </c>
      <c r="H24" s="202">
        <f t="shared" si="15"/>
        <v>1.8565545597286599</v>
      </c>
      <c r="I24" s="202">
        <f t="shared" si="15"/>
        <v>3.1699766656947901</v>
      </c>
      <c r="J24" s="202">
        <f t="shared" si="15"/>
        <v>3.7733439530936002</v>
      </c>
      <c r="K24" s="202">
        <f t="shared" si="15"/>
        <v>4.2544182509127904</v>
      </c>
      <c r="L24" s="202">
        <f t="shared" si="15"/>
        <v>5.6517500644044203</v>
      </c>
      <c r="M24" s="202">
        <f t="shared" si="15"/>
        <v>5.4378727620177001</v>
      </c>
      <c r="N24" s="202">
        <f t="shared" si="15"/>
        <v>6.9531940523244904</v>
      </c>
      <c r="O24" s="202">
        <f t="shared" si="15"/>
        <v>4.8924223602484496</v>
      </c>
      <c r="P24" s="202">
        <f t="shared" si="15"/>
        <v>5.6393123784428099</v>
      </c>
      <c r="Q24" s="202">
        <f t="shared" si="15"/>
        <v>6.6613652048434702</v>
      </c>
      <c r="R24" s="202">
        <f t="shared" si="15"/>
        <v>3.0301461823201001</v>
      </c>
      <c r="S24" s="202">
        <f t="shared" si="15"/>
        <v>8.0996000376435209</v>
      </c>
      <c r="T24" s="202">
        <f t="shared" si="15"/>
        <v>6.3006462136896904</v>
      </c>
      <c r="U24" s="202">
        <f t="shared" si="15"/>
        <v>7.2776836689880202</v>
      </c>
      <c r="V24" s="202">
        <f t="shared" si="15"/>
        <v>6.6953384779471703</v>
      </c>
      <c r="W24" s="202">
        <f t="shared" si="15"/>
        <v>11.1093857832988</v>
      </c>
      <c r="X24" s="202">
        <f t="shared" si="15"/>
        <v>5.34010916619612</v>
      </c>
      <c r="Y24" s="202">
        <f t="shared" si="15"/>
        <v>9.5930422234770099</v>
      </c>
      <c r="Z24" s="202">
        <f t="shared" si="15"/>
        <v>14.0263848863272</v>
      </c>
      <c r="AA24" s="202">
        <f t="shared" si="15"/>
        <v>6.78472622478386</v>
      </c>
      <c r="AB24" s="202">
        <f t="shared" si="15"/>
        <v>12.9995196926033</v>
      </c>
      <c r="AC24" s="202">
        <f t="shared" si="15"/>
        <v>8.8967339097022098</v>
      </c>
      <c r="AD24" s="202">
        <f t="shared" si="15"/>
        <v>11.7203009926353</v>
      </c>
      <c r="AE24" s="202">
        <f t="shared" si="15"/>
        <v>16.649983989753402</v>
      </c>
      <c r="AF24" s="202">
        <f t="shared" si="15"/>
        <v>9.1042267050912606</v>
      </c>
      <c r="AG24" s="202">
        <f t="shared" si="15"/>
        <v>13.4231508165226</v>
      </c>
      <c r="AH24" s="202">
        <f t="shared" ref="AH24:BM24" si="16">SUM(AH25:AH27)</f>
        <v>12.6433419875504</v>
      </c>
      <c r="AI24" s="202">
        <f t="shared" si="16"/>
        <v>10.182489286496301</v>
      </c>
      <c r="AJ24" s="202">
        <f t="shared" si="16"/>
        <v>6.1342550595889804</v>
      </c>
      <c r="AK24" s="202">
        <f t="shared" si="16"/>
        <v>11.242756090454749</v>
      </c>
      <c r="AL24" s="202">
        <f t="shared" si="16"/>
        <v>7.7499766343325671</v>
      </c>
      <c r="AM24" s="202">
        <f t="shared" si="16"/>
        <v>13.322250990639377</v>
      </c>
      <c r="AN24" s="202">
        <f t="shared" si="16"/>
        <v>4.8299289937126604</v>
      </c>
      <c r="AO24" s="202">
        <f t="shared" si="16"/>
        <v>7.4245158567455007</v>
      </c>
      <c r="AP24" s="202">
        <f t="shared" si="16"/>
        <v>10.61091096</v>
      </c>
      <c r="AQ24" s="202">
        <f t="shared" si="16"/>
        <v>15.759955120000001</v>
      </c>
      <c r="AR24" s="202">
        <f t="shared" si="16"/>
        <v>11.561717959999999</v>
      </c>
      <c r="AS24" s="202">
        <f t="shared" si="16"/>
        <v>12.6854624</v>
      </c>
      <c r="AT24" s="202">
        <f t="shared" si="16"/>
        <v>5.4454041200000001</v>
      </c>
      <c r="AU24" s="202">
        <f t="shared" si="16"/>
        <v>11.642033</v>
      </c>
      <c r="AV24" s="202">
        <f t="shared" si="16"/>
        <v>17.3391327824</v>
      </c>
      <c r="AW24" s="202">
        <f t="shared" si="16"/>
        <v>14.057805678799999</v>
      </c>
      <c r="AX24" s="202">
        <f t="shared" si="16"/>
        <v>12.596043720000001</v>
      </c>
      <c r="AY24" s="202">
        <f t="shared" si="16"/>
        <v>17.16350168</v>
      </c>
      <c r="AZ24" s="202">
        <f t="shared" si="16"/>
        <v>10.90980852</v>
      </c>
      <c r="BA24" s="202">
        <f t="shared" si="16"/>
        <v>16.185003120000001</v>
      </c>
      <c r="BB24" s="202">
        <f t="shared" si="16"/>
        <v>11.456028206999999</v>
      </c>
      <c r="BC24" s="202">
        <f t="shared" si="16"/>
        <v>18.615299285700001</v>
      </c>
      <c r="BD24" s="202">
        <f t="shared" si="16"/>
        <v>16.205259330000001</v>
      </c>
      <c r="BE24" s="202">
        <f t="shared" si="16"/>
        <v>14.7454194069</v>
      </c>
      <c r="BF24" s="202">
        <f t="shared" si="16"/>
        <v>17.341803599399999</v>
      </c>
      <c r="BG24" s="202">
        <f t="shared" si="16"/>
        <v>19.589438959999999</v>
      </c>
      <c r="BH24" s="202">
        <f t="shared" si="16"/>
        <v>15.733478954200001</v>
      </c>
      <c r="BI24" s="202">
        <f t="shared" si="16"/>
        <v>16.797622693600001</v>
      </c>
      <c r="BJ24" s="202">
        <f t="shared" si="16"/>
        <v>12.0162776214729</v>
      </c>
      <c r="BK24" s="202">
        <f t="shared" si="16"/>
        <v>14.533233806057799</v>
      </c>
      <c r="BL24" s="202">
        <f t="shared" si="16"/>
        <v>17.042794902596199</v>
      </c>
      <c r="BM24" s="202">
        <f t="shared" si="16"/>
        <v>16.539450613617898</v>
      </c>
      <c r="BN24" s="202">
        <f t="shared" ref="BN24:CS24" si="17">SUM(BN25:BN27)</f>
        <v>14.896710454520001</v>
      </c>
      <c r="BO24" s="202">
        <f t="shared" si="17"/>
        <v>18.964475942899998</v>
      </c>
      <c r="BP24" s="202">
        <f t="shared" si="17"/>
        <v>15.611976110000001</v>
      </c>
      <c r="BQ24" s="202">
        <f t="shared" si="17"/>
        <v>23.978322250000002</v>
      </c>
      <c r="BR24" s="202">
        <f t="shared" si="17"/>
        <v>15.611557671900901</v>
      </c>
      <c r="BS24" s="202">
        <f t="shared" si="17"/>
        <v>25.984761443230045</v>
      </c>
      <c r="BT24" s="202">
        <f t="shared" si="17"/>
        <v>16.42534436278871</v>
      </c>
      <c r="BU24" s="202">
        <f t="shared" si="17"/>
        <v>27.215724118998398</v>
      </c>
      <c r="BV24" s="202">
        <f t="shared" si="17"/>
        <v>22.180938246748902</v>
      </c>
      <c r="BW24" s="202">
        <f t="shared" si="17"/>
        <v>13.434469297315999</v>
      </c>
      <c r="BX24" s="202">
        <f t="shared" si="17"/>
        <v>14.5307108610158</v>
      </c>
      <c r="BY24" s="202">
        <f t="shared" si="17"/>
        <v>13.525509175641</v>
      </c>
      <c r="BZ24" s="202">
        <f t="shared" si="17"/>
        <v>21.613621499787602</v>
      </c>
      <c r="CA24" s="202">
        <f t="shared" si="17"/>
        <v>22.551526978467084</v>
      </c>
      <c r="CB24" s="202">
        <f t="shared" si="17"/>
        <v>21.125544109289937</v>
      </c>
      <c r="CC24" s="202">
        <f t="shared" si="17"/>
        <v>13.219076441316211</v>
      </c>
      <c r="CD24" s="202">
        <f t="shared" si="17"/>
        <v>16.372554703507902</v>
      </c>
      <c r="CE24" s="202">
        <f t="shared" si="17"/>
        <v>22.075039373505721</v>
      </c>
      <c r="CF24" s="202">
        <f t="shared" si="17"/>
        <v>15.7641486393769</v>
      </c>
      <c r="CG24" s="202">
        <f t="shared" si="17"/>
        <v>12.700460962936001</v>
      </c>
      <c r="CH24" s="202">
        <f t="shared" si="17"/>
        <v>17.7470863236708</v>
      </c>
      <c r="CI24" s="202">
        <f t="shared" si="17"/>
        <v>18.200199630130701</v>
      </c>
      <c r="CJ24" s="202">
        <f t="shared" si="17"/>
        <v>20.115860517568802</v>
      </c>
      <c r="CK24" s="202">
        <f t="shared" si="17"/>
        <v>19.199746293666099</v>
      </c>
      <c r="CL24" s="202">
        <f t="shared" si="17"/>
        <v>11.4634114770969</v>
      </c>
      <c r="CM24" s="202">
        <f t="shared" si="17"/>
        <v>17.032740424144698</v>
      </c>
      <c r="CN24" s="202">
        <f t="shared" si="17"/>
        <v>18.83250386286673</v>
      </c>
      <c r="CO24" s="202">
        <f t="shared" si="17"/>
        <v>20.247420165118236</v>
      </c>
      <c r="CP24" s="202">
        <f t="shared" si="17"/>
        <v>19.094563354409299</v>
      </c>
      <c r="CQ24" s="202">
        <f t="shared" si="17"/>
        <v>19.106749143562901</v>
      </c>
      <c r="CR24" s="202">
        <f t="shared" si="17"/>
        <v>13.707655313482499</v>
      </c>
      <c r="CS24" s="202">
        <f t="shared" si="17"/>
        <v>17.596058551941699</v>
      </c>
      <c r="CT24" s="202">
        <f t="shared" ref="CT24:DY24" si="18">SUM(CT25:CT27)</f>
        <v>14.0130821674997</v>
      </c>
      <c r="CU24" s="202">
        <f t="shared" si="18"/>
        <v>17.814523567822299</v>
      </c>
      <c r="CV24" s="202">
        <f t="shared" si="18"/>
        <v>17.278960159258101</v>
      </c>
      <c r="CW24" s="202">
        <f t="shared" si="18"/>
        <v>17.128326036790298</v>
      </c>
      <c r="CX24" s="202">
        <f t="shared" si="18"/>
        <v>15.114484247159327</v>
      </c>
      <c r="CY24" s="202">
        <f t="shared" si="18"/>
        <v>15.4194546913644</v>
      </c>
      <c r="CZ24" s="202">
        <f t="shared" si="18"/>
        <v>12.4779149186854</v>
      </c>
      <c r="DA24" s="202">
        <f t="shared" si="18"/>
        <v>11.869671085989999</v>
      </c>
      <c r="DB24" s="202">
        <f t="shared" si="18"/>
        <v>12.017879705388451</v>
      </c>
      <c r="DC24" s="202">
        <f t="shared" si="18"/>
        <v>15.157137645725699</v>
      </c>
      <c r="DD24" s="202">
        <f t="shared" si="18"/>
        <v>5.4108928828801703</v>
      </c>
      <c r="DE24" s="202">
        <f t="shared" si="18"/>
        <v>10.4621181977567</v>
      </c>
      <c r="DF24" s="202">
        <f t="shared" si="18"/>
        <v>8.5334936623900006</v>
      </c>
      <c r="DG24" s="202">
        <f t="shared" si="18"/>
        <v>9.8946092827662095</v>
      </c>
      <c r="DH24" s="202">
        <f t="shared" si="18"/>
        <v>9.7239119959485301</v>
      </c>
      <c r="DI24" s="202">
        <f t="shared" si="18"/>
        <v>9.6893262711684809</v>
      </c>
      <c r="DJ24" s="202">
        <f t="shared" si="18"/>
        <v>4.4579338382432141</v>
      </c>
      <c r="DK24" s="202">
        <f t="shared" si="18"/>
        <v>13.0450711184674</v>
      </c>
      <c r="DL24" s="202">
        <f t="shared" si="18"/>
        <v>7.2357852078815199</v>
      </c>
      <c r="DM24" s="202">
        <f t="shared" si="18"/>
        <v>11.9515197888004</v>
      </c>
      <c r="DN24" s="202">
        <f t="shared" si="18"/>
        <v>7.14926641461975</v>
      </c>
      <c r="DO24" s="202">
        <f t="shared" si="18"/>
        <v>12.327770692860756</v>
      </c>
      <c r="DP24" s="202">
        <f t="shared" si="18"/>
        <v>9.4141459898084392</v>
      </c>
      <c r="DQ24" s="202">
        <f t="shared" si="18"/>
        <v>9.6812896718080896</v>
      </c>
      <c r="DR24" s="202">
        <f t="shared" si="18"/>
        <v>12.392615593850001</v>
      </c>
      <c r="DS24" s="202">
        <f t="shared" si="18"/>
        <v>9.6675008369523994</v>
      </c>
      <c r="DT24" s="202">
        <f t="shared" si="18"/>
        <v>11.270533972564101</v>
      </c>
      <c r="DU24" s="202">
        <f t="shared" si="18"/>
        <v>10.5837060300193</v>
      </c>
      <c r="DV24" s="202">
        <f t="shared" si="18"/>
        <v>8.5327064233620273</v>
      </c>
      <c r="DW24" s="202">
        <f t="shared" si="18"/>
        <v>7.3869905524829385</v>
      </c>
      <c r="DX24" s="202">
        <f t="shared" si="18"/>
        <v>9.8767341927304599</v>
      </c>
      <c r="DY24" s="202">
        <f t="shared" si="18"/>
        <v>8.3299243928494509</v>
      </c>
      <c r="DZ24" s="202">
        <f t="shared" ref="DZ24:FE24" si="19">SUM(DZ25:DZ27)</f>
        <v>8.7075122158811809</v>
      </c>
      <c r="EA24" s="202">
        <f t="shared" si="19"/>
        <v>10.654336392902525</v>
      </c>
      <c r="EB24" s="202">
        <f t="shared" si="19"/>
        <v>8.456772046853926</v>
      </c>
      <c r="EC24" s="202">
        <f t="shared" si="19"/>
        <v>9.1287762954222202</v>
      </c>
      <c r="ED24" s="202">
        <f t="shared" si="19"/>
        <v>7.3470081596163608</v>
      </c>
      <c r="EE24" s="202">
        <f t="shared" si="19"/>
        <v>9.7990187437520362</v>
      </c>
      <c r="EF24" s="202">
        <f t="shared" si="19"/>
        <v>7.8747945455880002</v>
      </c>
      <c r="EG24" s="202">
        <f t="shared" si="19"/>
        <v>13.132512642038671</v>
      </c>
      <c r="EH24" s="202">
        <f t="shared" si="19"/>
        <v>7.9763686629787598</v>
      </c>
      <c r="EI24" s="202">
        <f t="shared" si="19"/>
        <v>11.693294884632</v>
      </c>
      <c r="EJ24" s="202">
        <f t="shared" si="19"/>
        <v>5.9490954533800702</v>
      </c>
      <c r="EK24" s="201">
        <f t="shared" si="19"/>
        <v>11.123764798984386</v>
      </c>
      <c r="EL24" s="201">
        <f t="shared" si="19"/>
        <v>10.5516230721898</v>
      </c>
      <c r="EM24" s="201">
        <f t="shared" si="19"/>
        <v>11.356020803795833</v>
      </c>
      <c r="EN24" s="201">
        <f t="shared" si="19"/>
        <v>4.6791286960415901</v>
      </c>
      <c r="EO24" s="201">
        <f t="shared" si="19"/>
        <v>6.5610750376812428</v>
      </c>
      <c r="EP24" s="201">
        <f t="shared" si="19"/>
        <v>0</v>
      </c>
    </row>
    <row r="25" spans="1:146" ht="14.5" x14ac:dyDescent="0.35">
      <c r="A25" s="30" t="s">
        <v>5</v>
      </c>
      <c r="B25" s="198">
        <v>5.2500649322931796</v>
      </c>
      <c r="C25" s="198">
        <v>3.6400134192334401</v>
      </c>
      <c r="D25" s="198">
        <v>2.8223551366413102</v>
      </c>
      <c r="E25" s="198">
        <v>3.5246579542061398</v>
      </c>
      <c r="F25" s="198">
        <v>3.9011888818556302</v>
      </c>
      <c r="G25" s="198">
        <v>1.59869366153975</v>
      </c>
      <c r="H25" s="198">
        <v>1.8565545597286599</v>
      </c>
      <c r="I25" s="198">
        <v>3.1699766656947901</v>
      </c>
      <c r="J25" s="198">
        <v>3.7733439530936002</v>
      </c>
      <c r="K25" s="198">
        <v>4.2544182509127904</v>
      </c>
      <c r="L25" s="198">
        <v>5.6517500644044203</v>
      </c>
      <c r="M25" s="198">
        <v>5.4378727620177001</v>
      </c>
      <c r="N25" s="198">
        <v>6.9531940523244904</v>
      </c>
      <c r="O25" s="198">
        <v>4.8924223602484496</v>
      </c>
      <c r="P25" s="198">
        <v>5.6393123784428099</v>
      </c>
      <c r="Q25" s="198">
        <v>6.6613652048434702</v>
      </c>
      <c r="R25" s="198">
        <v>3.0301461823201001</v>
      </c>
      <c r="S25" s="198">
        <v>8.0996000376435209</v>
      </c>
      <c r="T25" s="198">
        <v>6.3006462136896904</v>
      </c>
      <c r="U25" s="198">
        <v>7.2776836689880202</v>
      </c>
      <c r="V25" s="198">
        <v>6.6953384779471703</v>
      </c>
      <c r="W25" s="198">
        <v>11.1093857832988</v>
      </c>
      <c r="X25" s="198">
        <v>5.34010916619612</v>
      </c>
      <c r="Y25" s="198">
        <v>9.5930422234770099</v>
      </c>
      <c r="Z25" s="198">
        <v>14.0263848863272</v>
      </c>
      <c r="AA25" s="198">
        <v>6.78472622478386</v>
      </c>
      <c r="AB25" s="198">
        <v>12.9995196926033</v>
      </c>
      <c r="AC25" s="198">
        <v>8.8967339097022098</v>
      </c>
      <c r="AD25" s="198">
        <v>11.7203009926353</v>
      </c>
      <c r="AE25" s="198">
        <v>16.649983989753402</v>
      </c>
      <c r="AF25" s="198">
        <v>9.1042267050912606</v>
      </c>
      <c r="AG25" s="198">
        <v>13.4231508165226</v>
      </c>
      <c r="AH25" s="198">
        <v>12.6433419875504</v>
      </c>
      <c r="AI25" s="198">
        <v>10.182489286496301</v>
      </c>
      <c r="AJ25" s="198">
        <v>6.1342550595889804</v>
      </c>
      <c r="AK25" s="198">
        <v>11.2424536269511</v>
      </c>
      <c r="AL25" s="198">
        <v>7.7499765397729004</v>
      </c>
      <c r="AM25" s="198">
        <v>13.322218399074099</v>
      </c>
      <c r="AN25" s="198">
        <v>4.8299289937126604</v>
      </c>
      <c r="AO25" s="198">
        <v>7.4244737089055004</v>
      </c>
      <c r="AP25" s="198">
        <v>10.61091096</v>
      </c>
      <c r="AQ25" s="198">
        <v>15.759955120000001</v>
      </c>
      <c r="AR25" s="198">
        <v>11.561717959999999</v>
      </c>
      <c r="AS25" s="198">
        <v>12.6854624</v>
      </c>
      <c r="AT25" s="198">
        <v>5.4454041200000001</v>
      </c>
      <c r="AU25" s="198">
        <v>11.642033</v>
      </c>
      <c r="AV25" s="198">
        <v>17.3391327824</v>
      </c>
      <c r="AW25" s="198">
        <v>14.057805678799999</v>
      </c>
      <c r="AX25" s="198">
        <v>12.596043720000001</v>
      </c>
      <c r="AY25" s="198">
        <v>17.16350168</v>
      </c>
      <c r="AZ25" s="198">
        <v>10.90980852</v>
      </c>
      <c r="BA25" s="198">
        <v>16.185003120000001</v>
      </c>
      <c r="BB25" s="198">
        <v>11.456028206999999</v>
      </c>
      <c r="BC25" s="198">
        <v>18.615299285700001</v>
      </c>
      <c r="BD25" s="198">
        <v>16.205259330000001</v>
      </c>
      <c r="BE25" s="199">
        <v>14.7454194069</v>
      </c>
      <c r="BF25" s="199">
        <v>17.341803599399999</v>
      </c>
      <c r="BG25" s="199">
        <v>19.589438959999999</v>
      </c>
      <c r="BH25" s="199">
        <v>15.733478954200001</v>
      </c>
      <c r="BI25" s="199">
        <v>16.797622693600001</v>
      </c>
      <c r="BJ25" s="199">
        <v>12.0162776214729</v>
      </c>
      <c r="BK25" s="199">
        <v>14.533233806057799</v>
      </c>
      <c r="BL25" s="199">
        <v>17.042794902596199</v>
      </c>
      <c r="BM25" s="199">
        <v>16.539450613617898</v>
      </c>
      <c r="BN25" s="199">
        <v>14.89669911</v>
      </c>
      <c r="BO25" s="199">
        <v>18.964475942899998</v>
      </c>
      <c r="BP25" s="199">
        <v>15.611976110000001</v>
      </c>
      <c r="BQ25" s="199">
        <v>23.978322250000002</v>
      </c>
      <c r="BR25" s="199">
        <v>15.611557671900901</v>
      </c>
      <c r="BS25" s="199">
        <v>25.984508557873198</v>
      </c>
      <c r="BT25" s="199">
        <v>16.425258350408701</v>
      </c>
      <c r="BU25" s="199">
        <v>27.215724118998398</v>
      </c>
      <c r="BV25" s="199">
        <v>22.180938246748902</v>
      </c>
      <c r="BW25" s="199">
        <v>13.434469297315999</v>
      </c>
      <c r="BX25" s="199">
        <v>14.5307108610158</v>
      </c>
      <c r="BY25" s="199">
        <v>13.525509175641</v>
      </c>
      <c r="BZ25" s="199">
        <v>21.613621499787602</v>
      </c>
      <c r="CA25" s="199">
        <v>22.551461052726001</v>
      </c>
      <c r="CB25" s="199">
        <v>21.125543999413701</v>
      </c>
      <c r="CC25" s="199">
        <v>13.2190747130711</v>
      </c>
      <c r="CD25" s="199">
        <v>16.372554703507902</v>
      </c>
      <c r="CE25" s="199">
        <v>20.495077692195601</v>
      </c>
      <c r="CF25" s="199">
        <v>15.7641486393769</v>
      </c>
      <c r="CG25" s="199">
        <v>12.700460962936001</v>
      </c>
      <c r="CH25" s="199">
        <v>17.7470863236708</v>
      </c>
      <c r="CI25" s="199">
        <v>18.200199630130701</v>
      </c>
      <c r="CJ25" s="199">
        <v>20.115860517568802</v>
      </c>
      <c r="CK25" s="199">
        <v>19.199746293666099</v>
      </c>
      <c r="CL25" s="199">
        <v>11.4634114770969</v>
      </c>
      <c r="CM25" s="199">
        <v>17.032740424144698</v>
      </c>
      <c r="CN25" s="198">
        <v>18.651598729434198</v>
      </c>
      <c r="CO25" s="198">
        <v>20.064391300578698</v>
      </c>
      <c r="CP25" s="198">
        <v>19.094563354409299</v>
      </c>
      <c r="CQ25" s="198">
        <v>19.106749143562901</v>
      </c>
      <c r="CR25" s="198">
        <v>13.707655313482499</v>
      </c>
      <c r="CS25" s="198">
        <v>17.596058551941699</v>
      </c>
      <c r="CT25" s="198">
        <v>14.0130821674997</v>
      </c>
      <c r="CU25" s="198">
        <v>17.814523567822299</v>
      </c>
      <c r="CV25" s="198">
        <v>17.278960159258101</v>
      </c>
      <c r="CW25" s="198">
        <v>17.128326036790298</v>
      </c>
      <c r="CX25" s="198">
        <v>14.691323189723899</v>
      </c>
      <c r="CY25" s="198">
        <v>15.4194546913644</v>
      </c>
      <c r="CZ25" s="198">
        <v>12.4779149186854</v>
      </c>
      <c r="DA25" s="198">
        <v>11.869671085989999</v>
      </c>
      <c r="DB25" s="198">
        <v>11.088114439074101</v>
      </c>
      <c r="DC25" s="198">
        <v>15.157137645725699</v>
      </c>
      <c r="DD25" s="198">
        <v>5.4108928828801703</v>
      </c>
      <c r="DE25" s="198">
        <v>10.4621181977567</v>
      </c>
      <c r="DF25" s="198">
        <v>8.5334936623900006</v>
      </c>
      <c r="DG25" s="198">
        <v>9.8946092827662095</v>
      </c>
      <c r="DH25" s="198">
        <v>9.7239119959485301</v>
      </c>
      <c r="DI25" s="198">
        <v>9.6893262711684809</v>
      </c>
      <c r="DJ25" s="198">
        <v>3.5313280114729202</v>
      </c>
      <c r="DK25" s="198">
        <v>13.0450711184674</v>
      </c>
      <c r="DL25" s="198">
        <v>7.2357852078815199</v>
      </c>
      <c r="DM25" s="198">
        <v>11.9515197888004</v>
      </c>
      <c r="DN25" s="198">
        <v>7.14926641461975</v>
      </c>
      <c r="DO25" s="198">
        <v>11.6903246049483</v>
      </c>
      <c r="DP25" s="198">
        <v>9.4141459898084392</v>
      </c>
      <c r="DQ25" s="198">
        <v>9.6812896718080896</v>
      </c>
      <c r="DR25" s="198">
        <v>12.191533937289501</v>
      </c>
      <c r="DS25" s="198">
        <v>9.6675008369523994</v>
      </c>
      <c r="DT25" s="198">
        <v>11.270533972564101</v>
      </c>
      <c r="DU25" s="198">
        <v>10.5837060300193</v>
      </c>
      <c r="DV25" s="198">
        <v>8.0357440051038491</v>
      </c>
      <c r="DW25" s="198">
        <v>7.2053020086194302</v>
      </c>
      <c r="DX25" s="198">
        <v>9.8767341927304599</v>
      </c>
      <c r="DY25" s="198">
        <v>8.3299243928494509</v>
      </c>
      <c r="DZ25" s="198">
        <v>8.7075122158811809</v>
      </c>
      <c r="EA25" s="198">
        <v>10.158448648895201</v>
      </c>
      <c r="EB25" s="198">
        <v>8.1369119258915799</v>
      </c>
      <c r="EC25" s="198">
        <v>8.8109948822173099</v>
      </c>
      <c r="ED25" s="198">
        <v>7.1917575387990604</v>
      </c>
      <c r="EE25" s="198">
        <v>9.7892220903825091</v>
      </c>
      <c r="EF25" s="198">
        <v>7.8747945455880002</v>
      </c>
      <c r="EG25" s="198">
        <v>12.330956783765499</v>
      </c>
      <c r="EH25" s="198">
        <v>7.9763686629787598</v>
      </c>
      <c r="EI25" s="198">
        <v>11.693294884632</v>
      </c>
      <c r="EJ25" s="198">
        <v>5.9490954533800702</v>
      </c>
      <c r="EK25" s="199">
        <v>10.6342522830076</v>
      </c>
      <c r="EL25" s="199">
        <v>10.5516230721898</v>
      </c>
      <c r="EM25" s="199">
        <v>11.2005068592855</v>
      </c>
      <c r="EN25" s="199">
        <v>4.6791286960415901</v>
      </c>
      <c r="EO25" s="199">
        <v>6.4550254630928396</v>
      </c>
    </row>
    <row r="26" spans="1:146" ht="14.5" x14ac:dyDescent="0.35">
      <c r="A26" s="30" t="s">
        <v>6</v>
      </c>
      <c r="B26" s="198">
        <v>0</v>
      </c>
      <c r="C26" s="198">
        <v>0</v>
      </c>
      <c r="D26" s="198">
        <v>0</v>
      </c>
      <c r="E26" s="198">
        <v>3.59679884902437E-6</v>
      </c>
      <c r="F26" s="198">
        <v>8.6458052333423195E-4</v>
      </c>
      <c r="G26" s="198">
        <v>8.8885891556514699E-4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3.0246350364963501E-4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  <c r="BD26" s="198">
        <v>0</v>
      </c>
      <c r="BE26" s="199">
        <v>0</v>
      </c>
      <c r="BF26" s="199">
        <v>0</v>
      </c>
      <c r="BG26" s="199">
        <v>0</v>
      </c>
      <c r="BH26" s="199">
        <v>0</v>
      </c>
      <c r="BI26" s="199">
        <v>0</v>
      </c>
      <c r="BJ26" s="199">
        <v>0</v>
      </c>
      <c r="BK26" s="199">
        <v>0</v>
      </c>
      <c r="BL26" s="199">
        <v>0</v>
      </c>
      <c r="BM26" s="199">
        <v>0</v>
      </c>
      <c r="BN26" s="199">
        <v>1.1344519999999999E-5</v>
      </c>
      <c r="BO26" s="199">
        <v>0</v>
      </c>
      <c r="BP26" s="199">
        <v>0</v>
      </c>
      <c r="BQ26" s="199">
        <v>0</v>
      </c>
      <c r="BR26" s="199">
        <v>0</v>
      </c>
      <c r="BS26" s="199">
        <v>2.52885356847469E-4</v>
      </c>
      <c r="BT26" s="199">
        <v>8.6012380008350907E-5</v>
      </c>
      <c r="BU26" s="199">
        <v>0</v>
      </c>
      <c r="BV26" s="199">
        <v>0</v>
      </c>
      <c r="BW26" s="199">
        <v>0</v>
      </c>
      <c r="BX26" s="199">
        <v>0</v>
      </c>
      <c r="BY26" s="199">
        <v>0</v>
      </c>
      <c r="BZ26" s="199">
        <v>0</v>
      </c>
      <c r="CA26" s="199">
        <v>6.5925741082352199E-5</v>
      </c>
      <c r="CB26" s="199">
        <v>1.09876235137254E-7</v>
      </c>
      <c r="CC26" s="199">
        <v>1.72824511191219E-6</v>
      </c>
      <c r="CD26" s="199">
        <v>0</v>
      </c>
      <c r="CE26" s="199">
        <v>1.57996168131012</v>
      </c>
      <c r="CF26" s="199">
        <v>0</v>
      </c>
      <c r="CG26" s="199">
        <v>0</v>
      </c>
      <c r="CH26" s="199">
        <v>0</v>
      </c>
      <c r="CI26" s="199">
        <v>0</v>
      </c>
      <c r="CJ26" s="199">
        <v>0</v>
      </c>
      <c r="CK26" s="199">
        <v>0</v>
      </c>
      <c r="CL26" s="199">
        <v>0</v>
      </c>
      <c r="CM26" s="199">
        <v>0</v>
      </c>
      <c r="CN26" s="198">
        <v>0.18090513343253001</v>
      </c>
      <c r="CO26" s="198">
        <v>0.18302886453953801</v>
      </c>
      <c r="CP26" s="198">
        <v>0</v>
      </c>
      <c r="CQ26" s="198">
        <v>0</v>
      </c>
      <c r="CR26" s="198">
        <v>0</v>
      </c>
      <c r="CS26" s="198">
        <v>0</v>
      </c>
      <c r="CT26" s="198">
        <v>0</v>
      </c>
      <c r="CU26" s="198">
        <v>0</v>
      </c>
      <c r="CV26" s="198">
        <v>0</v>
      </c>
      <c r="CW26" s="198">
        <v>0</v>
      </c>
      <c r="CX26" s="198">
        <v>0.42316105743542798</v>
      </c>
      <c r="CY26" s="198">
        <v>0</v>
      </c>
      <c r="CZ26" s="198">
        <v>0</v>
      </c>
      <c r="DA26" s="198">
        <v>0</v>
      </c>
      <c r="DB26" s="198">
        <v>0.92976526631434997</v>
      </c>
      <c r="DC26" s="198">
        <v>0</v>
      </c>
      <c r="DD26" s="198">
        <v>0</v>
      </c>
      <c r="DE26" s="198">
        <v>0</v>
      </c>
      <c r="DF26" s="198">
        <v>0</v>
      </c>
      <c r="DG26" s="198">
        <v>0</v>
      </c>
      <c r="DH26" s="198">
        <v>0</v>
      </c>
      <c r="DI26" s="198">
        <v>0</v>
      </c>
      <c r="DJ26" s="198">
        <v>0.92660582677029402</v>
      </c>
      <c r="DK26" s="198">
        <v>0</v>
      </c>
      <c r="DL26" s="198">
        <v>0</v>
      </c>
      <c r="DM26" s="198">
        <v>0</v>
      </c>
      <c r="DN26" s="198">
        <v>0</v>
      </c>
      <c r="DO26" s="198">
        <v>0.63744608791245605</v>
      </c>
      <c r="DP26" s="198">
        <v>0</v>
      </c>
      <c r="DQ26" s="198">
        <v>0</v>
      </c>
      <c r="DR26" s="198">
        <v>0.201081656560501</v>
      </c>
      <c r="DS26" s="198">
        <v>0</v>
      </c>
      <c r="DT26" s="198">
        <v>0</v>
      </c>
      <c r="DU26" s="198">
        <v>0</v>
      </c>
      <c r="DV26" s="198">
        <v>0.496962418258179</v>
      </c>
      <c r="DW26" s="198">
        <v>0.181688543863508</v>
      </c>
      <c r="DX26" s="198">
        <v>0</v>
      </c>
      <c r="DY26" s="198">
        <v>0</v>
      </c>
      <c r="DZ26" s="198">
        <v>0</v>
      </c>
      <c r="EA26" s="198">
        <v>0.49588774400732499</v>
      </c>
      <c r="EB26" s="198">
        <v>0.31986012096234701</v>
      </c>
      <c r="EC26" s="198">
        <v>0.31778141320491099</v>
      </c>
      <c r="ED26" s="198">
        <v>0.15525062081730001</v>
      </c>
      <c r="EE26" s="198">
        <v>9.7966533695270207E-3</v>
      </c>
      <c r="EF26" s="198">
        <v>0</v>
      </c>
      <c r="EG26" s="198">
        <v>0.80155585827317199</v>
      </c>
      <c r="EH26" s="198">
        <v>0</v>
      </c>
      <c r="EI26" s="198">
        <v>0</v>
      </c>
      <c r="EJ26" s="198">
        <v>0</v>
      </c>
      <c r="EK26" s="199">
        <v>0.48951251597678602</v>
      </c>
      <c r="EL26" s="199">
        <v>0</v>
      </c>
      <c r="EM26" s="199">
        <v>0.15551394451033199</v>
      </c>
      <c r="EN26" s="199">
        <v>0</v>
      </c>
      <c r="EO26" s="199">
        <v>0.106049574588403</v>
      </c>
    </row>
    <row r="27" spans="1:146" ht="14.5" x14ac:dyDescent="0.35">
      <c r="A27" s="30" t="s">
        <v>7</v>
      </c>
      <c r="B27" s="198">
        <v>0</v>
      </c>
      <c r="C27" s="198">
        <v>0</v>
      </c>
      <c r="D27" s="198">
        <v>0</v>
      </c>
      <c r="E27" s="198">
        <v>0</v>
      </c>
      <c r="F27" s="198">
        <v>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9.4559667149971595E-8</v>
      </c>
      <c r="AM27" s="198">
        <v>3.2591565277690203E-5</v>
      </c>
      <c r="AN27" s="198">
        <v>0</v>
      </c>
      <c r="AO27" s="198">
        <v>4.2147839999999999E-5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8">
        <v>0</v>
      </c>
      <c r="AY27" s="198">
        <v>0</v>
      </c>
      <c r="AZ27" s="198">
        <v>0</v>
      </c>
      <c r="BA27" s="198">
        <v>0</v>
      </c>
      <c r="BB27" s="198">
        <v>0</v>
      </c>
      <c r="BC27" s="198">
        <v>0</v>
      </c>
      <c r="BD27" s="198">
        <v>0</v>
      </c>
      <c r="BE27" s="199">
        <v>0</v>
      </c>
      <c r="BF27" s="199">
        <v>0</v>
      </c>
      <c r="BG27" s="199">
        <v>0</v>
      </c>
      <c r="BH27" s="199">
        <v>0</v>
      </c>
      <c r="BI27" s="199">
        <v>0</v>
      </c>
      <c r="BJ27" s="199">
        <v>0</v>
      </c>
      <c r="BK27" s="199">
        <v>0</v>
      </c>
      <c r="BL27" s="199">
        <v>0</v>
      </c>
      <c r="BM27" s="199">
        <v>0</v>
      </c>
      <c r="BN27" s="199">
        <v>0</v>
      </c>
      <c r="BO27" s="199">
        <v>0</v>
      </c>
      <c r="BP27" s="199">
        <v>0</v>
      </c>
      <c r="BQ27" s="199">
        <v>0</v>
      </c>
      <c r="BR27" s="199">
        <v>0</v>
      </c>
      <c r="BS27" s="199">
        <v>0</v>
      </c>
      <c r="BT27" s="199">
        <v>0</v>
      </c>
      <c r="BU27" s="199">
        <v>0</v>
      </c>
      <c r="BV27" s="199">
        <v>0</v>
      </c>
      <c r="BW27" s="199">
        <v>0</v>
      </c>
      <c r="BX27" s="199">
        <v>0</v>
      </c>
      <c r="BY27" s="199">
        <v>0</v>
      </c>
      <c r="BZ27" s="199">
        <v>0</v>
      </c>
      <c r="CA27" s="199">
        <v>0</v>
      </c>
      <c r="CB27" s="199">
        <v>0</v>
      </c>
      <c r="CC27" s="199">
        <v>0</v>
      </c>
      <c r="CD27" s="199">
        <v>0</v>
      </c>
      <c r="CE27" s="199">
        <v>0</v>
      </c>
      <c r="CF27" s="199">
        <v>0</v>
      </c>
      <c r="CG27" s="199">
        <v>0</v>
      </c>
      <c r="CH27" s="199">
        <v>0</v>
      </c>
      <c r="CI27" s="199">
        <v>0</v>
      </c>
      <c r="CJ27" s="199">
        <v>0</v>
      </c>
      <c r="CK27" s="199">
        <v>0</v>
      </c>
      <c r="CL27" s="199">
        <v>0</v>
      </c>
      <c r="CM27" s="199">
        <v>0</v>
      </c>
      <c r="CN27" s="198">
        <v>0</v>
      </c>
      <c r="CO27" s="198">
        <v>0</v>
      </c>
      <c r="CP27" s="198">
        <v>0</v>
      </c>
      <c r="CQ27" s="198">
        <v>0</v>
      </c>
      <c r="CR27" s="198">
        <v>0</v>
      </c>
      <c r="CS27" s="198">
        <v>0</v>
      </c>
      <c r="CT27" s="198">
        <v>0</v>
      </c>
      <c r="CU27" s="198">
        <v>0</v>
      </c>
      <c r="CV27" s="198">
        <v>0</v>
      </c>
      <c r="CW27" s="198">
        <v>0</v>
      </c>
      <c r="CX27" s="198">
        <v>0</v>
      </c>
      <c r="CY27" s="198">
        <v>0</v>
      </c>
      <c r="CZ27" s="198">
        <v>0</v>
      </c>
      <c r="DA27" s="198">
        <v>0</v>
      </c>
      <c r="DB27" s="198">
        <v>0</v>
      </c>
      <c r="DC27" s="198">
        <v>0</v>
      </c>
      <c r="DD27" s="198">
        <v>0</v>
      </c>
      <c r="DE27" s="198">
        <v>0</v>
      </c>
      <c r="DF27" s="198">
        <v>0</v>
      </c>
      <c r="DG27" s="198">
        <v>0</v>
      </c>
      <c r="DH27" s="198">
        <v>0</v>
      </c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0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9">
        <v>0</v>
      </c>
      <c r="EL27" s="199">
        <v>0</v>
      </c>
      <c r="EM27" s="199">
        <v>0</v>
      </c>
      <c r="EN27" s="199">
        <v>0</v>
      </c>
      <c r="EO27" s="199">
        <v>0</v>
      </c>
    </row>
    <row r="28" spans="1:146" ht="14.5" x14ac:dyDescent="0.35">
      <c r="A28" s="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</row>
    <row r="29" spans="1:146" ht="17.25" customHeight="1" x14ac:dyDescent="0.35">
      <c r="A29" s="26" t="s">
        <v>110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>
        <v>7.9639903199995796</v>
      </c>
      <c r="P29" s="200">
        <v>-3.6130650399971098</v>
      </c>
      <c r="Q29" s="200">
        <v>6.4174037199994496</v>
      </c>
      <c r="R29" s="200">
        <v>-2.2432639999999999</v>
      </c>
      <c r="S29" s="200">
        <v>-0.34414499999999698</v>
      </c>
      <c r="T29" s="200">
        <v>1.6635740000000001</v>
      </c>
      <c r="U29" s="200">
        <v>0.71169299999999702</v>
      </c>
      <c r="V29" s="200">
        <v>-8.5312879200019491</v>
      </c>
      <c r="W29" s="200">
        <v>5.3350007199991296</v>
      </c>
      <c r="X29" s="200">
        <v>-7.5421316000014098</v>
      </c>
      <c r="Y29" s="200">
        <v>0.83423275999815905</v>
      </c>
      <c r="Z29" s="200">
        <v>-4.3555423933652397</v>
      </c>
      <c r="AA29" s="200">
        <v>1.2271448424501901</v>
      </c>
      <c r="AB29" s="200">
        <v>0.58334252436136103</v>
      </c>
      <c r="AC29" s="200">
        <v>5.5017605133632097</v>
      </c>
      <c r="AD29" s="200">
        <v>-0.71233065547137497</v>
      </c>
      <c r="AE29" s="200">
        <v>-2.5455154962625</v>
      </c>
      <c r="AF29" s="200">
        <v>10.049790659151199</v>
      </c>
      <c r="AG29" s="200">
        <v>3.4317658892616801E-2</v>
      </c>
      <c r="AH29" s="200">
        <v>1.16662701190382</v>
      </c>
      <c r="AI29" s="200">
        <v>0.57627738862873901</v>
      </c>
      <c r="AJ29" s="200">
        <v>2.0894957120398798</v>
      </c>
      <c r="AK29" s="200">
        <v>-1.8715725928245599</v>
      </c>
      <c r="AL29" s="200">
        <v>2.6286744512559901</v>
      </c>
      <c r="AM29" s="200">
        <v>-6.2019111364022903</v>
      </c>
      <c r="AN29" s="200">
        <v>1.9678790072768699</v>
      </c>
      <c r="AO29" s="200">
        <v>-1.0045427090280199</v>
      </c>
      <c r="AP29" s="200">
        <v>-2.7694176500000101</v>
      </c>
      <c r="AQ29" s="200">
        <v>-2.8952111</v>
      </c>
      <c r="AR29" s="200">
        <v>-1.60572515000001</v>
      </c>
      <c r="AS29" s="200">
        <v>0.19897980179928099</v>
      </c>
      <c r="AT29" s="200">
        <v>0.73270709999999895</v>
      </c>
      <c r="AU29" s="200">
        <v>0.33925224999999398</v>
      </c>
      <c r="AV29" s="200">
        <v>-4.8584565800000004</v>
      </c>
      <c r="AW29" s="200">
        <v>-0.17867459999999399</v>
      </c>
      <c r="AX29" s="200">
        <v>-1.2222365799999999</v>
      </c>
      <c r="AY29" s="200">
        <v>-2.8328752399999999</v>
      </c>
      <c r="AZ29" s="200">
        <v>2.9248501999999998</v>
      </c>
      <c r="BA29" s="200">
        <v>-10.5302554</v>
      </c>
      <c r="BB29" s="200">
        <v>6.88520748</v>
      </c>
      <c r="BC29" s="200">
        <v>4.9107382599999996</v>
      </c>
      <c r="BD29" s="200">
        <v>2.3283676</v>
      </c>
      <c r="BE29" s="200">
        <v>-2.3725659000000001</v>
      </c>
      <c r="BF29" s="200">
        <v>-7.0204178600000002</v>
      </c>
      <c r="BG29" s="200">
        <v>-1.34387604</v>
      </c>
      <c r="BH29" s="200">
        <v>3.1559921399999999</v>
      </c>
      <c r="BI29" s="200">
        <v>-0.58462391200000297</v>
      </c>
      <c r="BJ29" s="200">
        <v>7.9652899010712002</v>
      </c>
      <c r="BK29" s="200">
        <v>-9.6836413949318008</v>
      </c>
      <c r="BL29" s="200">
        <v>3.4051588696396502</v>
      </c>
      <c r="BM29" s="200">
        <v>0.83377711051329495</v>
      </c>
      <c r="BN29" s="200">
        <v>2.71687283999999</v>
      </c>
      <c r="BO29" s="200">
        <v>-3.5090894799999899</v>
      </c>
      <c r="BP29" s="200">
        <v>-1.78946424</v>
      </c>
      <c r="BQ29" s="200">
        <v>-3.4619603400000001</v>
      </c>
      <c r="BR29" s="200">
        <v>0.119045201071457</v>
      </c>
      <c r="BS29" s="200">
        <v>-0.34106144585551501</v>
      </c>
      <c r="BT29" s="200">
        <v>9.5450783134984594</v>
      </c>
      <c r="BU29" s="200">
        <v>-1.86771655193757</v>
      </c>
      <c r="BV29" s="200">
        <v>-0.30318776946592502</v>
      </c>
      <c r="BW29" s="200">
        <v>-0.540754504265893</v>
      </c>
      <c r="BX29" s="200">
        <v>-0.49320280091514301</v>
      </c>
      <c r="BY29" s="200">
        <v>5.2792768093039397</v>
      </c>
      <c r="BZ29" s="200">
        <v>-7.9019138745991002</v>
      </c>
      <c r="CA29" s="200">
        <v>-5.3723948672165003</v>
      </c>
      <c r="CB29" s="200">
        <v>-7.07655856034933</v>
      </c>
      <c r="CC29" s="200">
        <v>-3.5228497390864399</v>
      </c>
      <c r="CD29" s="200">
        <v>9.0506669705571792</v>
      </c>
      <c r="CE29" s="200">
        <v>-5.7777878933543798</v>
      </c>
      <c r="CF29" s="200">
        <v>1.1041770493530501</v>
      </c>
      <c r="CG29" s="200">
        <v>-2.3331045260611298</v>
      </c>
      <c r="CH29" s="200">
        <v>2.7824282280966401</v>
      </c>
      <c r="CI29" s="200">
        <v>4.7995532887984904</v>
      </c>
      <c r="CJ29" s="200">
        <v>4.4015154324950903</v>
      </c>
      <c r="CK29" s="200">
        <v>-1.0214003713644999</v>
      </c>
      <c r="CL29" s="200">
        <v>5.5457472005198598</v>
      </c>
      <c r="CM29" s="200">
        <v>5.6485358644483901</v>
      </c>
      <c r="CN29" s="200">
        <v>-4.7184772607465399</v>
      </c>
      <c r="CO29" s="200">
        <v>-2.7299906111340002</v>
      </c>
      <c r="CP29" s="200">
        <v>2.05371655262294</v>
      </c>
      <c r="CQ29" s="200">
        <v>-10.7175561763412</v>
      </c>
      <c r="CR29" s="200">
        <v>0.400882637429615</v>
      </c>
      <c r="CS29" s="200">
        <v>-3.4383059925626398</v>
      </c>
      <c r="CT29" s="200">
        <v>3.1967535473513</v>
      </c>
      <c r="CU29" s="200">
        <v>-2.5732022185018999</v>
      </c>
      <c r="CV29" s="200">
        <v>-0.38156091275173898</v>
      </c>
      <c r="CW29" s="200">
        <v>2.9301371324700001</v>
      </c>
      <c r="CX29" s="200">
        <v>0.78898813378596799</v>
      </c>
      <c r="CY29" s="200">
        <v>-1.5735252386432099</v>
      </c>
      <c r="CZ29" s="200">
        <v>-0.198474046870979</v>
      </c>
      <c r="DA29" s="200">
        <v>-2.5285939901916699</v>
      </c>
      <c r="DB29" s="200">
        <v>-0.32959896552759799</v>
      </c>
      <c r="DC29" s="200">
        <v>-4.1132350656409598</v>
      </c>
      <c r="DD29" s="200">
        <v>2.43885615421613</v>
      </c>
      <c r="DE29" s="200">
        <v>-6.0142074852986802</v>
      </c>
      <c r="DF29" s="200">
        <v>-0.25504389646113401</v>
      </c>
      <c r="DG29" s="200">
        <v>-3.4573731327367598</v>
      </c>
      <c r="DH29" s="200">
        <v>-0.35083499397762602</v>
      </c>
      <c r="DI29" s="200">
        <v>-2.6021999582560902</v>
      </c>
      <c r="DJ29" s="200">
        <v>-0.90039069416735296</v>
      </c>
      <c r="DK29" s="200">
        <v>-0.96769639205343505</v>
      </c>
      <c r="DL29" s="200">
        <v>0.738507389659114</v>
      </c>
      <c r="DM29" s="200">
        <v>-3.7352364386314298</v>
      </c>
      <c r="DN29" s="200">
        <v>4.2942766188879897</v>
      </c>
      <c r="DO29" s="200">
        <v>-0.61943705027379303</v>
      </c>
      <c r="DP29" s="200">
        <v>8.1368870715943703E-2</v>
      </c>
      <c r="DQ29" s="200">
        <v>1.25394613476257</v>
      </c>
      <c r="DR29" s="200">
        <v>-3.12389442621736</v>
      </c>
      <c r="DS29" s="200">
        <v>5.7728574428650301</v>
      </c>
      <c r="DT29" s="200">
        <v>-3.3254076867552902</v>
      </c>
      <c r="DU29" s="200">
        <v>-1.1720598218012199</v>
      </c>
      <c r="DV29" s="200">
        <v>2.9289965276837799</v>
      </c>
      <c r="DW29" s="200">
        <v>-0.47443183066729799</v>
      </c>
      <c r="DX29" s="200">
        <v>-1.28952634219058</v>
      </c>
      <c r="DY29" s="200">
        <v>3.3642109046914901</v>
      </c>
      <c r="DZ29" s="200">
        <v>-4.0200699691911899</v>
      </c>
      <c r="EA29" s="200">
        <v>-2.9217262115394802</v>
      </c>
      <c r="EB29" s="200">
        <v>8.1125402133457492</v>
      </c>
      <c r="EC29" s="200">
        <v>6.0777831920810801</v>
      </c>
      <c r="ED29" s="200">
        <v>2.21152511475937</v>
      </c>
      <c r="EE29" s="200">
        <v>-0.14587416029623099</v>
      </c>
      <c r="EF29" s="200">
        <v>2.4233835639568801</v>
      </c>
      <c r="EG29" s="200">
        <v>-3.7199475652291101</v>
      </c>
      <c r="EH29" s="200">
        <v>0.97763842079110397</v>
      </c>
      <c r="EI29" s="200">
        <v>-0.55057295400737105</v>
      </c>
      <c r="EJ29" s="200">
        <v>1.6070792742004101</v>
      </c>
      <c r="EK29" s="201">
        <v>-5.7791286196660501</v>
      </c>
      <c r="EL29" s="201">
        <v>-1.8194639832635</v>
      </c>
      <c r="EM29" s="201">
        <v>-8.6813666014215407</v>
      </c>
      <c r="EN29" s="201">
        <v>4.6908225353541502</v>
      </c>
      <c r="EO29" s="201">
        <v>5.9360227981895699</v>
      </c>
    </row>
    <row r="30" spans="1:146" ht="14.5" x14ac:dyDescent="0.35">
      <c r="A30" s="6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</row>
    <row r="31" spans="1:146" ht="17.25" customHeight="1" x14ac:dyDescent="0.35">
      <c r="A31" s="29" t="s">
        <v>111</v>
      </c>
      <c r="B31" s="200">
        <f t="shared" ref="B31:AG31" si="20">SUM(B32, B36, B40, B41)</f>
        <v>3.7890693229026171</v>
      </c>
      <c r="C31" s="200">
        <f t="shared" si="20"/>
        <v>3.7852034929412821</v>
      </c>
      <c r="D31" s="200">
        <f t="shared" si="20"/>
        <v>2.5598862873842281</v>
      </c>
      <c r="E31" s="200">
        <f t="shared" si="20"/>
        <v>5.9175650431615896</v>
      </c>
      <c r="F31" s="200">
        <f t="shared" si="20"/>
        <v>5.8869352497976806</v>
      </c>
      <c r="G31" s="200">
        <f t="shared" si="20"/>
        <v>4.860161578365255</v>
      </c>
      <c r="H31" s="200">
        <f t="shared" si="20"/>
        <v>5.6884593933099499</v>
      </c>
      <c r="I31" s="200">
        <f t="shared" si="20"/>
        <v>4.4403252327128859</v>
      </c>
      <c r="J31" s="200">
        <f t="shared" si="20"/>
        <v>4.3539744309414621</v>
      </c>
      <c r="K31" s="200">
        <f t="shared" si="20"/>
        <v>4.3460839534664153</v>
      </c>
      <c r="L31" s="200">
        <f t="shared" si="20"/>
        <v>5.4547132027695344</v>
      </c>
      <c r="M31" s="200">
        <f t="shared" si="20"/>
        <v>4.7635981971944972</v>
      </c>
      <c r="N31" s="200">
        <f t="shared" si="20"/>
        <v>10.103625681323619</v>
      </c>
      <c r="O31" s="200">
        <f t="shared" si="20"/>
        <v>5.2464367513712791</v>
      </c>
      <c r="P31" s="200">
        <f t="shared" si="20"/>
        <v>5.9670900169948702</v>
      </c>
      <c r="Q31" s="200">
        <f t="shared" si="20"/>
        <v>5.8244427326679293</v>
      </c>
      <c r="R31" s="200">
        <f t="shared" si="20"/>
        <v>4.6098414522974558</v>
      </c>
      <c r="S31" s="200">
        <f t="shared" si="20"/>
        <v>5.3097322926895067</v>
      </c>
      <c r="T31" s="200">
        <f t="shared" si="20"/>
        <v>7.8343703210143003</v>
      </c>
      <c r="U31" s="200">
        <f t="shared" si="20"/>
        <v>4.5739746619908281</v>
      </c>
      <c r="V31" s="200">
        <f t="shared" si="20"/>
        <v>4.7801587021850551</v>
      </c>
      <c r="W31" s="200">
        <f t="shared" si="20"/>
        <v>6.0533544608398504</v>
      </c>
      <c r="X31" s="200">
        <f t="shared" si="20"/>
        <v>4.846023334322453</v>
      </c>
      <c r="Y31" s="200">
        <f t="shared" si="20"/>
        <v>4.8785083441237305</v>
      </c>
      <c r="Z31" s="200">
        <f t="shared" si="20"/>
        <v>7.3816744970306098</v>
      </c>
      <c r="AA31" s="200">
        <f t="shared" si="20"/>
        <v>6.3471242667884891</v>
      </c>
      <c r="AB31" s="200">
        <f t="shared" si="20"/>
        <v>4.7887421644586574</v>
      </c>
      <c r="AC31" s="200">
        <f t="shared" si="20"/>
        <v>4.7278157359524897</v>
      </c>
      <c r="AD31" s="200">
        <f t="shared" si="20"/>
        <v>4.5550656486980357</v>
      </c>
      <c r="AE31" s="200">
        <f t="shared" si="20"/>
        <v>4.5969045340338051</v>
      </c>
      <c r="AF31" s="200">
        <f t="shared" si="20"/>
        <v>6.1436202179077206</v>
      </c>
      <c r="AG31" s="200">
        <f t="shared" si="20"/>
        <v>8.1823149671082707</v>
      </c>
      <c r="AH31" s="200">
        <f t="shared" ref="AH31:BM31" si="21">SUM(AH32, AH36, AH40, AH41)</f>
        <v>4.7285798905109493</v>
      </c>
      <c r="AI31" s="200">
        <f t="shared" si="21"/>
        <v>8.7960186204379607</v>
      </c>
      <c r="AJ31" s="200">
        <f t="shared" si="21"/>
        <v>8.4440861897810198</v>
      </c>
      <c r="AK31" s="200">
        <f t="shared" si="21"/>
        <v>6.2686813795620404</v>
      </c>
      <c r="AL31" s="200">
        <f t="shared" si="21"/>
        <v>6.0321485912408797</v>
      </c>
      <c r="AM31" s="200">
        <f t="shared" si="21"/>
        <v>8.88481244525547</v>
      </c>
      <c r="AN31" s="200">
        <f t="shared" si="21"/>
        <v>5.6320792700729898</v>
      </c>
      <c r="AO31" s="200">
        <f t="shared" si="21"/>
        <v>4.2874010656934303</v>
      </c>
      <c r="AP31" s="200">
        <f t="shared" si="21"/>
        <v>4.5443323279683101</v>
      </c>
      <c r="AQ31" s="200">
        <f t="shared" si="21"/>
        <v>8.2459790407823004</v>
      </c>
      <c r="AR31" s="200">
        <f t="shared" si="21"/>
        <v>8.4367949408607501</v>
      </c>
      <c r="AS31" s="200">
        <f t="shared" si="21"/>
        <v>7.3485835113867406</v>
      </c>
      <c r="AT31" s="200">
        <f t="shared" si="21"/>
        <v>7.1557084196357206</v>
      </c>
      <c r="AU31" s="200">
        <f t="shared" si="21"/>
        <v>6.6542585500000007</v>
      </c>
      <c r="AV31" s="200">
        <f t="shared" si="21"/>
        <v>6.6050971000000001</v>
      </c>
      <c r="AW31" s="200">
        <f t="shared" si="21"/>
        <v>5.3605721500000003</v>
      </c>
      <c r="AX31" s="200">
        <f t="shared" si="21"/>
        <v>6.4982912500000012</v>
      </c>
      <c r="AY31" s="200">
        <f t="shared" si="21"/>
        <v>8.0843022500000004</v>
      </c>
      <c r="AZ31" s="200">
        <f t="shared" si="21"/>
        <v>9.4179604000000001</v>
      </c>
      <c r="BA31" s="200">
        <f t="shared" si="21"/>
        <v>7.73008805</v>
      </c>
      <c r="BB31" s="200">
        <f t="shared" si="21"/>
        <v>5.9433496219999995</v>
      </c>
      <c r="BC31" s="200">
        <f t="shared" si="21"/>
        <v>9.2743006920000006</v>
      </c>
      <c r="BD31" s="200">
        <f t="shared" si="21"/>
        <v>7.1955531920000002</v>
      </c>
      <c r="BE31" s="200">
        <f t="shared" si="21"/>
        <v>8.8346049620000002</v>
      </c>
      <c r="BF31" s="200">
        <f t="shared" si="21"/>
        <v>11.378071152</v>
      </c>
      <c r="BG31" s="200">
        <f t="shared" si="21"/>
        <v>14.062624472000001</v>
      </c>
      <c r="BH31" s="200">
        <f t="shared" si="21"/>
        <v>13.488275132</v>
      </c>
      <c r="BI31" s="200">
        <f t="shared" si="21"/>
        <v>12.069428472</v>
      </c>
      <c r="BJ31" s="200">
        <f t="shared" si="21"/>
        <v>10.69276143576767</v>
      </c>
      <c r="BK31" s="200">
        <f t="shared" si="21"/>
        <v>17.855923247522398</v>
      </c>
      <c r="BL31" s="200">
        <f t="shared" si="21"/>
        <v>16.629894407081398</v>
      </c>
      <c r="BM31" s="200">
        <f t="shared" si="21"/>
        <v>15.9528236464577</v>
      </c>
      <c r="BN31" s="200">
        <f t="shared" ref="BN31:CS31" si="22">SUM(BN32, BN36, BN40, BN41)</f>
        <v>11.916241192000001</v>
      </c>
      <c r="BO31" s="200">
        <f t="shared" si="22"/>
        <v>18.753818031999998</v>
      </c>
      <c r="BP31" s="200">
        <f t="shared" si="22"/>
        <v>22.020113331999998</v>
      </c>
      <c r="BQ31" s="200">
        <f t="shared" si="22"/>
        <v>19.268912691999997</v>
      </c>
      <c r="BR31" s="200">
        <f t="shared" si="22"/>
        <v>15.485679525183</v>
      </c>
      <c r="BS31" s="200">
        <f t="shared" si="22"/>
        <v>18.684041748564201</v>
      </c>
      <c r="BT31" s="200">
        <f t="shared" si="22"/>
        <v>19.513539557423098</v>
      </c>
      <c r="BU31" s="200">
        <f t="shared" si="22"/>
        <v>15.2840531593598</v>
      </c>
      <c r="BV31" s="200">
        <f t="shared" si="22"/>
        <v>10.92786651806491</v>
      </c>
      <c r="BW31" s="200">
        <f t="shared" si="22"/>
        <v>13.798153054417039</v>
      </c>
      <c r="BX31" s="200">
        <f t="shared" si="22"/>
        <v>9.6840285333284797</v>
      </c>
      <c r="BY31" s="200">
        <f t="shared" si="22"/>
        <v>9.6931780742177391</v>
      </c>
      <c r="BZ31" s="200">
        <f t="shared" si="22"/>
        <v>13.779841051161979</v>
      </c>
      <c r="CA31" s="200">
        <f t="shared" si="22"/>
        <v>20.292405559178601</v>
      </c>
      <c r="CB31" s="200">
        <f t="shared" si="22"/>
        <v>14.933428483785098</v>
      </c>
      <c r="CC31" s="200">
        <f t="shared" si="22"/>
        <v>11.021534146795961</v>
      </c>
      <c r="CD31" s="200">
        <f t="shared" si="22"/>
        <v>9.2853033719228506</v>
      </c>
      <c r="CE31" s="200">
        <f t="shared" si="22"/>
        <v>13.60463133059346</v>
      </c>
      <c r="CF31" s="200">
        <f t="shared" si="22"/>
        <v>12.392058152975729</v>
      </c>
      <c r="CG31" s="200">
        <f t="shared" si="22"/>
        <v>9.3767193698951417</v>
      </c>
      <c r="CH31" s="200">
        <f t="shared" si="22"/>
        <v>9.9639175405713338</v>
      </c>
      <c r="CI31" s="200">
        <f t="shared" si="22"/>
        <v>7.909413453015552</v>
      </c>
      <c r="CJ31" s="200">
        <f t="shared" si="22"/>
        <v>6.8017213889272767</v>
      </c>
      <c r="CK31" s="200">
        <f t="shared" si="22"/>
        <v>8.3961171097850027</v>
      </c>
      <c r="CL31" s="200">
        <f t="shared" si="22"/>
        <v>7.3057959706612898</v>
      </c>
      <c r="CM31" s="200">
        <f t="shared" si="22"/>
        <v>7.5820932526414877</v>
      </c>
      <c r="CN31" s="200">
        <f t="shared" si="22"/>
        <v>10.767200541856544</v>
      </c>
      <c r="CO31" s="200">
        <f t="shared" si="22"/>
        <v>9.9887523089433081</v>
      </c>
      <c r="CP31" s="200">
        <f t="shared" si="22"/>
        <v>9.531738687291277</v>
      </c>
      <c r="CQ31" s="200">
        <f t="shared" si="22"/>
        <v>17.360718410200143</v>
      </c>
      <c r="CR31" s="200">
        <f t="shared" si="22"/>
        <v>12.115091956045879</v>
      </c>
      <c r="CS31" s="200">
        <f t="shared" si="22"/>
        <v>9.2074271707908117</v>
      </c>
      <c r="CT31" s="200">
        <f t="shared" ref="CT31:DY31" si="23">SUM(CT32, CT36, CT40, CT41)</f>
        <v>9.2410722098202598</v>
      </c>
      <c r="CU31" s="200">
        <f t="shared" si="23"/>
        <v>13.209802694564935</v>
      </c>
      <c r="CV31" s="200">
        <f t="shared" si="23"/>
        <v>9.0990345414138183</v>
      </c>
      <c r="CW31" s="200">
        <f t="shared" si="23"/>
        <v>5.7296479722571929</v>
      </c>
      <c r="CX31" s="200">
        <f t="shared" si="23"/>
        <v>7.4327080329357615</v>
      </c>
      <c r="CY31" s="200">
        <f t="shared" si="23"/>
        <v>9.3826394220600626</v>
      </c>
      <c r="CZ31" s="200">
        <f t="shared" si="23"/>
        <v>8.1854222235789056</v>
      </c>
      <c r="DA31" s="200">
        <f t="shared" si="23"/>
        <v>9.488119510645415</v>
      </c>
      <c r="DB31" s="200">
        <f t="shared" si="23"/>
        <v>10.575599123393513</v>
      </c>
      <c r="DC31" s="200">
        <f t="shared" si="23"/>
        <v>7.4307146435297469</v>
      </c>
      <c r="DD31" s="200">
        <f t="shared" si="23"/>
        <v>7.4077251414123531</v>
      </c>
      <c r="DE31" s="200">
        <f t="shared" si="23"/>
        <v>8.6474718502921775</v>
      </c>
      <c r="DF31" s="200">
        <f t="shared" si="23"/>
        <v>6.7424186487122348</v>
      </c>
      <c r="DG31" s="200">
        <f t="shared" si="23"/>
        <v>8.1989941748192692</v>
      </c>
      <c r="DH31" s="200">
        <f t="shared" si="23"/>
        <v>5.9339381015534247</v>
      </c>
      <c r="DI31" s="200">
        <f t="shared" si="23"/>
        <v>5.6137398056693018</v>
      </c>
      <c r="DJ31" s="200">
        <f t="shared" si="23"/>
        <v>5.85858369556958</v>
      </c>
      <c r="DK31" s="200">
        <f t="shared" si="23"/>
        <v>7.6995992718591921</v>
      </c>
      <c r="DL31" s="200">
        <f t="shared" si="23"/>
        <v>6.9708628137924897</v>
      </c>
      <c r="DM31" s="200">
        <f t="shared" si="23"/>
        <v>7.8978939835084763</v>
      </c>
      <c r="DN31" s="200">
        <f t="shared" si="23"/>
        <v>6.5004849778103502</v>
      </c>
      <c r="DO31" s="200">
        <f t="shared" si="23"/>
        <v>6.8122726427299796</v>
      </c>
      <c r="DP31" s="200">
        <f t="shared" si="23"/>
        <v>6.2138941773165959</v>
      </c>
      <c r="DQ31" s="200">
        <f t="shared" si="23"/>
        <v>10.492342873098753</v>
      </c>
      <c r="DR31" s="200">
        <f t="shared" si="23"/>
        <v>10.142721758804697</v>
      </c>
      <c r="DS31" s="200">
        <f t="shared" si="23"/>
        <v>8.0261829577435506</v>
      </c>
      <c r="DT31" s="200">
        <f t="shared" si="23"/>
        <v>9.1374241526503486</v>
      </c>
      <c r="DU31" s="200">
        <f t="shared" si="23"/>
        <v>8.0709872280316315</v>
      </c>
      <c r="DV31" s="200">
        <f t="shared" si="23"/>
        <v>8.388658306792788</v>
      </c>
      <c r="DW31" s="200">
        <f t="shared" si="23"/>
        <v>6.81099643290566</v>
      </c>
      <c r="DX31" s="200">
        <f t="shared" si="23"/>
        <v>11.076457575600353</v>
      </c>
      <c r="DY31" s="200">
        <f t="shared" si="23"/>
        <v>8.9133455242506603</v>
      </c>
      <c r="DZ31" s="200">
        <f t="shared" ref="DZ31:FE31" si="24">SUM(DZ32, DZ36, DZ40, DZ41)</f>
        <v>13.946360362546569</v>
      </c>
      <c r="EA31" s="200">
        <f t="shared" si="24"/>
        <v>17.452785603504395</v>
      </c>
      <c r="EB31" s="200">
        <f t="shared" si="24"/>
        <v>8.7240555414951437</v>
      </c>
      <c r="EC31" s="200">
        <f t="shared" si="24"/>
        <v>4.5156501661135833</v>
      </c>
      <c r="ED31" s="200">
        <f t="shared" si="24"/>
        <v>7.9345351355991536</v>
      </c>
      <c r="EE31" s="200">
        <f t="shared" si="24"/>
        <v>8.8454716301823098</v>
      </c>
      <c r="EF31" s="200">
        <f t="shared" si="24"/>
        <v>4.9479653310481542</v>
      </c>
      <c r="EG31" s="200">
        <f t="shared" si="24"/>
        <v>3.342134707659369</v>
      </c>
      <c r="EH31" s="200">
        <f t="shared" si="24"/>
        <v>4.2527648057665957</v>
      </c>
      <c r="EI31" s="200">
        <f t="shared" si="24"/>
        <v>4.4842539584460441</v>
      </c>
      <c r="EJ31" s="200">
        <f t="shared" si="24"/>
        <v>6.8187697445532161</v>
      </c>
      <c r="EK31" s="201">
        <f t="shared" si="24"/>
        <v>6.8093746368618255</v>
      </c>
      <c r="EL31" s="201">
        <f t="shared" si="24"/>
        <v>6.9360969160290891</v>
      </c>
      <c r="EM31" s="201">
        <f t="shared" si="24"/>
        <v>12.735010406588362</v>
      </c>
      <c r="EN31" s="201">
        <f t="shared" si="24"/>
        <v>12.060579732113768</v>
      </c>
      <c r="EO31" s="201">
        <f t="shared" si="24"/>
        <v>4.1379607879614158</v>
      </c>
      <c r="EP31" s="201">
        <f t="shared" si="24"/>
        <v>0</v>
      </c>
    </row>
    <row r="32" spans="1:146" ht="14.5" x14ac:dyDescent="0.35">
      <c r="A32" s="31" t="s">
        <v>9</v>
      </c>
      <c r="B32" s="200">
        <f t="shared" ref="B32:AG32" si="25">SUM(B33:B35)</f>
        <v>0.61592932290261704</v>
      </c>
      <c r="C32" s="200">
        <f t="shared" si="25"/>
        <v>0.70955849294128204</v>
      </c>
      <c r="D32" s="200">
        <f t="shared" si="25"/>
        <v>0.85192428738422799</v>
      </c>
      <c r="E32" s="200">
        <f t="shared" si="25"/>
        <v>1.61512004316159</v>
      </c>
      <c r="F32" s="200">
        <f t="shared" si="25"/>
        <v>1.9693822497976801</v>
      </c>
      <c r="G32" s="200">
        <f t="shared" si="25"/>
        <v>0.94260857836525502</v>
      </c>
      <c r="H32" s="200">
        <f t="shared" si="25"/>
        <v>1.77090639330995</v>
      </c>
      <c r="I32" s="200">
        <f t="shared" si="25"/>
        <v>0.52277223271288598</v>
      </c>
      <c r="J32" s="200">
        <f t="shared" si="25"/>
        <v>0.465807930941462</v>
      </c>
      <c r="K32" s="200">
        <f t="shared" si="25"/>
        <v>0.45791745346641499</v>
      </c>
      <c r="L32" s="200">
        <f t="shared" si="25"/>
        <v>0.99134520276953497</v>
      </c>
      <c r="M32" s="200">
        <f t="shared" si="25"/>
        <v>0.50876719719449703</v>
      </c>
      <c r="N32" s="200">
        <f t="shared" si="25"/>
        <v>5.7458636813236197</v>
      </c>
      <c r="O32" s="200">
        <f t="shared" si="25"/>
        <v>0.90196475137127896</v>
      </c>
      <c r="P32" s="200">
        <f t="shared" si="25"/>
        <v>1.5718910169948701</v>
      </c>
      <c r="Q32" s="200">
        <f t="shared" si="25"/>
        <v>1.4604127326679299</v>
      </c>
      <c r="R32" s="200">
        <f t="shared" si="25"/>
        <v>0.33657045229745503</v>
      </c>
      <c r="S32" s="200">
        <f t="shared" si="25"/>
        <v>0.71034529268950597</v>
      </c>
      <c r="T32" s="200">
        <f t="shared" si="25"/>
        <v>3.2468303210143001</v>
      </c>
      <c r="U32" s="200">
        <f t="shared" si="25"/>
        <v>0.43127866199082798</v>
      </c>
      <c r="V32" s="200">
        <f t="shared" si="25"/>
        <v>0.43067170218505502</v>
      </c>
      <c r="W32" s="200">
        <f t="shared" si="25"/>
        <v>2.4348754608398502</v>
      </c>
      <c r="X32" s="200">
        <f t="shared" si="25"/>
        <v>0.70524233432245298</v>
      </c>
      <c r="Y32" s="200">
        <f t="shared" si="25"/>
        <v>0.54961334412372997</v>
      </c>
      <c r="Z32" s="200">
        <f t="shared" si="25"/>
        <v>2.9626084970306099</v>
      </c>
      <c r="AA32" s="200">
        <f t="shared" si="25"/>
        <v>2.2479442667884899</v>
      </c>
      <c r="AB32" s="200">
        <f t="shared" si="25"/>
        <v>0.424760164458657</v>
      </c>
      <c r="AC32" s="200">
        <f t="shared" si="25"/>
        <v>0.40580173595248997</v>
      </c>
      <c r="AD32" s="200">
        <f t="shared" si="25"/>
        <v>0.35322064869803599</v>
      </c>
      <c r="AE32" s="200">
        <f t="shared" si="25"/>
        <v>0.41317953403380497</v>
      </c>
      <c r="AF32" s="200">
        <f t="shared" si="25"/>
        <v>1.99780721790772</v>
      </c>
      <c r="AG32" s="200">
        <f t="shared" si="25"/>
        <v>3.8550479671082698</v>
      </c>
      <c r="AH32" s="200">
        <f t="shared" ref="AH32:BM32" si="26">SUM(AH33:AH35)</f>
        <v>0.45734489051094901</v>
      </c>
      <c r="AI32" s="200">
        <f t="shared" si="26"/>
        <v>4.7562956204379603</v>
      </c>
      <c r="AJ32" s="200">
        <f t="shared" si="26"/>
        <v>4.4718521897810204</v>
      </c>
      <c r="AK32" s="200">
        <f t="shared" si="26"/>
        <v>3.21557937956204</v>
      </c>
      <c r="AL32" s="200">
        <f t="shared" si="26"/>
        <v>1.70846259124088</v>
      </c>
      <c r="AM32" s="200">
        <f t="shared" si="26"/>
        <v>4.7849224452554697</v>
      </c>
      <c r="AN32" s="200">
        <f t="shared" si="26"/>
        <v>1.7104242700729899</v>
      </c>
      <c r="AO32" s="200">
        <f t="shared" si="26"/>
        <v>5.3718065693430697E-2</v>
      </c>
      <c r="AP32" s="200">
        <f t="shared" si="26"/>
        <v>0.64235929999999997</v>
      </c>
      <c r="AQ32" s="200">
        <f t="shared" si="26"/>
        <v>4.0399001500000002</v>
      </c>
      <c r="AR32" s="200">
        <f t="shared" si="26"/>
        <v>4.5693741499999998</v>
      </c>
      <c r="AS32" s="200">
        <f t="shared" si="26"/>
        <v>2.7590150499999999</v>
      </c>
      <c r="AT32" s="200">
        <f t="shared" si="26"/>
        <v>3.0305846999999999</v>
      </c>
      <c r="AU32" s="200">
        <f t="shared" si="26"/>
        <v>3.10312805</v>
      </c>
      <c r="AV32" s="200">
        <f t="shared" si="26"/>
        <v>2.2911250999999999</v>
      </c>
      <c r="AW32" s="200">
        <f t="shared" si="26"/>
        <v>1.26196565</v>
      </c>
      <c r="AX32" s="200">
        <f t="shared" si="26"/>
        <v>2.13672525</v>
      </c>
      <c r="AY32" s="200">
        <f t="shared" si="26"/>
        <v>3.8926937499999998</v>
      </c>
      <c r="AZ32" s="200">
        <f t="shared" si="26"/>
        <v>5.5030568999999998</v>
      </c>
      <c r="BA32" s="200">
        <f t="shared" si="26"/>
        <v>3.2988620499999999</v>
      </c>
      <c r="BB32" s="200">
        <f t="shared" si="26"/>
        <v>2.45698901</v>
      </c>
      <c r="BC32" s="200">
        <f t="shared" si="26"/>
        <v>5.2371315799999998</v>
      </c>
      <c r="BD32" s="200">
        <f t="shared" si="26"/>
        <v>2.7272665800000002</v>
      </c>
      <c r="BE32" s="201">
        <f t="shared" si="26"/>
        <v>4.4465128500000004</v>
      </c>
      <c r="BF32" s="201">
        <f t="shared" si="26"/>
        <v>6.6265000399999998</v>
      </c>
      <c r="BG32" s="201">
        <f t="shared" si="26"/>
        <v>9.3347463600000005</v>
      </c>
      <c r="BH32" s="201">
        <f t="shared" si="26"/>
        <v>8.8459455200000008</v>
      </c>
      <c r="BI32" s="201">
        <f t="shared" si="26"/>
        <v>7.7216273600000003</v>
      </c>
      <c r="BJ32" s="201">
        <f t="shared" si="26"/>
        <v>6.0471208237676697</v>
      </c>
      <c r="BK32" s="201">
        <f t="shared" si="26"/>
        <v>13.678359135522401</v>
      </c>
      <c r="BL32" s="201">
        <f t="shared" si="26"/>
        <v>12.0794342950814</v>
      </c>
      <c r="BM32" s="201">
        <f t="shared" si="26"/>
        <v>10.7769930344577</v>
      </c>
      <c r="BN32" s="201">
        <f t="shared" ref="BN32:CS32" si="27">SUM(BN33:BN35)</f>
        <v>7.6121280799999997</v>
      </c>
      <c r="BO32" s="201">
        <f t="shared" si="27"/>
        <v>14.51058272</v>
      </c>
      <c r="BP32" s="201">
        <f t="shared" si="27"/>
        <v>17.50006552</v>
      </c>
      <c r="BQ32" s="201">
        <f t="shared" si="27"/>
        <v>14.31996788</v>
      </c>
      <c r="BR32" s="201">
        <f t="shared" si="27"/>
        <v>10.988482713183</v>
      </c>
      <c r="BS32" s="201">
        <f t="shared" si="27"/>
        <v>14.1533801365642</v>
      </c>
      <c r="BT32" s="201">
        <f t="shared" si="27"/>
        <v>15.0579649454231</v>
      </c>
      <c r="BU32" s="201">
        <f t="shared" si="27"/>
        <v>10.7859925473598</v>
      </c>
      <c r="BV32" s="201">
        <f t="shared" si="27"/>
        <v>6.6890419060649098</v>
      </c>
      <c r="BW32" s="201">
        <f t="shared" si="27"/>
        <v>9.1277088644170394</v>
      </c>
      <c r="BX32" s="201">
        <f t="shared" si="27"/>
        <v>5.22386334332848</v>
      </c>
      <c r="BY32" s="201">
        <f t="shared" si="27"/>
        <v>5.0266568842177399</v>
      </c>
      <c r="BZ32" s="201">
        <f t="shared" si="27"/>
        <v>9.6352228611619797</v>
      </c>
      <c r="CA32" s="201">
        <f t="shared" si="27"/>
        <v>16.049326319178601</v>
      </c>
      <c r="CB32" s="201">
        <f t="shared" si="27"/>
        <v>10.6655982437851</v>
      </c>
      <c r="CC32" s="201">
        <f t="shared" si="27"/>
        <v>6.7436759067959597</v>
      </c>
      <c r="CD32" s="201">
        <f t="shared" si="27"/>
        <v>4.9447178121403903</v>
      </c>
      <c r="CE32" s="201">
        <f t="shared" si="27"/>
        <v>9.6358041908109993</v>
      </c>
      <c r="CF32" s="201">
        <f t="shared" si="27"/>
        <v>8.0096001582111693</v>
      </c>
      <c r="CG32" s="201">
        <f t="shared" si="27"/>
        <v>5.0311944093652201</v>
      </c>
      <c r="CH32" s="201">
        <f t="shared" si="27"/>
        <v>5.07779766989586</v>
      </c>
      <c r="CI32" s="201">
        <f t="shared" si="27"/>
        <v>2.92509914241018</v>
      </c>
      <c r="CJ32" s="201">
        <f t="shared" si="27"/>
        <v>2.1297689847109198</v>
      </c>
      <c r="CK32" s="201">
        <f t="shared" si="27"/>
        <v>3.7018298371118701</v>
      </c>
      <c r="CL32" s="201">
        <f t="shared" si="27"/>
        <v>2.4618796387564998</v>
      </c>
      <c r="CM32" s="201">
        <f t="shared" si="27"/>
        <v>2.8082431271485002</v>
      </c>
      <c r="CN32" s="200">
        <f t="shared" si="27"/>
        <v>6.0964063244173499</v>
      </c>
      <c r="CO32" s="200">
        <f t="shared" si="27"/>
        <v>5.1399137235391397</v>
      </c>
      <c r="CP32" s="200">
        <f t="shared" si="27"/>
        <v>5.2956331169029696</v>
      </c>
      <c r="CQ32" s="200">
        <f t="shared" si="27"/>
        <v>12.3750179714</v>
      </c>
      <c r="CR32" s="200">
        <f t="shared" si="27"/>
        <v>7.2263105999999997</v>
      </c>
      <c r="CS32" s="200">
        <f t="shared" si="27"/>
        <v>4.4264249803224596</v>
      </c>
      <c r="CT32" s="200">
        <f t="shared" ref="CT32:DY32" si="28">SUM(CT33:CT35)</f>
        <v>4.4748369814000002</v>
      </c>
      <c r="CU32" s="200">
        <f t="shared" si="28"/>
        <v>8.5649044743399791</v>
      </c>
      <c r="CV32" s="200">
        <f t="shared" si="28"/>
        <v>3.8800114923741398</v>
      </c>
      <c r="CW32" s="200">
        <f t="shared" si="28"/>
        <v>0.64441834700087697</v>
      </c>
      <c r="CX32" s="200">
        <f t="shared" si="28"/>
        <v>2.099875090007</v>
      </c>
      <c r="CY32" s="200">
        <f t="shared" si="28"/>
        <v>4.0776968817571797</v>
      </c>
      <c r="CZ32" s="200">
        <f t="shared" si="28"/>
        <v>2.8300434123999998</v>
      </c>
      <c r="DA32" s="200">
        <f t="shared" si="28"/>
        <v>4.2098236950060102</v>
      </c>
      <c r="DB32" s="200">
        <f t="shared" si="28"/>
        <v>5.3381508334000003</v>
      </c>
      <c r="DC32" s="200">
        <f t="shared" si="28"/>
        <v>1.587678801</v>
      </c>
      <c r="DD32" s="200">
        <f t="shared" si="28"/>
        <v>1.7713694667</v>
      </c>
      <c r="DE32" s="200">
        <f t="shared" si="28"/>
        <v>3.2973647119450602</v>
      </c>
      <c r="DF32" s="200">
        <f t="shared" si="28"/>
        <v>2.0178650249999999</v>
      </c>
      <c r="DG32" s="200">
        <f t="shared" si="28"/>
        <v>2.1307756000000002</v>
      </c>
      <c r="DH32" s="200">
        <f t="shared" si="28"/>
        <v>0.42629840000000002</v>
      </c>
      <c r="DI32" s="200">
        <f t="shared" si="28"/>
        <v>0.26967400000000002</v>
      </c>
      <c r="DJ32" s="200">
        <f t="shared" si="28"/>
        <v>0</v>
      </c>
      <c r="DK32" s="200">
        <f t="shared" si="28"/>
        <v>1.45855127552565</v>
      </c>
      <c r="DL32" s="200">
        <f t="shared" si="28"/>
        <v>1.96083575</v>
      </c>
      <c r="DM32" s="200">
        <f t="shared" si="28"/>
        <v>2.2616717300000002</v>
      </c>
      <c r="DN32" s="200">
        <f t="shared" si="28"/>
        <v>1.7292433</v>
      </c>
      <c r="DO32" s="200">
        <f t="shared" si="28"/>
        <v>1.5784156600000001</v>
      </c>
      <c r="DP32" s="200">
        <f t="shared" si="28"/>
        <v>1.17855773956606</v>
      </c>
      <c r="DQ32" s="200">
        <f t="shared" si="28"/>
        <v>5.7279718035413003</v>
      </c>
      <c r="DR32" s="200">
        <f t="shared" si="28"/>
        <v>5.4944233059499696</v>
      </c>
      <c r="DS32" s="200">
        <f t="shared" si="28"/>
        <v>3.1605143648078902</v>
      </c>
      <c r="DT32" s="200">
        <f t="shared" si="28"/>
        <v>4.04428677584482</v>
      </c>
      <c r="DU32" s="200">
        <f t="shared" si="28"/>
        <v>3.3842021514029001</v>
      </c>
      <c r="DV32" s="200">
        <f t="shared" si="28"/>
        <v>4.3569884983774898</v>
      </c>
      <c r="DW32" s="200">
        <f t="shared" si="28"/>
        <v>2.91392294496125</v>
      </c>
      <c r="DX32" s="200">
        <f t="shared" si="28"/>
        <v>6.0040737762025902</v>
      </c>
      <c r="DY32" s="200">
        <f t="shared" si="28"/>
        <v>3.8872039649941299</v>
      </c>
      <c r="DZ32" s="200">
        <f t="shared" ref="DZ32:FE32" si="29">SUM(DZ33:DZ35)</f>
        <v>9.2168836215340395</v>
      </c>
      <c r="EA32" s="200">
        <f t="shared" si="29"/>
        <v>12.2986714048214</v>
      </c>
      <c r="EB32" s="200">
        <f t="shared" si="29"/>
        <v>3.6294437766419998</v>
      </c>
      <c r="EC32" s="200">
        <f t="shared" si="29"/>
        <v>9.9562949728444899E-2</v>
      </c>
      <c r="ED32" s="200">
        <f t="shared" si="29"/>
        <v>3.2506122058936899</v>
      </c>
      <c r="EE32" s="200">
        <f t="shared" si="29"/>
        <v>4.0673665476729397</v>
      </c>
      <c r="EF32" s="200">
        <f t="shared" si="29"/>
        <v>0.29418299891201999</v>
      </c>
      <c r="EG32" s="200">
        <f t="shared" si="29"/>
        <v>9.6241860662451301E-2</v>
      </c>
      <c r="EH32" s="200">
        <f t="shared" si="29"/>
        <v>0.723926743640811</v>
      </c>
      <c r="EI32" s="200">
        <f t="shared" si="29"/>
        <v>0.124852884391681</v>
      </c>
      <c r="EJ32" s="200">
        <f t="shared" si="29"/>
        <v>2.1815493808506998</v>
      </c>
      <c r="EK32" s="201">
        <f t="shared" si="29"/>
        <v>2.6534557051293799</v>
      </c>
      <c r="EL32" s="201">
        <f t="shared" si="29"/>
        <v>2.2844267381287899</v>
      </c>
      <c r="EM32" s="201">
        <f t="shared" si="29"/>
        <v>8.3174185233788993</v>
      </c>
      <c r="EN32" s="201">
        <f t="shared" si="29"/>
        <v>7.7280539633199901</v>
      </c>
      <c r="EO32" s="201">
        <f t="shared" si="29"/>
        <v>0.14229023469784999</v>
      </c>
      <c r="EP32" s="201">
        <f t="shared" si="29"/>
        <v>0</v>
      </c>
    </row>
    <row r="33" spans="1:146" ht="14.5" x14ac:dyDescent="0.35">
      <c r="A33" s="30" t="s">
        <v>5</v>
      </c>
      <c r="B33" s="198">
        <v>0</v>
      </c>
      <c r="C33" s="198">
        <v>0</v>
      </c>
      <c r="D33" s="198">
        <v>0</v>
      </c>
      <c r="E33" s="198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  <c r="AX33" s="198">
        <v>0</v>
      </c>
      <c r="AY33" s="198">
        <v>0</v>
      </c>
      <c r="AZ33" s="198">
        <v>0</v>
      </c>
      <c r="BA33" s="198">
        <v>0</v>
      </c>
      <c r="BB33" s="198">
        <v>0</v>
      </c>
      <c r="BC33" s="198">
        <v>0</v>
      </c>
      <c r="BD33" s="198">
        <v>0</v>
      </c>
      <c r="BE33" s="199">
        <v>0</v>
      </c>
      <c r="BF33" s="199">
        <v>0</v>
      </c>
      <c r="BG33" s="199">
        <v>0</v>
      </c>
      <c r="BH33" s="199">
        <v>0</v>
      </c>
      <c r="BI33" s="199">
        <v>0</v>
      </c>
      <c r="BJ33" s="199">
        <v>0</v>
      </c>
      <c r="BK33" s="199">
        <v>0</v>
      </c>
      <c r="BL33" s="199">
        <v>0</v>
      </c>
      <c r="BM33" s="199">
        <v>0</v>
      </c>
      <c r="BN33" s="199">
        <v>0</v>
      </c>
      <c r="BO33" s="199">
        <v>0</v>
      </c>
      <c r="BP33" s="199">
        <v>0</v>
      </c>
      <c r="BQ33" s="199">
        <v>0</v>
      </c>
      <c r="BR33" s="199">
        <v>0</v>
      </c>
      <c r="BS33" s="199">
        <v>0</v>
      </c>
      <c r="BT33" s="199">
        <v>0</v>
      </c>
      <c r="BU33" s="199">
        <v>0</v>
      </c>
      <c r="BV33" s="199">
        <v>0</v>
      </c>
      <c r="BW33" s="199">
        <v>0</v>
      </c>
      <c r="BX33" s="199">
        <v>0</v>
      </c>
      <c r="BY33" s="199">
        <v>0</v>
      </c>
      <c r="BZ33" s="199">
        <v>0</v>
      </c>
      <c r="CA33" s="199">
        <v>0</v>
      </c>
      <c r="CB33" s="199">
        <v>0</v>
      </c>
      <c r="CC33" s="199">
        <v>0</v>
      </c>
      <c r="CD33" s="199">
        <v>0</v>
      </c>
      <c r="CE33" s="199">
        <v>0</v>
      </c>
      <c r="CF33" s="199">
        <v>0</v>
      </c>
      <c r="CG33" s="199">
        <v>0</v>
      </c>
      <c r="CH33" s="199">
        <v>0</v>
      </c>
      <c r="CI33" s="199">
        <v>0</v>
      </c>
      <c r="CJ33" s="199">
        <v>0</v>
      </c>
      <c r="CK33" s="199">
        <v>0</v>
      </c>
      <c r="CL33" s="199">
        <v>0</v>
      </c>
      <c r="CM33" s="199">
        <v>0</v>
      </c>
      <c r="CN33" s="198">
        <v>0</v>
      </c>
      <c r="CO33" s="198">
        <v>0</v>
      </c>
      <c r="CP33" s="198">
        <v>0</v>
      </c>
      <c r="CQ33" s="198">
        <v>0</v>
      </c>
      <c r="CR33" s="198">
        <v>0</v>
      </c>
      <c r="CS33" s="198">
        <v>0</v>
      </c>
      <c r="CT33" s="198">
        <v>0</v>
      </c>
      <c r="CU33" s="198">
        <v>0</v>
      </c>
      <c r="CV33" s="198">
        <v>0</v>
      </c>
      <c r="CW33" s="198">
        <v>0</v>
      </c>
      <c r="CX33" s="198">
        <v>0</v>
      </c>
      <c r="CY33" s="198">
        <v>0</v>
      </c>
      <c r="CZ33" s="198">
        <v>0</v>
      </c>
      <c r="DA33" s="198">
        <v>0</v>
      </c>
      <c r="DB33" s="198">
        <v>0</v>
      </c>
      <c r="DC33" s="198">
        <v>0</v>
      </c>
      <c r="DD33" s="198">
        <v>0</v>
      </c>
      <c r="DE33" s="198">
        <v>0</v>
      </c>
      <c r="DF33" s="198">
        <v>0</v>
      </c>
      <c r="DG33" s="198">
        <v>0</v>
      </c>
      <c r="DH33" s="198">
        <v>0</v>
      </c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9">
        <v>0</v>
      </c>
      <c r="EL33" s="199">
        <v>0</v>
      </c>
      <c r="EM33" s="199">
        <v>0</v>
      </c>
      <c r="EN33" s="199">
        <v>0</v>
      </c>
      <c r="EO33" s="199">
        <v>0</v>
      </c>
      <c r="EP33" s="199">
        <v>0</v>
      </c>
    </row>
    <row r="34" spans="1:146" ht="14.5" x14ac:dyDescent="0.35">
      <c r="A34" s="30" t="s">
        <v>6</v>
      </c>
      <c r="B34" s="198">
        <v>0.61592932290261704</v>
      </c>
      <c r="C34" s="198">
        <v>0.70955849294128204</v>
      </c>
      <c r="D34" s="198">
        <v>0.85192428738422799</v>
      </c>
      <c r="E34" s="198">
        <v>1.61512004316159</v>
      </c>
      <c r="F34" s="198">
        <v>1.9693822497976801</v>
      </c>
      <c r="G34" s="198">
        <v>0.94260857836525502</v>
      </c>
      <c r="H34" s="198">
        <v>1.77090639330995</v>
      </c>
      <c r="I34" s="198">
        <v>0.52277223271288598</v>
      </c>
      <c r="J34" s="198">
        <v>0.465807930941462</v>
      </c>
      <c r="K34" s="198">
        <v>0.45791745346641499</v>
      </c>
      <c r="L34" s="198">
        <v>0.99134520276953497</v>
      </c>
      <c r="M34" s="198">
        <v>0.50876719719449703</v>
      </c>
      <c r="N34" s="198">
        <v>5.7458636813236197</v>
      </c>
      <c r="O34" s="198">
        <v>0.90196475137127896</v>
      </c>
      <c r="P34" s="198">
        <v>1.5718910169948701</v>
      </c>
      <c r="Q34" s="198">
        <v>1.4604127326679299</v>
      </c>
      <c r="R34" s="198">
        <v>0.33657045229745503</v>
      </c>
      <c r="S34" s="198">
        <v>0.71034529268950597</v>
      </c>
      <c r="T34" s="198">
        <v>3.2468303210143001</v>
      </c>
      <c r="U34" s="198">
        <v>0.43127866199082798</v>
      </c>
      <c r="V34" s="198">
        <v>0.43067170218505502</v>
      </c>
      <c r="W34" s="198">
        <v>2.4348754608398502</v>
      </c>
      <c r="X34" s="198">
        <v>0.70524233432245298</v>
      </c>
      <c r="Y34" s="198">
        <v>0.54961334412372997</v>
      </c>
      <c r="Z34" s="198">
        <v>2.9626084970306099</v>
      </c>
      <c r="AA34" s="198">
        <v>2.2479442667884899</v>
      </c>
      <c r="AB34" s="198">
        <v>0.424760164458657</v>
      </c>
      <c r="AC34" s="198">
        <v>0.40580173595248997</v>
      </c>
      <c r="AD34" s="198">
        <v>0.35322064869803599</v>
      </c>
      <c r="AE34" s="198">
        <v>0.41317953403380497</v>
      </c>
      <c r="AF34" s="198">
        <v>1.99780721790772</v>
      </c>
      <c r="AG34" s="198">
        <v>3.8550479671082698</v>
      </c>
      <c r="AH34" s="198">
        <v>0.45734489051094901</v>
      </c>
      <c r="AI34" s="198">
        <v>4.7562956204379603</v>
      </c>
      <c r="AJ34" s="198">
        <v>4.4718521897810204</v>
      </c>
      <c r="AK34" s="198">
        <v>3.21557937956204</v>
      </c>
      <c r="AL34" s="198">
        <v>1.70846259124088</v>
      </c>
      <c r="AM34" s="198">
        <v>4.7849224452554697</v>
      </c>
      <c r="AN34" s="198">
        <v>1.7104242700729899</v>
      </c>
      <c r="AO34" s="198">
        <v>5.3718065693430697E-2</v>
      </c>
      <c r="AP34" s="198">
        <v>0.64235929999999997</v>
      </c>
      <c r="AQ34" s="198">
        <v>4.0399001500000002</v>
      </c>
      <c r="AR34" s="198">
        <v>4.5693741499999998</v>
      </c>
      <c r="AS34" s="198">
        <v>2.7590150499999999</v>
      </c>
      <c r="AT34" s="198">
        <v>3.0305846999999999</v>
      </c>
      <c r="AU34" s="198">
        <v>3.10312805</v>
      </c>
      <c r="AV34" s="198">
        <v>2.2911250999999999</v>
      </c>
      <c r="AW34" s="198">
        <v>1.26196565</v>
      </c>
      <c r="AX34" s="198">
        <v>2.13672525</v>
      </c>
      <c r="AY34" s="198">
        <v>3.8926937499999998</v>
      </c>
      <c r="AZ34" s="198">
        <v>5.5030568999999998</v>
      </c>
      <c r="BA34" s="198">
        <v>3.2988620499999999</v>
      </c>
      <c r="BB34" s="198">
        <v>2.45698901</v>
      </c>
      <c r="BC34" s="198">
        <v>5.2371315799999998</v>
      </c>
      <c r="BD34" s="198">
        <v>2.7272665800000002</v>
      </c>
      <c r="BE34" s="199">
        <v>4.4465128500000004</v>
      </c>
      <c r="BF34" s="199">
        <v>6.6265000399999998</v>
      </c>
      <c r="BG34" s="199">
        <v>9.3347463600000005</v>
      </c>
      <c r="BH34" s="199">
        <v>8.8459455200000008</v>
      </c>
      <c r="BI34" s="199">
        <v>7.7216273600000003</v>
      </c>
      <c r="BJ34" s="199">
        <v>6.0471208237676697</v>
      </c>
      <c r="BK34" s="199">
        <v>13.678359135522401</v>
      </c>
      <c r="BL34" s="199">
        <v>12.0794342950814</v>
      </c>
      <c r="BM34" s="199">
        <v>10.7769930344577</v>
      </c>
      <c r="BN34" s="199">
        <v>7.6121280799999997</v>
      </c>
      <c r="BO34" s="199">
        <v>14.51058272</v>
      </c>
      <c r="BP34" s="199">
        <v>17.50006552</v>
      </c>
      <c r="BQ34" s="199">
        <v>14.31996788</v>
      </c>
      <c r="BR34" s="199">
        <v>10.988482713183</v>
      </c>
      <c r="BS34" s="199">
        <v>14.1533801365642</v>
      </c>
      <c r="BT34" s="199">
        <v>15.0579649454231</v>
      </c>
      <c r="BU34" s="199">
        <v>10.7859925473598</v>
      </c>
      <c r="BV34" s="199">
        <v>6.6890419060649098</v>
      </c>
      <c r="BW34" s="199">
        <v>9.1277088644170394</v>
      </c>
      <c r="BX34" s="199">
        <v>5.22386334332848</v>
      </c>
      <c r="BY34" s="199">
        <v>5.0266568842177399</v>
      </c>
      <c r="BZ34" s="199">
        <v>9.6352228611619797</v>
      </c>
      <c r="CA34" s="199">
        <v>16.049326319178601</v>
      </c>
      <c r="CB34" s="199">
        <v>10.6655982437851</v>
      </c>
      <c r="CC34" s="199">
        <v>6.7436759067959597</v>
      </c>
      <c r="CD34" s="199">
        <v>4.9447178121403903</v>
      </c>
      <c r="CE34" s="199">
        <v>9.6358041908109993</v>
      </c>
      <c r="CF34" s="199">
        <v>8.0096001582111693</v>
      </c>
      <c r="CG34" s="199">
        <v>5.0311944093652201</v>
      </c>
      <c r="CH34" s="199">
        <v>5.07779766989586</v>
      </c>
      <c r="CI34" s="199">
        <v>2.92509914241018</v>
      </c>
      <c r="CJ34" s="199">
        <v>2.1297689847109198</v>
      </c>
      <c r="CK34" s="199">
        <v>3.7018298371118701</v>
      </c>
      <c r="CL34" s="199">
        <v>2.4618796387564998</v>
      </c>
      <c r="CM34" s="199">
        <v>2.8082431271485002</v>
      </c>
      <c r="CN34" s="198">
        <v>6.0964063244173499</v>
      </c>
      <c r="CO34" s="198">
        <v>5.1399137235391397</v>
      </c>
      <c r="CP34" s="198">
        <v>5.2956331169029696</v>
      </c>
      <c r="CQ34" s="198">
        <v>12.3750179714</v>
      </c>
      <c r="CR34" s="198">
        <v>7.2263105999999997</v>
      </c>
      <c r="CS34" s="198">
        <v>4.4264249803224596</v>
      </c>
      <c r="CT34" s="198">
        <v>4.4748369814000002</v>
      </c>
      <c r="CU34" s="198">
        <v>8.5649044743399791</v>
      </c>
      <c r="CV34" s="198">
        <v>3.8800114923741398</v>
      </c>
      <c r="CW34" s="198">
        <v>0.64441834700087697</v>
      </c>
      <c r="CX34" s="198">
        <v>2.099875090007</v>
      </c>
      <c r="CY34" s="198">
        <v>4.0776968817571797</v>
      </c>
      <c r="CZ34" s="198">
        <v>2.8300434123999998</v>
      </c>
      <c r="DA34" s="198">
        <v>4.2098236950060102</v>
      </c>
      <c r="DB34" s="198">
        <v>5.3381508334000003</v>
      </c>
      <c r="DC34" s="198">
        <v>1.587678801</v>
      </c>
      <c r="DD34" s="198">
        <v>1.7713694667</v>
      </c>
      <c r="DE34" s="198">
        <v>3.2973647119450602</v>
      </c>
      <c r="DF34" s="198">
        <v>2.0178650249999999</v>
      </c>
      <c r="DG34" s="198">
        <v>2.1307756000000002</v>
      </c>
      <c r="DH34" s="198">
        <v>0.42629840000000002</v>
      </c>
      <c r="DI34" s="198">
        <v>0.26967400000000002</v>
      </c>
      <c r="DJ34" s="198">
        <v>0</v>
      </c>
      <c r="DK34" s="198">
        <v>1.45855127552565</v>
      </c>
      <c r="DL34" s="198">
        <v>1.96083575</v>
      </c>
      <c r="DM34" s="198">
        <v>2.2616717300000002</v>
      </c>
      <c r="DN34" s="198">
        <v>1.7292433</v>
      </c>
      <c r="DO34" s="198">
        <v>1.5784156600000001</v>
      </c>
      <c r="DP34" s="198">
        <v>1.17855773956606</v>
      </c>
      <c r="DQ34" s="198">
        <v>5.7279718035413003</v>
      </c>
      <c r="DR34" s="198">
        <v>5.4944233059499696</v>
      </c>
      <c r="DS34" s="198">
        <v>3.1605143648078902</v>
      </c>
      <c r="DT34" s="198">
        <v>4.04428677584482</v>
      </c>
      <c r="DU34" s="198">
        <v>3.3842021514029001</v>
      </c>
      <c r="DV34" s="198">
        <v>4.3569884983774898</v>
      </c>
      <c r="DW34" s="198">
        <v>2.91392294496125</v>
      </c>
      <c r="DX34" s="198">
        <v>6.0040737762025902</v>
      </c>
      <c r="DY34" s="198">
        <v>3.8872039649941299</v>
      </c>
      <c r="DZ34" s="198">
        <v>9.2168836215340395</v>
      </c>
      <c r="EA34" s="198">
        <v>12.2986714048214</v>
      </c>
      <c r="EB34" s="198">
        <v>3.6294437766419998</v>
      </c>
      <c r="EC34" s="198">
        <v>9.9562949728444899E-2</v>
      </c>
      <c r="ED34" s="198">
        <v>3.2506122058936899</v>
      </c>
      <c r="EE34" s="198">
        <v>4.0673665476729397</v>
      </c>
      <c r="EF34" s="198">
        <v>0.29418299891201999</v>
      </c>
      <c r="EG34" s="198">
        <v>9.6241860662451301E-2</v>
      </c>
      <c r="EH34" s="198">
        <v>0.723926743640811</v>
      </c>
      <c r="EI34" s="198">
        <v>0.124852884391681</v>
      </c>
      <c r="EJ34" s="198">
        <v>2.1815493808506998</v>
      </c>
      <c r="EK34" s="199">
        <v>2.6534557051293799</v>
      </c>
      <c r="EL34" s="199">
        <v>2.2844267381287899</v>
      </c>
      <c r="EM34" s="199">
        <v>8.3174185233788993</v>
      </c>
      <c r="EN34" s="199">
        <v>7.7280539633199901</v>
      </c>
      <c r="EO34" s="199">
        <v>0.14229023469784999</v>
      </c>
    </row>
    <row r="35" spans="1:146" ht="14.5" x14ac:dyDescent="0.35">
      <c r="A35" s="30" t="s">
        <v>7</v>
      </c>
      <c r="B35" s="198">
        <v>0</v>
      </c>
      <c r="C35" s="198">
        <v>0</v>
      </c>
      <c r="D35" s="198">
        <v>0</v>
      </c>
      <c r="E35" s="198">
        <v>0</v>
      </c>
      <c r="F35" s="198">
        <v>0</v>
      </c>
      <c r="G35" s="198">
        <v>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0</v>
      </c>
      <c r="AR35" s="198">
        <v>0</v>
      </c>
      <c r="AS35" s="198">
        <v>0</v>
      </c>
      <c r="AT35" s="198">
        <v>0</v>
      </c>
      <c r="AU35" s="198">
        <v>0</v>
      </c>
      <c r="AV35" s="198">
        <v>0</v>
      </c>
      <c r="AW35" s="198">
        <v>0</v>
      </c>
      <c r="AX35" s="198">
        <v>0</v>
      </c>
      <c r="AY35" s="198">
        <v>0</v>
      </c>
      <c r="AZ35" s="198">
        <v>0</v>
      </c>
      <c r="BA35" s="198">
        <v>0</v>
      </c>
      <c r="BB35" s="198">
        <v>0</v>
      </c>
      <c r="BC35" s="198">
        <v>0</v>
      </c>
      <c r="BD35" s="198">
        <v>0</v>
      </c>
      <c r="BE35" s="199">
        <v>0</v>
      </c>
      <c r="BF35" s="199">
        <v>0</v>
      </c>
      <c r="BG35" s="199">
        <v>0</v>
      </c>
      <c r="BH35" s="199">
        <v>0</v>
      </c>
      <c r="BI35" s="199">
        <v>0</v>
      </c>
      <c r="BJ35" s="199">
        <v>0</v>
      </c>
      <c r="BK35" s="199">
        <v>0</v>
      </c>
      <c r="BL35" s="199">
        <v>0</v>
      </c>
      <c r="BM35" s="199">
        <v>0</v>
      </c>
      <c r="BN35" s="199">
        <v>0</v>
      </c>
      <c r="BO35" s="199">
        <v>0</v>
      </c>
      <c r="BP35" s="199">
        <v>0</v>
      </c>
      <c r="BQ35" s="199">
        <v>0</v>
      </c>
      <c r="BR35" s="199">
        <v>0</v>
      </c>
      <c r="BS35" s="199">
        <v>0</v>
      </c>
      <c r="BT35" s="199">
        <v>0</v>
      </c>
      <c r="BU35" s="199">
        <v>0</v>
      </c>
      <c r="BV35" s="199">
        <v>0</v>
      </c>
      <c r="BW35" s="199">
        <v>0</v>
      </c>
      <c r="BX35" s="199">
        <v>0</v>
      </c>
      <c r="BY35" s="199">
        <v>0</v>
      </c>
      <c r="BZ35" s="199">
        <v>0</v>
      </c>
      <c r="CA35" s="199">
        <v>0</v>
      </c>
      <c r="CB35" s="199">
        <v>0</v>
      </c>
      <c r="CC35" s="199">
        <v>0</v>
      </c>
      <c r="CD35" s="199">
        <v>0</v>
      </c>
      <c r="CE35" s="199">
        <v>0</v>
      </c>
      <c r="CF35" s="199">
        <v>0</v>
      </c>
      <c r="CG35" s="199">
        <v>0</v>
      </c>
      <c r="CH35" s="199">
        <v>0</v>
      </c>
      <c r="CI35" s="199">
        <v>0</v>
      </c>
      <c r="CJ35" s="199">
        <v>0</v>
      </c>
      <c r="CK35" s="199">
        <v>0</v>
      </c>
      <c r="CL35" s="199">
        <v>0</v>
      </c>
      <c r="CM35" s="199">
        <v>0</v>
      </c>
      <c r="CN35" s="198">
        <v>0</v>
      </c>
      <c r="CO35" s="198">
        <v>0</v>
      </c>
      <c r="CP35" s="198">
        <v>0</v>
      </c>
      <c r="CQ35" s="198">
        <v>0</v>
      </c>
      <c r="CR35" s="198">
        <v>0</v>
      </c>
      <c r="CS35" s="198">
        <v>0</v>
      </c>
      <c r="CT35" s="198">
        <v>0</v>
      </c>
      <c r="CU35" s="198">
        <v>0</v>
      </c>
      <c r="CV35" s="198">
        <v>0</v>
      </c>
      <c r="CW35" s="198">
        <v>0</v>
      </c>
      <c r="CX35" s="198">
        <v>0</v>
      </c>
      <c r="CY35" s="198">
        <v>0</v>
      </c>
      <c r="CZ35" s="198">
        <v>0</v>
      </c>
      <c r="DA35" s="198">
        <v>0</v>
      </c>
      <c r="DB35" s="198">
        <v>0</v>
      </c>
      <c r="DC35" s="198">
        <v>0</v>
      </c>
      <c r="DD35" s="198">
        <v>0</v>
      </c>
      <c r="DE35" s="198">
        <v>0</v>
      </c>
      <c r="DF35" s="198">
        <v>0</v>
      </c>
      <c r="DG35" s="198">
        <v>0</v>
      </c>
      <c r="DH35" s="198">
        <v>0</v>
      </c>
      <c r="DI35" s="198">
        <v>0</v>
      </c>
      <c r="DJ35" s="198">
        <v>0</v>
      </c>
      <c r="DK35" s="198">
        <v>0</v>
      </c>
      <c r="DL35" s="198">
        <v>0</v>
      </c>
      <c r="DM35" s="198">
        <v>0</v>
      </c>
      <c r="DN35" s="198">
        <v>0</v>
      </c>
      <c r="DO35" s="198">
        <v>0</v>
      </c>
      <c r="DP35" s="198">
        <v>0</v>
      </c>
      <c r="DQ35" s="198">
        <v>0</v>
      </c>
      <c r="DR35" s="198">
        <v>0</v>
      </c>
      <c r="DS35" s="198">
        <v>0</v>
      </c>
      <c r="DT35" s="198">
        <v>0</v>
      </c>
      <c r="DU35" s="198">
        <v>0</v>
      </c>
      <c r="DV35" s="198">
        <v>0</v>
      </c>
      <c r="DW35" s="198">
        <v>0</v>
      </c>
      <c r="DX35" s="198">
        <v>0</v>
      </c>
      <c r="DY35" s="198">
        <v>0</v>
      </c>
      <c r="DZ35" s="198">
        <v>0</v>
      </c>
      <c r="EA35" s="198">
        <v>0</v>
      </c>
      <c r="EB35" s="198">
        <v>0</v>
      </c>
      <c r="EC35" s="198">
        <v>0</v>
      </c>
      <c r="ED35" s="198">
        <v>0</v>
      </c>
      <c r="EE35" s="198">
        <v>0</v>
      </c>
      <c r="EF35" s="198">
        <v>0</v>
      </c>
      <c r="EG35" s="198">
        <v>0</v>
      </c>
      <c r="EH35" s="198">
        <v>0</v>
      </c>
      <c r="EI35" s="198">
        <v>0</v>
      </c>
      <c r="EJ35" s="198">
        <v>0</v>
      </c>
      <c r="EK35" s="199">
        <v>0</v>
      </c>
      <c r="EL35" s="199">
        <v>0</v>
      </c>
      <c r="EM35" s="199">
        <v>0</v>
      </c>
      <c r="EN35" s="199">
        <v>0</v>
      </c>
      <c r="EO35" s="199">
        <v>0</v>
      </c>
      <c r="EP35" s="199">
        <v>0</v>
      </c>
    </row>
    <row r="36" spans="1:146" ht="14.5" x14ac:dyDescent="0.35">
      <c r="A36" s="31" t="s">
        <v>10</v>
      </c>
      <c r="B36" s="200">
        <f t="shared" ref="B36:AG36" si="30">SUM(B37:B39)</f>
        <v>0.44590752</v>
      </c>
      <c r="C36" s="200">
        <f t="shared" si="30"/>
        <v>0.44590752</v>
      </c>
      <c r="D36" s="200">
        <f t="shared" si="30"/>
        <v>0.44590752</v>
      </c>
      <c r="E36" s="200">
        <f t="shared" si="30"/>
        <v>0.44590752</v>
      </c>
      <c r="F36" s="200">
        <f t="shared" si="30"/>
        <v>0.59196887999999992</v>
      </c>
      <c r="G36" s="200">
        <f t="shared" si="30"/>
        <v>0.59196887999999992</v>
      </c>
      <c r="H36" s="200">
        <f t="shared" si="30"/>
        <v>0.59196887999999992</v>
      </c>
      <c r="I36" s="200">
        <f t="shared" si="30"/>
        <v>0.59196887999999992</v>
      </c>
      <c r="J36" s="200">
        <f t="shared" si="30"/>
        <v>0.71663531999999996</v>
      </c>
      <c r="K36" s="200">
        <f t="shared" si="30"/>
        <v>0.71663531999999996</v>
      </c>
      <c r="L36" s="200">
        <f t="shared" si="30"/>
        <v>0.71663531999999996</v>
      </c>
      <c r="M36" s="200">
        <f t="shared" si="30"/>
        <v>0.71663531999999996</v>
      </c>
      <c r="N36" s="200">
        <f t="shared" si="30"/>
        <v>0.73871723999999994</v>
      </c>
      <c r="O36" s="200">
        <f t="shared" si="30"/>
        <v>0.68564952000000001</v>
      </c>
      <c r="P36" s="200">
        <f t="shared" si="30"/>
        <v>0.73227155999999993</v>
      </c>
      <c r="Q36" s="200">
        <f t="shared" si="30"/>
        <v>0.71768531999999996</v>
      </c>
      <c r="R36" s="200">
        <f t="shared" si="30"/>
        <v>0.74661131999999997</v>
      </c>
      <c r="S36" s="200">
        <f t="shared" si="30"/>
        <v>0.78716003999999995</v>
      </c>
      <c r="T36" s="200">
        <f t="shared" si="30"/>
        <v>0.82336883999999999</v>
      </c>
      <c r="U36" s="200">
        <f t="shared" si="30"/>
        <v>0.74277216000000001</v>
      </c>
      <c r="V36" s="200">
        <f t="shared" si="30"/>
        <v>0.90240648000000001</v>
      </c>
      <c r="W36" s="200">
        <f t="shared" si="30"/>
        <v>0.6778092</v>
      </c>
      <c r="X36" s="200">
        <f t="shared" si="30"/>
        <v>0.75045792</v>
      </c>
      <c r="Y36" s="200">
        <f t="shared" si="30"/>
        <v>0.87652103999999997</v>
      </c>
      <c r="Z36" s="200">
        <f t="shared" si="30"/>
        <v>0.87156479999999992</v>
      </c>
      <c r="AA36" s="200">
        <f t="shared" si="30"/>
        <v>0.77779427999999995</v>
      </c>
      <c r="AB36" s="200">
        <f t="shared" si="30"/>
        <v>0.76298975999999996</v>
      </c>
      <c r="AC36" s="200">
        <f t="shared" si="30"/>
        <v>0.79081404</v>
      </c>
      <c r="AD36" s="200">
        <f t="shared" si="30"/>
        <v>0.78701495999999993</v>
      </c>
      <c r="AE36" s="200">
        <f t="shared" si="30"/>
        <v>0.76100111999999998</v>
      </c>
      <c r="AF36" s="200">
        <f t="shared" si="30"/>
        <v>0.748251</v>
      </c>
      <c r="AG36" s="200">
        <f t="shared" si="30"/>
        <v>0.85701863999999994</v>
      </c>
      <c r="AH36" s="200">
        <f t="shared" ref="AH36:BM36" si="31">SUM(AH37:AH39)</f>
        <v>0.84563124000000001</v>
      </c>
      <c r="AI36" s="200">
        <f t="shared" si="31"/>
        <v>0.84808368000000001</v>
      </c>
      <c r="AJ36" s="200">
        <f t="shared" si="31"/>
        <v>1.00565616</v>
      </c>
      <c r="AK36" s="200">
        <f t="shared" si="31"/>
        <v>1.2588481200000001</v>
      </c>
      <c r="AL36" s="200">
        <f t="shared" si="31"/>
        <v>2.0407274399999999</v>
      </c>
      <c r="AM36" s="200">
        <f t="shared" si="31"/>
        <v>1.84513572</v>
      </c>
      <c r="AN36" s="200">
        <f t="shared" si="31"/>
        <v>1.66782816</v>
      </c>
      <c r="AO36" s="200">
        <f t="shared" si="31"/>
        <v>1.9444146</v>
      </c>
      <c r="AP36" s="200">
        <f t="shared" si="31"/>
        <v>1.6691094679683101</v>
      </c>
      <c r="AQ36" s="200">
        <f t="shared" si="31"/>
        <v>1.8195890107823001</v>
      </c>
      <c r="AR36" s="200">
        <f t="shared" si="31"/>
        <v>1.6453579108607501</v>
      </c>
      <c r="AS36" s="200">
        <f t="shared" si="31"/>
        <v>2.0002286475874698</v>
      </c>
      <c r="AT36" s="200">
        <f t="shared" si="31"/>
        <v>1.85982789963572</v>
      </c>
      <c r="AU36" s="200">
        <f t="shared" si="31"/>
        <v>1.4815630800000001</v>
      </c>
      <c r="AV36" s="200">
        <f t="shared" si="31"/>
        <v>1.9752469560000001</v>
      </c>
      <c r="AW36" s="200">
        <f t="shared" si="31"/>
        <v>1.823211084</v>
      </c>
      <c r="AX36" s="200">
        <f t="shared" si="31"/>
        <v>1.95801128</v>
      </c>
      <c r="AY36" s="200">
        <f t="shared" si="31"/>
        <v>1.9090442280000002</v>
      </c>
      <c r="AZ36" s="200">
        <f t="shared" si="31"/>
        <v>1.950909904</v>
      </c>
      <c r="BA36" s="200">
        <f t="shared" si="31"/>
        <v>1.973786504</v>
      </c>
      <c r="BB36" s="200">
        <f t="shared" si="31"/>
        <v>1.3710967159999998</v>
      </c>
      <c r="BC36" s="200">
        <f t="shared" si="31"/>
        <v>1.8587265319999999</v>
      </c>
      <c r="BD36" s="200">
        <f t="shared" si="31"/>
        <v>2.0131814600000002</v>
      </c>
      <c r="BE36" s="201">
        <f t="shared" si="31"/>
        <v>2.0041134239999998</v>
      </c>
      <c r="BF36" s="201">
        <f t="shared" si="31"/>
        <v>2.2679304839999999</v>
      </c>
      <c r="BG36" s="201">
        <f t="shared" si="31"/>
        <v>2.2509097352285501</v>
      </c>
      <c r="BH36" s="201">
        <f t="shared" si="31"/>
        <v>2.1033469359999999</v>
      </c>
      <c r="BI36" s="201">
        <f t="shared" si="31"/>
        <v>1.9308719239999999</v>
      </c>
      <c r="BJ36" s="201">
        <f t="shared" si="31"/>
        <v>2.1205842079999999</v>
      </c>
      <c r="BK36" s="201">
        <f t="shared" si="31"/>
        <v>1.8554561839999999</v>
      </c>
      <c r="BL36" s="201">
        <f t="shared" si="31"/>
        <v>2.0140019360000001</v>
      </c>
      <c r="BM36" s="201">
        <f t="shared" si="31"/>
        <v>2.3332558244000001</v>
      </c>
      <c r="BN36" s="201">
        <f t="shared" ref="BN36:CS36" si="32">SUM(BN37:BN39)</f>
        <v>1.7910932443999998</v>
      </c>
      <c r="BO36" s="201">
        <f t="shared" si="32"/>
        <v>1.88740285603811</v>
      </c>
      <c r="BP36" s="201">
        <f t="shared" si="32"/>
        <v>1.8811123272799999</v>
      </c>
      <c r="BQ36" s="201">
        <f t="shared" si="32"/>
        <v>2.1969852040000002</v>
      </c>
      <c r="BR36" s="201">
        <f t="shared" si="32"/>
        <v>2.0075904960000002</v>
      </c>
      <c r="BS36" s="201">
        <f t="shared" si="32"/>
        <v>2.0340421800000001</v>
      </c>
      <c r="BT36" s="201">
        <f t="shared" si="32"/>
        <v>2.0018043639999998</v>
      </c>
      <c r="BU36" s="201">
        <f t="shared" si="32"/>
        <v>2.0610254399999999</v>
      </c>
      <c r="BV36" s="201">
        <f t="shared" si="32"/>
        <v>1.7908179119999998</v>
      </c>
      <c r="BW36" s="201">
        <f t="shared" si="32"/>
        <v>2.0842442259999996</v>
      </c>
      <c r="BX36" s="201">
        <f t="shared" si="32"/>
        <v>1.836677042</v>
      </c>
      <c r="BY36" s="201">
        <f t="shared" si="32"/>
        <v>1.9898164264</v>
      </c>
      <c r="BZ36" s="201">
        <f t="shared" si="32"/>
        <v>1.8213091027999999</v>
      </c>
      <c r="CA36" s="201">
        <f t="shared" si="32"/>
        <v>1.8821565359999999</v>
      </c>
      <c r="CB36" s="201">
        <f t="shared" si="32"/>
        <v>1.8048984699999999</v>
      </c>
      <c r="CC36" s="201">
        <f t="shared" si="32"/>
        <v>1.8470240704000001</v>
      </c>
      <c r="CD36" s="201">
        <f t="shared" si="32"/>
        <v>1.9652194697000001</v>
      </c>
      <c r="CE36" s="201">
        <f t="shared" si="32"/>
        <v>1.7157030988000002</v>
      </c>
      <c r="CF36" s="201">
        <f t="shared" si="32"/>
        <v>1.7380282208</v>
      </c>
      <c r="CG36" s="201">
        <f t="shared" si="32"/>
        <v>1.684814724</v>
      </c>
      <c r="CH36" s="201">
        <f t="shared" si="32"/>
        <v>2.0482462159999999</v>
      </c>
      <c r="CI36" s="201">
        <f t="shared" si="32"/>
        <v>2.1322000756395596</v>
      </c>
      <c r="CJ36" s="201">
        <f t="shared" si="32"/>
        <v>2.0056293476395601</v>
      </c>
      <c r="CK36" s="201">
        <f t="shared" si="32"/>
        <v>1.8885845286398901</v>
      </c>
      <c r="CL36" s="201">
        <f t="shared" si="32"/>
        <v>1.9190688319840701</v>
      </c>
      <c r="CM36" s="201">
        <f t="shared" si="32"/>
        <v>1.88893935953466</v>
      </c>
      <c r="CN36" s="200">
        <f t="shared" si="32"/>
        <v>1.4091658271532199</v>
      </c>
      <c r="CO36" s="200">
        <f t="shared" si="32"/>
        <v>1.8571999423000001</v>
      </c>
      <c r="CP36" s="200">
        <f t="shared" si="32"/>
        <v>1.67218864324046</v>
      </c>
      <c r="CQ36" s="200">
        <f t="shared" si="32"/>
        <v>2.0896028434713001</v>
      </c>
      <c r="CR36" s="200">
        <f t="shared" si="32"/>
        <v>2.0419374238294501</v>
      </c>
      <c r="CS36" s="200">
        <f t="shared" si="32"/>
        <v>1.8619338200659701</v>
      </c>
      <c r="CT36" s="200">
        <f t="shared" ref="CT36:DY36" si="33">SUM(CT37:CT39)</f>
        <v>2.0385483548436198</v>
      </c>
      <c r="CU36" s="200">
        <f t="shared" si="33"/>
        <v>1.86347103759879</v>
      </c>
      <c r="CV36" s="200">
        <f t="shared" si="33"/>
        <v>2.0815533352236399</v>
      </c>
      <c r="CW36" s="200">
        <f t="shared" si="33"/>
        <v>1.95753271373839</v>
      </c>
      <c r="CX36" s="200">
        <f t="shared" si="33"/>
        <v>2.0227579125628399</v>
      </c>
      <c r="CY36" s="200">
        <f t="shared" si="33"/>
        <v>1.77325066412869</v>
      </c>
      <c r="CZ36" s="200">
        <f t="shared" si="33"/>
        <v>1.95311499605339</v>
      </c>
      <c r="DA36" s="200">
        <f t="shared" si="33"/>
        <v>1.9998425297747899</v>
      </c>
      <c r="DB36" s="200">
        <f t="shared" si="33"/>
        <v>2.0292366425683599</v>
      </c>
      <c r="DC36" s="200">
        <f t="shared" si="33"/>
        <v>2.0966025334</v>
      </c>
      <c r="DD36" s="200">
        <f t="shared" si="33"/>
        <v>1.7946395223310998</v>
      </c>
      <c r="DE36" s="200">
        <f t="shared" si="33"/>
        <v>2.0310130528000001</v>
      </c>
      <c r="DF36" s="200">
        <f t="shared" si="33"/>
        <v>1.6709337209999999</v>
      </c>
      <c r="DG36" s="200">
        <f t="shared" si="33"/>
        <v>1.8833275012000001</v>
      </c>
      <c r="DH36" s="200">
        <f t="shared" si="33"/>
        <v>1.9961957236000001</v>
      </c>
      <c r="DI36" s="200">
        <f t="shared" si="33"/>
        <v>1.8399028780000002</v>
      </c>
      <c r="DJ36" s="200">
        <f t="shared" si="33"/>
        <v>1.8545229561160701</v>
      </c>
      <c r="DK36" s="200">
        <f t="shared" si="33"/>
        <v>2.1142704047675513</v>
      </c>
      <c r="DL36" s="200">
        <f t="shared" si="33"/>
        <v>1.9474980126244816</v>
      </c>
      <c r="DM36" s="200">
        <f t="shared" si="33"/>
        <v>1.9967877607592615</v>
      </c>
      <c r="DN36" s="200">
        <f t="shared" si="33"/>
        <v>1.7819589933048414</v>
      </c>
      <c r="DO36" s="200">
        <f t="shared" si="33"/>
        <v>1.9755848048010201</v>
      </c>
      <c r="DP36" s="200">
        <f t="shared" si="33"/>
        <v>1.88811700641633</v>
      </c>
      <c r="DQ36" s="200">
        <f t="shared" si="33"/>
        <v>1.91486014339285</v>
      </c>
      <c r="DR36" s="200">
        <f t="shared" si="33"/>
        <v>2.0578238698434301</v>
      </c>
      <c r="DS36" s="200">
        <f t="shared" si="33"/>
        <v>2.21953111247826</v>
      </c>
      <c r="DT36" s="200">
        <f t="shared" si="33"/>
        <v>2.1457032338383697</v>
      </c>
      <c r="DU36" s="200">
        <f t="shared" si="33"/>
        <v>1.9868211188065201</v>
      </c>
      <c r="DV36" s="200">
        <f t="shared" si="33"/>
        <v>1.6390121576271601</v>
      </c>
      <c r="DW36" s="200">
        <f t="shared" si="33"/>
        <v>1.6404251038489426</v>
      </c>
      <c r="DX36" s="200">
        <f t="shared" si="33"/>
        <v>2.3068575011569425</v>
      </c>
      <c r="DY36" s="200">
        <f t="shared" si="33"/>
        <v>1.9041147227657624</v>
      </c>
      <c r="DZ36" s="200">
        <f t="shared" ref="DZ36:FE36" si="34">SUM(DZ37:DZ39)</f>
        <v>2.0500050599746027</v>
      </c>
      <c r="EA36" s="200">
        <f t="shared" si="34"/>
        <v>2.262567814842003</v>
      </c>
      <c r="EB36" s="200">
        <f t="shared" si="34"/>
        <v>2.2293812820090233</v>
      </c>
      <c r="EC36" s="200">
        <f t="shared" si="34"/>
        <v>1.7200638712916032</v>
      </c>
      <c r="ED36" s="200">
        <f t="shared" si="34"/>
        <v>2.055005146752543</v>
      </c>
      <c r="EE36" s="200">
        <f t="shared" si="34"/>
        <v>1.9941628312383601</v>
      </c>
      <c r="EF36" s="200">
        <f t="shared" si="34"/>
        <v>2.0221869901633398</v>
      </c>
      <c r="EG36" s="200">
        <f t="shared" si="34"/>
        <v>1.3702848322438199</v>
      </c>
      <c r="EH36" s="200">
        <f t="shared" si="34"/>
        <v>1.43446708665252</v>
      </c>
      <c r="EI36" s="200">
        <f t="shared" si="34"/>
        <v>1.7210650963929299</v>
      </c>
      <c r="EJ36" s="200">
        <f t="shared" si="34"/>
        <v>1.8543246018931401</v>
      </c>
      <c r="EK36" s="201">
        <f t="shared" si="34"/>
        <v>1.7504573232593501</v>
      </c>
      <c r="EL36" s="201">
        <f t="shared" si="34"/>
        <v>1.8923727234552701</v>
      </c>
      <c r="EM36" s="201">
        <f t="shared" si="34"/>
        <v>1.9231647014808599</v>
      </c>
      <c r="EN36" s="201">
        <f t="shared" si="34"/>
        <v>1.8837803133278701</v>
      </c>
      <c r="EO36" s="201">
        <f t="shared" si="34"/>
        <v>1.5793934314772899</v>
      </c>
      <c r="EP36" s="201">
        <f t="shared" si="34"/>
        <v>0</v>
      </c>
    </row>
    <row r="37" spans="1:146" ht="14.5" x14ac:dyDescent="0.35">
      <c r="A37" s="30" t="s">
        <v>5</v>
      </c>
      <c r="B37" s="198">
        <v>0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  <c r="AX37" s="198">
        <v>0</v>
      </c>
      <c r="AY37" s="198">
        <v>0</v>
      </c>
      <c r="AZ37" s="198">
        <v>0</v>
      </c>
      <c r="BA37" s="198">
        <v>0</v>
      </c>
      <c r="BB37" s="198">
        <v>0</v>
      </c>
      <c r="BC37" s="198">
        <v>0</v>
      </c>
      <c r="BD37" s="198">
        <v>0</v>
      </c>
      <c r="BE37" s="199">
        <v>0</v>
      </c>
      <c r="BF37" s="199">
        <v>0</v>
      </c>
      <c r="BG37" s="199">
        <v>0</v>
      </c>
      <c r="BH37" s="199">
        <v>0</v>
      </c>
      <c r="BI37" s="199">
        <v>0</v>
      </c>
      <c r="BJ37" s="199">
        <v>0</v>
      </c>
      <c r="BK37" s="199">
        <v>0</v>
      </c>
      <c r="BL37" s="199">
        <v>0</v>
      </c>
      <c r="BM37" s="199">
        <v>0</v>
      </c>
      <c r="BN37" s="199">
        <v>0</v>
      </c>
      <c r="BO37" s="199">
        <v>0</v>
      </c>
      <c r="BP37" s="199">
        <v>0</v>
      </c>
      <c r="BQ37" s="199">
        <v>0</v>
      </c>
      <c r="BR37" s="199">
        <v>0</v>
      </c>
      <c r="BS37" s="199">
        <v>0</v>
      </c>
      <c r="BT37" s="199">
        <v>0</v>
      </c>
      <c r="BU37" s="199">
        <v>0</v>
      </c>
      <c r="BV37" s="199">
        <v>0</v>
      </c>
      <c r="BW37" s="199">
        <v>0</v>
      </c>
      <c r="BX37" s="199">
        <v>0</v>
      </c>
      <c r="BY37" s="199">
        <v>0</v>
      </c>
      <c r="BZ37" s="199">
        <v>0</v>
      </c>
      <c r="CA37" s="199">
        <v>0</v>
      </c>
      <c r="CB37" s="199">
        <v>0</v>
      </c>
      <c r="CC37" s="199">
        <v>0</v>
      </c>
      <c r="CD37" s="199">
        <v>0</v>
      </c>
      <c r="CE37" s="199">
        <v>0</v>
      </c>
      <c r="CF37" s="199">
        <v>0</v>
      </c>
      <c r="CG37" s="199">
        <v>0</v>
      </c>
      <c r="CH37" s="199">
        <v>0</v>
      </c>
      <c r="CI37" s="199">
        <v>0</v>
      </c>
      <c r="CJ37" s="199">
        <v>0</v>
      </c>
      <c r="CK37" s="199">
        <v>0</v>
      </c>
      <c r="CL37" s="199">
        <v>0</v>
      </c>
      <c r="CM37" s="199">
        <v>0</v>
      </c>
      <c r="CN37" s="198">
        <v>0</v>
      </c>
      <c r="CO37" s="198">
        <v>0</v>
      </c>
      <c r="CP37" s="198">
        <v>0</v>
      </c>
      <c r="CQ37" s="198">
        <v>0</v>
      </c>
      <c r="CR37" s="198">
        <v>0</v>
      </c>
      <c r="CS37" s="198">
        <v>0</v>
      </c>
      <c r="CT37" s="198">
        <v>0</v>
      </c>
      <c r="CU37" s="198">
        <v>0</v>
      </c>
      <c r="CV37" s="198">
        <v>0</v>
      </c>
      <c r="CW37" s="198">
        <v>0</v>
      </c>
      <c r="CX37" s="198">
        <v>0</v>
      </c>
      <c r="CY37" s="198">
        <v>0</v>
      </c>
      <c r="CZ37" s="198">
        <v>0</v>
      </c>
      <c r="DA37" s="198">
        <v>0</v>
      </c>
      <c r="DB37" s="198">
        <v>0</v>
      </c>
      <c r="DC37" s="198">
        <v>0</v>
      </c>
      <c r="DD37" s="198">
        <v>0</v>
      </c>
      <c r="DE37" s="198">
        <v>0</v>
      </c>
      <c r="DF37" s="198">
        <v>0</v>
      </c>
      <c r="DG37" s="198">
        <v>0</v>
      </c>
      <c r="DH37" s="198">
        <v>0</v>
      </c>
      <c r="DI37" s="198">
        <v>0</v>
      </c>
      <c r="DJ37" s="198">
        <v>0</v>
      </c>
      <c r="DK37" s="198">
        <v>0</v>
      </c>
      <c r="DL37" s="198">
        <v>0</v>
      </c>
      <c r="DM37" s="198">
        <v>0</v>
      </c>
      <c r="DN37" s="198">
        <v>0</v>
      </c>
      <c r="DO37" s="198">
        <v>0</v>
      </c>
      <c r="DP37" s="198">
        <v>0</v>
      </c>
      <c r="DQ37" s="198">
        <v>0</v>
      </c>
      <c r="DR37" s="198">
        <v>0</v>
      </c>
      <c r="DS37" s="198">
        <v>0</v>
      </c>
      <c r="DT37" s="198">
        <v>0</v>
      </c>
      <c r="DU37" s="198">
        <v>0</v>
      </c>
      <c r="DV37" s="198">
        <v>0</v>
      </c>
      <c r="DW37" s="198">
        <v>0</v>
      </c>
      <c r="DX37" s="198">
        <v>0</v>
      </c>
      <c r="DY37" s="198">
        <v>0</v>
      </c>
      <c r="DZ37" s="198">
        <v>0</v>
      </c>
      <c r="EA37" s="198">
        <v>0</v>
      </c>
      <c r="EB37" s="198">
        <v>0</v>
      </c>
      <c r="EC37" s="198">
        <v>0</v>
      </c>
      <c r="ED37" s="198">
        <v>0</v>
      </c>
      <c r="EE37" s="198">
        <v>0</v>
      </c>
      <c r="EF37" s="198">
        <v>0</v>
      </c>
      <c r="EG37" s="198">
        <v>0</v>
      </c>
      <c r="EH37" s="198">
        <v>0</v>
      </c>
      <c r="EI37" s="198">
        <v>0</v>
      </c>
      <c r="EJ37" s="198">
        <v>0</v>
      </c>
      <c r="EK37" s="199">
        <v>0</v>
      </c>
      <c r="EL37" s="199">
        <v>0</v>
      </c>
      <c r="EM37" s="199">
        <v>0</v>
      </c>
      <c r="EN37" s="199">
        <v>0</v>
      </c>
      <c r="EO37" s="199">
        <v>0</v>
      </c>
      <c r="EP37" s="199">
        <v>0</v>
      </c>
    </row>
    <row r="38" spans="1:146" ht="14.5" x14ac:dyDescent="0.35">
      <c r="A38" s="30" t="s">
        <v>6</v>
      </c>
      <c r="B38" s="198">
        <v>0.39454751999999998</v>
      </c>
      <c r="C38" s="198">
        <v>0.39454751999999998</v>
      </c>
      <c r="D38" s="198">
        <v>0.39454751999999998</v>
      </c>
      <c r="E38" s="198">
        <v>0.39454751999999998</v>
      </c>
      <c r="F38" s="198">
        <v>0.54060887999999996</v>
      </c>
      <c r="G38" s="198">
        <v>0.54060887999999996</v>
      </c>
      <c r="H38" s="198">
        <v>0.54060887999999996</v>
      </c>
      <c r="I38" s="198">
        <v>0.54060887999999996</v>
      </c>
      <c r="J38" s="198">
        <v>0.66527532</v>
      </c>
      <c r="K38" s="198">
        <v>0.66527532</v>
      </c>
      <c r="L38" s="198">
        <v>0.66527532</v>
      </c>
      <c r="M38" s="198">
        <v>0.66527532</v>
      </c>
      <c r="N38" s="198">
        <v>0.68735723999999998</v>
      </c>
      <c r="O38" s="198">
        <v>0.63428952000000005</v>
      </c>
      <c r="P38" s="198">
        <v>0.68091155999999997</v>
      </c>
      <c r="Q38" s="198">
        <v>0.66632532</v>
      </c>
      <c r="R38" s="198">
        <v>0.69525132000000001</v>
      </c>
      <c r="S38" s="198">
        <v>0.73580003999999999</v>
      </c>
      <c r="T38" s="198">
        <v>0.77200884000000003</v>
      </c>
      <c r="U38" s="198">
        <v>0.69141216000000005</v>
      </c>
      <c r="V38" s="198">
        <v>0.85104648000000005</v>
      </c>
      <c r="W38" s="198">
        <v>0.62644920000000004</v>
      </c>
      <c r="X38" s="198">
        <v>0.69909792000000004</v>
      </c>
      <c r="Y38" s="198">
        <v>0.82516104000000001</v>
      </c>
      <c r="Z38" s="198">
        <v>0.82020479999999996</v>
      </c>
      <c r="AA38" s="198">
        <v>0.72643427999999999</v>
      </c>
      <c r="AB38" s="198">
        <v>0.71162976</v>
      </c>
      <c r="AC38" s="198">
        <v>0.73945404000000003</v>
      </c>
      <c r="AD38" s="198">
        <v>0.73565495999999997</v>
      </c>
      <c r="AE38" s="198">
        <v>0.70964112000000001</v>
      </c>
      <c r="AF38" s="198">
        <v>0.69689100000000004</v>
      </c>
      <c r="AG38" s="198">
        <v>0.80565863999999998</v>
      </c>
      <c r="AH38" s="198">
        <v>0.79427124000000005</v>
      </c>
      <c r="AI38" s="198">
        <v>0.79672368000000005</v>
      </c>
      <c r="AJ38" s="198">
        <v>0.95429615999999995</v>
      </c>
      <c r="AK38" s="198">
        <v>1.2074881200000001</v>
      </c>
      <c r="AL38" s="198">
        <v>1.9893674400000001</v>
      </c>
      <c r="AM38" s="198">
        <v>1.79377572</v>
      </c>
      <c r="AN38" s="198">
        <v>1.6164681599999999</v>
      </c>
      <c r="AO38" s="198">
        <v>1.8930545999999999</v>
      </c>
      <c r="AP38" s="198">
        <v>1.61774946796831</v>
      </c>
      <c r="AQ38" s="198">
        <v>1.7682290107823</v>
      </c>
      <c r="AR38" s="198">
        <v>1.59399791086075</v>
      </c>
      <c r="AS38" s="198">
        <v>1.9488686475874699</v>
      </c>
      <c r="AT38" s="198">
        <v>1.80846789963572</v>
      </c>
      <c r="AU38" s="198">
        <v>1.4302030800000001</v>
      </c>
      <c r="AV38" s="198">
        <v>1.923886956</v>
      </c>
      <c r="AW38" s="198">
        <v>1.7718510839999999</v>
      </c>
      <c r="AX38" s="198">
        <v>1.9066512799999999</v>
      </c>
      <c r="AY38" s="198">
        <v>1.8576842280000001</v>
      </c>
      <c r="AZ38" s="198">
        <v>1.8995499039999999</v>
      </c>
      <c r="BA38" s="198">
        <v>1.9224265039999999</v>
      </c>
      <c r="BB38" s="198">
        <v>1.3162634959999999</v>
      </c>
      <c r="BC38" s="198">
        <v>1.803893312</v>
      </c>
      <c r="BD38" s="198">
        <v>1.9583482400000001</v>
      </c>
      <c r="BE38" s="199">
        <v>1.9492802039999999</v>
      </c>
      <c r="BF38" s="199">
        <v>2.213097264</v>
      </c>
      <c r="BG38" s="199">
        <v>2.1960765152285502</v>
      </c>
      <c r="BH38" s="199">
        <v>2.048513716</v>
      </c>
      <c r="BI38" s="199">
        <v>1.8760387039999999</v>
      </c>
      <c r="BJ38" s="199">
        <v>2.065750988</v>
      </c>
      <c r="BK38" s="199">
        <v>1.800622964</v>
      </c>
      <c r="BL38" s="199">
        <v>1.959168716</v>
      </c>
      <c r="BM38" s="199">
        <v>2.2784226044000002</v>
      </c>
      <c r="BN38" s="199">
        <v>1.7362600243999999</v>
      </c>
      <c r="BO38" s="199">
        <v>1.83475243603811</v>
      </c>
      <c r="BP38" s="199">
        <v>1.8284619072799999</v>
      </c>
      <c r="BQ38" s="199">
        <v>2.1443347840000002</v>
      </c>
      <c r="BR38" s="199">
        <v>1.954940076</v>
      </c>
      <c r="BS38" s="199">
        <v>1.97920896</v>
      </c>
      <c r="BT38" s="199">
        <v>1.9469711439999999</v>
      </c>
      <c r="BU38" s="199">
        <v>2.00619222</v>
      </c>
      <c r="BV38" s="199">
        <v>1.7359846919999999</v>
      </c>
      <c r="BW38" s="199">
        <v>2.0134990359999998</v>
      </c>
      <c r="BX38" s="199">
        <v>1.765931852</v>
      </c>
      <c r="BY38" s="199">
        <v>1.9190712364</v>
      </c>
      <c r="BZ38" s="199">
        <v>1.7505639127999999</v>
      </c>
      <c r="CA38" s="199">
        <v>1.8097517759999999</v>
      </c>
      <c r="CB38" s="199">
        <v>1.73249371</v>
      </c>
      <c r="CC38" s="199">
        <v>1.7746193104000001</v>
      </c>
      <c r="CD38" s="199">
        <v>1.8928147097000001</v>
      </c>
      <c r="CE38" s="199">
        <v>1.6448616088000001</v>
      </c>
      <c r="CF38" s="199">
        <v>1.6671867307999999</v>
      </c>
      <c r="CG38" s="199">
        <v>1.6139732339999999</v>
      </c>
      <c r="CH38" s="199">
        <v>1.9774047260000001</v>
      </c>
      <c r="CI38" s="199">
        <v>2.0718266781195598</v>
      </c>
      <c r="CJ38" s="199">
        <v>1.9452559501195601</v>
      </c>
      <c r="CK38" s="199">
        <v>1.8282111311198901</v>
      </c>
      <c r="CL38" s="199">
        <v>1.85869543446407</v>
      </c>
      <c r="CM38" s="199">
        <v>1.83088339583466</v>
      </c>
      <c r="CN38" s="198">
        <v>1.3511098634532199</v>
      </c>
      <c r="CO38" s="198">
        <v>1.7991439786000001</v>
      </c>
      <c r="CP38" s="198">
        <v>1.61413267954046</v>
      </c>
      <c r="CQ38" s="198">
        <v>2.0428588234712999</v>
      </c>
      <c r="CR38" s="198">
        <v>1.9951934038294501</v>
      </c>
      <c r="CS38" s="198">
        <v>1.8151898000659701</v>
      </c>
      <c r="CT38" s="198">
        <v>1.9918043348436201</v>
      </c>
      <c r="CU38" s="198">
        <v>1.80885930759879</v>
      </c>
      <c r="CV38" s="198">
        <v>2.02694160522364</v>
      </c>
      <c r="CW38" s="198">
        <v>1.90292098373839</v>
      </c>
      <c r="CX38" s="198">
        <v>1.9681461825628399</v>
      </c>
      <c r="CY38" s="198">
        <v>1.7107712241286901</v>
      </c>
      <c r="CZ38" s="198">
        <v>1.8906355560533901</v>
      </c>
      <c r="DA38" s="198">
        <v>1.93736308977479</v>
      </c>
      <c r="DB38" s="198">
        <v>1.96675720256836</v>
      </c>
      <c r="DC38" s="198">
        <v>2.0473579233999999</v>
      </c>
      <c r="DD38" s="198">
        <v>1.7453949123310999</v>
      </c>
      <c r="DE38" s="198">
        <v>1.9817684428</v>
      </c>
      <c r="DF38" s="198">
        <v>1.621689111</v>
      </c>
      <c r="DG38" s="198">
        <v>1.8473177212</v>
      </c>
      <c r="DH38" s="198">
        <v>1.9601859436</v>
      </c>
      <c r="DI38" s="198">
        <v>1.8038930980000001</v>
      </c>
      <c r="DJ38" s="198">
        <v>1.81851317611607</v>
      </c>
      <c r="DK38" s="198">
        <v>2.0406884618264298</v>
      </c>
      <c r="DL38" s="198">
        <v>1.8739160696833601</v>
      </c>
      <c r="DM38" s="198">
        <v>1.9232058178181399</v>
      </c>
      <c r="DN38" s="198">
        <v>1.7083770503637199</v>
      </c>
      <c r="DO38" s="198">
        <v>1.9069871048010201</v>
      </c>
      <c r="DP38" s="198">
        <v>1.81951930641633</v>
      </c>
      <c r="DQ38" s="198">
        <v>1.8462624433928501</v>
      </c>
      <c r="DR38" s="198">
        <v>1.9892261698434299</v>
      </c>
      <c r="DS38" s="198">
        <v>2.1548464024782601</v>
      </c>
      <c r="DT38" s="198">
        <v>2.0810185238383698</v>
      </c>
      <c r="DU38" s="198">
        <v>1.92213640880652</v>
      </c>
      <c r="DV38" s="198">
        <v>1.57432744762716</v>
      </c>
      <c r="DW38" s="198">
        <v>1.6198340424306901</v>
      </c>
      <c r="DX38" s="198">
        <v>2.2862664397386898</v>
      </c>
      <c r="DY38" s="198">
        <v>1.8835236613475099</v>
      </c>
      <c r="DZ38" s="198">
        <v>2.02941399855635</v>
      </c>
      <c r="EA38" s="198">
        <v>2.2520205031013298</v>
      </c>
      <c r="EB38" s="198">
        <v>2.2188339702683502</v>
      </c>
      <c r="EC38" s="198">
        <v>1.7095165595509301</v>
      </c>
      <c r="ED38" s="198">
        <v>2.0444578350118698</v>
      </c>
      <c r="EE38" s="198">
        <v>1.9941544338783601</v>
      </c>
      <c r="EF38" s="198">
        <v>2.02217859280334</v>
      </c>
      <c r="EG38" s="198">
        <v>1.3702764348838199</v>
      </c>
      <c r="EH38" s="198">
        <v>1.43445868929252</v>
      </c>
      <c r="EI38" s="198">
        <v>1.7210650963929299</v>
      </c>
      <c r="EJ38" s="198">
        <v>1.8543246018931401</v>
      </c>
      <c r="EK38" s="199">
        <v>1.7504573232593501</v>
      </c>
      <c r="EL38" s="199">
        <v>1.8923727234552701</v>
      </c>
      <c r="EM38" s="199">
        <v>1.9231647014808599</v>
      </c>
      <c r="EN38" s="199">
        <v>1.8837803133278701</v>
      </c>
      <c r="EO38" s="199">
        <v>1.5793934314772899</v>
      </c>
    </row>
    <row r="39" spans="1:146" ht="14.5" x14ac:dyDescent="0.35">
      <c r="A39" s="30" t="s">
        <v>7</v>
      </c>
      <c r="B39" s="198">
        <v>5.1360000000000003E-2</v>
      </c>
      <c r="C39" s="198">
        <v>5.1360000000000003E-2</v>
      </c>
      <c r="D39" s="198">
        <v>5.1360000000000003E-2</v>
      </c>
      <c r="E39" s="198">
        <v>5.1360000000000003E-2</v>
      </c>
      <c r="F39" s="198">
        <v>5.1360000000000003E-2</v>
      </c>
      <c r="G39" s="198">
        <v>5.1360000000000003E-2</v>
      </c>
      <c r="H39" s="198">
        <v>5.1360000000000003E-2</v>
      </c>
      <c r="I39" s="198">
        <v>5.1360000000000003E-2</v>
      </c>
      <c r="J39" s="198">
        <v>5.1360000000000003E-2</v>
      </c>
      <c r="K39" s="198">
        <v>5.1360000000000003E-2</v>
      </c>
      <c r="L39" s="198">
        <v>5.1360000000000003E-2</v>
      </c>
      <c r="M39" s="198">
        <v>5.1360000000000003E-2</v>
      </c>
      <c r="N39" s="198">
        <v>5.1360000000000003E-2</v>
      </c>
      <c r="O39" s="198">
        <v>5.1360000000000003E-2</v>
      </c>
      <c r="P39" s="198">
        <v>5.1360000000000003E-2</v>
      </c>
      <c r="Q39" s="198">
        <v>5.1360000000000003E-2</v>
      </c>
      <c r="R39" s="198">
        <v>5.1360000000000003E-2</v>
      </c>
      <c r="S39" s="198">
        <v>5.1360000000000003E-2</v>
      </c>
      <c r="T39" s="198">
        <v>5.1360000000000003E-2</v>
      </c>
      <c r="U39" s="198">
        <v>5.1360000000000003E-2</v>
      </c>
      <c r="V39" s="198">
        <v>5.1360000000000003E-2</v>
      </c>
      <c r="W39" s="198">
        <v>5.1360000000000003E-2</v>
      </c>
      <c r="X39" s="198">
        <v>5.1360000000000003E-2</v>
      </c>
      <c r="Y39" s="198">
        <v>5.1360000000000003E-2</v>
      </c>
      <c r="Z39" s="198">
        <v>5.1360000000000003E-2</v>
      </c>
      <c r="AA39" s="198">
        <v>5.1360000000000003E-2</v>
      </c>
      <c r="AB39" s="198">
        <v>5.1360000000000003E-2</v>
      </c>
      <c r="AC39" s="198">
        <v>5.1360000000000003E-2</v>
      </c>
      <c r="AD39" s="198">
        <v>5.1360000000000003E-2</v>
      </c>
      <c r="AE39" s="198">
        <v>5.1360000000000003E-2</v>
      </c>
      <c r="AF39" s="198">
        <v>5.1360000000000003E-2</v>
      </c>
      <c r="AG39" s="198">
        <v>5.1360000000000003E-2</v>
      </c>
      <c r="AH39" s="198">
        <v>5.1360000000000003E-2</v>
      </c>
      <c r="AI39" s="198">
        <v>5.1360000000000003E-2</v>
      </c>
      <c r="AJ39" s="198">
        <v>5.1360000000000003E-2</v>
      </c>
      <c r="AK39" s="198">
        <v>5.1360000000000003E-2</v>
      </c>
      <c r="AL39" s="198">
        <v>5.1360000000000003E-2</v>
      </c>
      <c r="AM39" s="198">
        <v>5.1360000000000003E-2</v>
      </c>
      <c r="AN39" s="198">
        <v>5.1360000000000003E-2</v>
      </c>
      <c r="AO39" s="198">
        <v>5.1360000000000003E-2</v>
      </c>
      <c r="AP39" s="198">
        <v>5.1360000000000003E-2</v>
      </c>
      <c r="AQ39" s="198">
        <v>5.1360000000000003E-2</v>
      </c>
      <c r="AR39" s="198">
        <v>5.1360000000000003E-2</v>
      </c>
      <c r="AS39" s="198">
        <v>5.1360000000000003E-2</v>
      </c>
      <c r="AT39" s="198">
        <v>5.1360000000000003E-2</v>
      </c>
      <c r="AU39" s="198">
        <v>5.1360000000000003E-2</v>
      </c>
      <c r="AV39" s="198">
        <v>5.1360000000000003E-2</v>
      </c>
      <c r="AW39" s="198">
        <v>5.1360000000000003E-2</v>
      </c>
      <c r="AX39" s="198">
        <v>5.1360000000000003E-2</v>
      </c>
      <c r="AY39" s="198">
        <v>5.1360000000000003E-2</v>
      </c>
      <c r="AZ39" s="198">
        <v>5.1360000000000003E-2</v>
      </c>
      <c r="BA39" s="198">
        <v>5.1360000000000003E-2</v>
      </c>
      <c r="BB39" s="198">
        <v>5.4833220000000002E-2</v>
      </c>
      <c r="BC39" s="198">
        <v>5.4833220000000002E-2</v>
      </c>
      <c r="BD39" s="198">
        <v>5.4833220000000002E-2</v>
      </c>
      <c r="BE39" s="199">
        <v>5.4833220000000002E-2</v>
      </c>
      <c r="BF39" s="199">
        <v>5.4833220000000002E-2</v>
      </c>
      <c r="BG39" s="199">
        <v>5.4833220000000002E-2</v>
      </c>
      <c r="BH39" s="199">
        <v>5.4833220000000002E-2</v>
      </c>
      <c r="BI39" s="199">
        <v>5.4833220000000002E-2</v>
      </c>
      <c r="BJ39" s="199">
        <v>5.4833220000000002E-2</v>
      </c>
      <c r="BK39" s="199">
        <v>5.4833220000000002E-2</v>
      </c>
      <c r="BL39" s="199">
        <v>5.4833220000000002E-2</v>
      </c>
      <c r="BM39" s="199">
        <v>5.4833220000000002E-2</v>
      </c>
      <c r="BN39" s="199">
        <v>5.4833220000000002E-2</v>
      </c>
      <c r="BO39" s="199">
        <v>5.2650420000000003E-2</v>
      </c>
      <c r="BP39" s="199">
        <v>5.2650420000000003E-2</v>
      </c>
      <c r="BQ39" s="199">
        <v>5.2650420000000003E-2</v>
      </c>
      <c r="BR39" s="199">
        <v>5.2650420000000003E-2</v>
      </c>
      <c r="BS39" s="199">
        <v>5.4833220000000002E-2</v>
      </c>
      <c r="BT39" s="199">
        <v>5.4833220000000002E-2</v>
      </c>
      <c r="BU39" s="199">
        <v>5.4833220000000002E-2</v>
      </c>
      <c r="BV39" s="199">
        <v>5.4833220000000002E-2</v>
      </c>
      <c r="BW39" s="199">
        <v>7.0745189999999999E-2</v>
      </c>
      <c r="BX39" s="199">
        <v>7.0745189999999999E-2</v>
      </c>
      <c r="BY39" s="199">
        <v>7.0745189999999999E-2</v>
      </c>
      <c r="BZ39" s="199">
        <v>7.0745189999999999E-2</v>
      </c>
      <c r="CA39" s="199">
        <v>7.2404759999999999E-2</v>
      </c>
      <c r="CB39" s="199">
        <v>7.2404759999999999E-2</v>
      </c>
      <c r="CC39" s="199">
        <v>7.2404759999999999E-2</v>
      </c>
      <c r="CD39" s="199">
        <v>7.2404759999999999E-2</v>
      </c>
      <c r="CE39" s="199">
        <v>7.0841489999999993E-2</v>
      </c>
      <c r="CF39" s="199">
        <v>7.0841489999999993E-2</v>
      </c>
      <c r="CG39" s="199">
        <v>7.0841489999999993E-2</v>
      </c>
      <c r="CH39" s="199">
        <v>7.0841489999999993E-2</v>
      </c>
      <c r="CI39" s="199">
        <v>6.0373397519999997E-2</v>
      </c>
      <c r="CJ39" s="199">
        <v>6.0373397519999997E-2</v>
      </c>
      <c r="CK39" s="199">
        <v>6.0373397519999997E-2</v>
      </c>
      <c r="CL39" s="199">
        <v>6.0373397519999997E-2</v>
      </c>
      <c r="CM39" s="199">
        <v>5.8055963699999998E-2</v>
      </c>
      <c r="CN39" s="198">
        <v>5.8055963699999998E-2</v>
      </c>
      <c r="CO39" s="198">
        <v>5.8055963699999998E-2</v>
      </c>
      <c r="CP39" s="198">
        <v>5.8055963699999998E-2</v>
      </c>
      <c r="CQ39" s="198">
        <v>4.6744019999999997E-2</v>
      </c>
      <c r="CR39" s="198">
        <v>4.6744019999999997E-2</v>
      </c>
      <c r="CS39" s="198">
        <v>4.6744019999999997E-2</v>
      </c>
      <c r="CT39" s="198">
        <v>4.6744019999999997E-2</v>
      </c>
      <c r="CU39" s="198">
        <v>5.4611729999999997E-2</v>
      </c>
      <c r="CV39" s="198">
        <v>5.4611729999999997E-2</v>
      </c>
      <c r="CW39" s="198">
        <v>5.4611729999999997E-2</v>
      </c>
      <c r="CX39" s="198">
        <v>5.4611729999999997E-2</v>
      </c>
      <c r="CY39" s="198">
        <v>6.2479439999999997E-2</v>
      </c>
      <c r="CZ39" s="198">
        <v>6.2479439999999997E-2</v>
      </c>
      <c r="DA39" s="198">
        <v>6.2479439999999997E-2</v>
      </c>
      <c r="DB39" s="198">
        <v>6.2479439999999997E-2</v>
      </c>
      <c r="DC39" s="198">
        <v>4.9244610000000001E-2</v>
      </c>
      <c r="DD39" s="198">
        <v>4.9244610000000001E-2</v>
      </c>
      <c r="DE39" s="198">
        <v>4.9244610000000001E-2</v>
      </c>
      <c r="DF39" s="198">
        <v>4.9244610000000001E-2</v>
      </c>
      <c r="DG39" s="198">
        <v>3.6009779999999998E-2</v>
      </c>
      <c r="DH39" s="198">
        <v>3.6009779999999998E-2</v>
      </c>
      <c r="DI39" s="198">
        <v>3.6009779999999998E-2</v>
      </c>
      <c r="DJ39" s="198">
        <v>3.6009779999999998E-2</v>
      </c>
      <c r="DK39" s="198">
        <v>7.3581942941121498E-2</v>
      </c>
      <c r="DL39" s="198">
        <v>7.3581942941121498E-2</v>
      </c>
      <c r="DM39" s="198">
        <v>7.3581942941121498E-2</v>
      </c>
      <c r="DN39" s="198">
        <v>7.3581942941121498E-2</v>
      </c>
      <c r="DO39" s="198">
        <v>6.8597699999999998E-2</v>
      </c>
      <c r="DP39" s="198">
        <v>6.8597699999999998E-2</v>
      </c>
      <c r="DQ39" s="198">
        <v>6.8597699999999998E-2</v>
      </c>
      <c r="DR39" s="198">
        <v>6.8597699999999998E-2</v>
      </c>
      <c r="DS39" s="198">
        <v>6.4684710000000006E-2</v>
      </c>
      <c r="DT39" s="198">
        <v>6.4684710000000006E-2</v>
      </c>
      <c r="DU39" s="198">
        <v>6.4684710000000006E-2</v>
      </c>
      <c r="DV39" s="198">
        <v>6.4684710000000006E-2</v>
      </c>
      <c r="DW39" s="198">
        <v>2.05910614182526E-2</v>
      </c>
      <c r="DX39" s="198">
        <v>2.05910614182526E-2</v>
      </c>
      <c r="DY39" s="198">
        <v>2.05910614182526E-2</v>
      </c>
      <c r="DZ39" s="198">
        <v>2.05910614182526E-2</v>
      </c>
      <c r="EA39" s="198">
        <v>1.0547311740673099E-2</v>
      </c>
      <c r="EB39" s="198">
        <v>1.0547311740673099E-2</v>
      </c>
      <c r="EC39" s="198">
        <v>1.0547311740673099E-2</v>
      </c>
      <c r="ED39" s="198">
        <v>1.0547311740673099E-2</v>
      </c>
      <c r="EE39" s="198">
        <v>8.3973599999999992E-6</v>
      </c>
      <c r="EF39" s="198">
        <v>8.3973599999999992E-6</v>
      </c>
      <c r="EG39" s="198">
        <v>8.3973599999999992E-6</v>
      </c>
      <c r="EH39" s="198">
        <v>8.3973599999999992E-6</v>
      </c>
      <c r="EI39" s="198">
        <v>0</v>
      </c>
      <c r="EJ39" s="198">
        <v>0</v>
      </c>
      <c r="EK39" s="199">
        <v>0</v>
      </c>
      <c r="EL39" s="199">
        <v>0</v>
      </c>
      <c r="EM39" s="199">
        <v>0</v>
      </c>
      <c r="EN39" s="199">
        <v>0</v>
      </c>
      <c r="EO39" s="199">
        <v>0</v>
      </c>
    </row>
    <row r="40" spans="1:146" ht="14.5" x14ac:dyDescent="0.35">
      <c r="A40" s="31" t="s">
        <v>11</v>
      </c>
      <c r="B40" s="198">
        <v>2.62471948</v>
      </c>
      <c r="C40" s="198">
        <v>2.5272244800000001</v>
      </c>
      <c r="D40" s="198">
        <v>1.1595414799999999</v>
      </c>
      <c r="E40" s="198">
        <v>3.75402448</v>
      </c>
      <c r="F40" s="198">
        <v>3.2230711200000002</v>
      </c>
      <c r="G40" s="198">
        <v>3.2230711200000002</v>
      </c>
      <c r="H40" s="198">
        <v>3.2230711200000002</v>
      </c>
      <c r="I40" s="198">
        <v>3.2230711200000002</v>
      </c>
      <c r="J40" s="198">
        <v>3.06901818</v>
      </c>
      <c r="K40" s="198">
        <v>3.06901818</v>
      </c>
      <c r="L40" s="198">
        <v>3.64421968</v>
      </c>
      <c r="M40" s="198">
        <v>3.4356826800000002</v>
      </c>
      <c r="N40" s="198">
        <v>3.5165317599999999</v>
      </c>
      <c r="O40" s="198">
        <v>3.5563094799999999</v>
      </c>
      <c r="P40" s="198">
        <v>3.5604144400000002</v>
      </c>
      <c r="Q40" s="198">
        <v>3.5438316799999998</v>
      </c>
      <c r="R40" s="198">
        <v>3.4241466800000002</v>
      </c>
      <c r="S40" s="198">
        <v>3.7097139600000002</v>
      </c>
      <c r="T40" s="198">
        <v>3.66165816</v>
      </c>
      <c r="U40" s="198">
        <v>3.29741084</v>
      </c>
      <c r="V40" s="198">
        <v>3.34456752</v>
      </c>
      <c r="W40" s="198">
        <v>2.8381568000000001</v>
      </c>
      <c r="X40" s="198">
        <v>3.2878100799999999</v>
      </c>
      <c r="Y40" s="198">
        <v>3.34986096</v>
      </c>
      <c r="Z40" s="198">
        <v>3.4449882000000001</v>
      </c>
      <c r="AA40" s="198">
        <v>3.2188727199999998</v>
      </c>
      <c r="AB40" s="198">
        <v>3.49847924</v>
      </c>
      <c r="AC40" s="198">
        <v>3.4286869599999998</v>
      </c>
      <c r="AD40" s="198">
        <v>3.3123170399999999</v>
      </c>
      <c r="AE40" s="198">
        <v>3.3202108799999999</v>
      </c>
      <c r="AF40" s="198">
        <v>3.2950490000000001</v>
      </c>
      <c r="AG40" s="198">
        <v>3.3677353600000002</v>
      </c>
      <c r="AH40" s="198">
        <v>3.3230907599999999</v>
      </c>
      <c r="AI40" s="198">
        <v>3.0891263200000001</v>
      </c>
      <c r="AJ40" s="198">
        <v>2.8640648400000002</v>
      </c>
      <c r="AK40" s="198">
        <v>1.69174088</v>
      </c>
      <c r="AL40" s="198">
        <v>2.1804455599999999</v>
      </c>
      <c r="AM40" s="198">
        <v>2.1522412800000001</v>
      </c>
      <c r="AN40" s="198">
        <v>2.1513138399999998</v>
      </c>
      <c r="AO40" s="198">
        <v>2.1867554</v>
      </c>
      <c r="AP40" s="198">
        <v>2.1303505600000001</v>
      </c>
      <c r="AQ40" s="198">
        <v>2.28397688</v>
      </c>
      <c r="AR40" s="198">
        <v>2.1195498800000001</v>
      </c>
      <c r="AS40" s="198">
        <v>2.48682681379927</v>
      </c>
      <c r="AT40" s="198">
        <v>2.1627828199999999</v>
      </c>
      <c r="AU40" s="198">
        <v>1.96705442</v>
      </c>
      <c r="AV40" s="198">
        <v>2.2362120440000002</v>
      </c>
      <c r="AW40" s="198">
        <v>2.1728824160000002</v>
      </c>
      <c r="AX40" s="198">
        <v>2.3010417200000002</v>
      </c>
      <c r="AY40" s="198">
        <v>2.180051272</v>
      </c>
      <c r="AZ40" s="198">
        <v>1.861480596</v>
      </c>
      <c r="BA40" s="198">
        <v>2.354926496</v>
      </c>
      <c r="BB40" s="198">
        <v>2.012750896</v>
      </c>
      <c r="BC40" s="198">
        <v>2.0759295799999999</v>
      </c>
      <c r="BD40" s="198">
        <v>2.3525921520000002</v>
      </c>
      <c r="BE40" s="199">
        <v>2.2814656879999999</v>
      </c>
      <c r="BF40" s="199">
        <v>2.3811276280000002</v>
      </c>
      <c r="BG40" s="199">
        <v>2.3744553767714498</v>
      </c>
      <c r="BH40" s="199">
        <v>2.4364696760000002</v>
      </c>
      <c r="BI40" s="199">
        <v>2.314416188</v>
      </c>
      <c r="BJ40" s="199">
        <v>2.4225434039999998</v>
      </c>
      <c r="BK40" s="199">
        <v>2.2195949279999998</v>
      </c>
      <c r="BL40" s="199">
        <v>2.4339451759999999</v>
      </c>
      <c r="BM40" s="199">
        <v>2.7400617876000002</v>
      </c>
      <c r="BN40" s="199">
        <v>2.4105068676000001</v>
      </c>
      <c r="BO40" s="199">
        <v>2.2533194559618899</v>
      </c>
      <c r="BP40" s="199">
        <v>2.5364224847200001</v>
      </c>
      <c r="BQ40" s="199">
        <v>2.6494466079999999</v>
      </c>
      <c r="BR40" s="199">
        <v>2.3870933160000001</v>
      </c>
      <c r="BS40" s="199">
        <v>2.3941064320000001</v>
      </c>
      <c r="BT40" s="199">
        <v>2.351257248</v>
      </c>
      <c r="BU40" s="199">
        <v>2.3345221719999998</v>
      </c>
      <c r="BV40" s="199">
        <v>2.3454937</v>
      </c>
      <c r="BW40" s="199">
        <v>2.4836869639999999</v>
      </c>
      <c r="BX40" s="199">
        <v>2.5209751480000002</v>
      </c>
      <c r="BY40" s="199">
        <v>2.5741917636</v>
      </c>
      <c r="BZ40" s="199">
        <v>2.2207960872000001</v>
      </c>
      <c r="CA40" s="199">
        <v>2.258409704</v>
      </c>
      <c r="CB40" s="199">
        <v>2.3604187699999999</v>
      </c>
      <c r="CC40" s="199">
        <v>2.3283211696000001</v>
      </c>
      <c r="CD40" s="199">
        <v>2.3260247703000001</v>
      </c>
      <c r="CE40" s="199">
        <v>2.2037827212000001</v>
      </c>
      <c r="CF40" s="199">
        <v>2.5954085992000002</v>
      </c>
      <c r="CG40" s="199">
        <v>2.5691040959999998</v>
      </c>
      <c r="CH40" s="199">
        <v>2.5889656040000002</v>
      </c>
      <c r="CI40" s="199">
        <v>2.8121981040000001</v>
      </c>
      <c r="CJ40" s="199">
        <v>2.5985158319999999</v>
      </c>
      <c r="CK40" s="199">
        <v>2.58154405464246</v>
      </c>
      <c r="CL40" s="199">
        <v>2.6054151129398302</v>
      </c>
      <c r="CM40" s="199">
        <v>2.7591685257677199</v>
      </c>
      <c r="CN40" s="198">
        <v>3.13130394094647</v>
      </c>
      <c r="CO40" s="198">
        <v>2.9167577975384398</v>
      </c>
      <c r="CP40" s="198">
        <v>2.5135825933954301</v>
      </c>
      <c r="CQ40" s="198">
        <v>2.8855488353655501</v>
      </c>
      <c r="CR40" s="198">
        <v>2.8103493364659902</v>
      </c>
      <c r="CS40" s="198">
        <v>2.8492232382777498</v>
      </c>
      <c r="CT40" s="198">
        <v>2.7276868735766402</v>
      </c>
      <c r="CU40" s="198">
        <v>2.7458428777055799</v>
      </c>
      <c r="CV40" s="198">
        <v>3.06507141297149</v>
      </c>
      <c r="CW40" s="198">
        <v>3.0074400057688799</v>
      </c>
      <c r="CX40" s="198">
        <v>2.89729892568625</v>
      </c>
      <c r="CY40" s="198">
        <v>2.7856883296805499</v>
      </c>
      <c r="CZ40" s="198">
        <v>3.1285324186108698</v>
      </c>
      <c r="DA40" s="198">
        <v>2.9958200796561898</v>
      </c>
      <c r="DB40" s="198">
        <v>2.6909871192556798</v>
      </c>
      <c r="DC40" s="198">
        <v>3.1775705716</v>
      </c>
      <c r="DD40" s="198">
        <v>2.95713974834886</v>
      </c>
      <c r="DE40" s="198">
        <v>3.0139933062000002</v>
      </c>
      <c r="DF40" s="198">
        <v>2.7505536639999999</v>
      </c>
      <c r="DG40" s="198">
        <v>3.1172268887999999</v>
      </c>
      <c r="DH40" s="198">
        <v>2.9543603664</v>
      </c>
      <c r="DI40" s="198">
        <v>2.8808359120000002</v>
      </c>
      <c r="DJ40" s="198">
        <v>2.8006956263035501</v>
      </c>
      <c r="DK40" s="198">
        <v>3.0558532991087</v>
      </c>
      <c r="DL40" s="198">
        <v>2.8800138210316799</v>
      </c>
      <c r="DM40" s="198">
        <v>3.0219508214544102</v>
      </c>
      <c r="DN40" s="198">
        <v>2.75784700107141</v>
      </c>
      <c r="DO40" s="198">
        <v>2.9390101705178502</v>
      </c>
      <c r="DP40" s="198">
        <v>2.9371678496730702</v>
      </c>
      <c r="DQ40" s="198">
        <v>2.7719137919281902</v>
      </c>
      <c r="DR40" s="198">
        <v>2.5143364620113902</v>
      </c>
      <c r="DS40" s="198">
        <v>2.5679474906955599</v>
      </c>
      <c r="DT40" s="198">
        <v>2.5226470506265599</v>
      </c>
      <c r="DU40" s="198">
        <v>2.6596472348234399</v>
      </c>
      <c r="DV40" s="198">
        <v>2.2009169670601598</v>
      </c>
      <c r="DW40" s="198">
        <v>2.07703013994661</v>
      </c>
      <c r="DX40" s="198">
        <v>2.7349776341894998</v>
      </c>
      <c r="DY40" s="198">
        <v>3.1161753200637601</v>
      </c>
      <c r="DZ40" s="198">
        <v>2.57313967628706</v>
      </c>
      <c r="EA40" s="198">
        <v>2.82980103140304</v>
      </c>
      <c r="EB40" s="198">
        <v>2.7503164111755098</v>
      </c>
      <c r="EC40" s="198">
        <v>2.6574724778002299</v>
      </c>
      <c r="ED40" s="198">
        <v>2.5704521402882299</v>
      </c>
      <c r="EE40" s="198">
        <v>2.5952114394920298</v>
      </c>
      <c r="EF40" s="198">
        <v>2.53944784858921</v>
      </c>
      <c r="EG40" s="198">
        <v>1.80991875404245</v>
      </c>
      <c r="EH40" s="198">
        <v>2.07036917570748</v>
      </c>
      <c r="EI40" s="198">
        <v>2.5778193620002998</v>
      </c>
      <c r="EJ40" s="198">
        <v>2.6847169165000899</v>
      </c>
      <c r="EK40" s="199">
        <v>2.34715827513388</v>
      </c>
      <c r="EL40" s="199">
        <v>2.5237717549379499</v>
      </c>
      <c r="EM40" s="199">
        <v>2.36600480691237</v>
      </c>
      <c r="EN40" s="199">
        <v>2.29164081506535</v>
      </c>
      <c r="EO40" s="199">
        <v>2.2665006169159398</v>
      </c>
    </row>
    <row r="41" spans="1:146" ht="14.5" x14ac:dyDescent="0.35">
      <c r="A41" s="31" t="s">
        <v>13</v>
      </c>
      <c r="B41" s="198">
        <v>0.10251300000000001</v>
      </c>
      <c r="C41" s="198">
        <v>0.10251300000000001</v>
      </c>
      <c r="D41" s="198">
        <v>0.10251300000000001</v>
      </c>
      <c r="E41" s="198">
        <v>0.10251300000000001</v>
      </c>
      <c r="F41" s="198">
        <v>0.10251300000000001</v>
      </c>
      <c r="G41" s="198">
        <v>0.10251300000000001</v>
      </c>
      <c r="H41" s="198">
        <v>0.10251300000000001</v>
      </c>
      <c r="I41" s="198">
        <v>0.10251300000000001</v>
      </c>
      <c r="J41" s="198">
        <v>0.10251300000000001</v>
      </c>
      <c r="K41" s="198">
        <v>0.10251300000000001</v>
      </c>
      <c r="L41" s="198">
        <v>0.10251300000000001</v>
      </c>
      <c r="M41" s="198">
        <v>0.10251300000000001</v>
      </c>
      <c r="N41" s="198">
        <v>0.10251300000000001</v>
      </c>
      <c r="O41" s="198">
        <v>0.10251300000000001</v>
      </c>
      <c r="P41" s="198">
        <v>0.10251300000000001</v>
      </c>
      <c r="Q41" s="198">
        <v>0.10251300000000001</v>
      </c>
      <c r="R41" s="198">
        <v>0.10251300000000001</v>
      </c>
      <c r="S41" s="198">
        <v>0.10251300000000001</v>
      </c>
      <c r="T41" s="198">
        <v>0.10251300000000001</v>
      </c>
      <c r="U41" s="198">
        <v>0.10251300000000001</v>
      </c>
      <c r="V41" s="198">
        <v>0.10251300000000001</v>
      </c>
      <c r="W41" s="198">
        <v>0.10251300000000001</v>
      </c>
      <c r="X41" s="198">
        <v>0.10251300000000001</v>
      </c>
      <c r="Y41" s="198">
        <v>0.10251300000000001</v>
      </c>
      <c r="Z41" s="198">
        <v>0.10251300000000001</v>
      </c>
      <c r="AA41" s="198">
        <v>0.10251300000000001</v>
      </c>
      <c r="AB41" s="198">
        <v>0.10251300000000001</v>
      </c>
      <c r="AC41" s="198">
        <v>0.10251300000000001</v>
      </c>
      <c r="AD41" s="198">
        <v>0.10251300000000001</v>
      </c>
      <c r="AE41" s="198">
        <v>0.10251300000000001</v>
      </c>
      <c r="AF41" s="198">
        <v>0.10251300000000001</v>
      </c>
      <c r="AG41" s="198">
        <v>0.10251300000000001</v>
      </c>
      <c r="AH41" s="198">
        <v>0.10251300000000001</v>
      </c>
      <c r="AI41" s="198">
        <v>0.10251300000000001</v>
      </c>
      <c r="AJ41" s="198">
        <v>0.10251300000000001</v>
      </c>
      <c r="AK41" s="198">
        <v>0.10251300000000001</v>
      </c>
      <c r="AL41" s="198">
        <v>0.10251300000000001</v>
      </c>
      <c r="AM41" s="198">
        <v>0.10251300000000001</v>
      </c>
      <c r="AN41" s="198">
        <v>0.10251300000000001</v>
      </c>
      <c r="AO41" s="198">
        <v>0.10251300000000001</v>
      </c>
      <c r="AP41" s="198">
        <v>0.10251300000000001</v>
      </c>
      <c r="AQ41" s="198">
        <v>0.10251300000000001</v>
      </c>
      <c r="AR41" s="198">
        <v>0.10251300000000001</v>
      </c>
      <c r="AS41" s="198">
        <v>0.10251300000000001</v>
      </c>
      <c r="AT41" s="198">
        <v>0.10251300000000001</v>
      </c>
      <c r="AU41" s="198">
        <v>0.10251300000000001</v>
      </c>
      <c r="AV41" s="198">
        <v>0.10251300000000001</v>
      </c>
      <c r="AW41" s="198">
        <v>0.10251300000000001</v>
      </c>
      <c r="AX41" s="198">
        <v>0.10251300000000001</v>
      </c>
      <c r="AY41" s="198">
        <v>0.10251300000000001</v>
      </c>
      <c r="AZ41" s="198">
        <v>0.10251300000000001</v>
      </c>
      <c r="BA41" s="198">
        <v>0.10251300000000001</v>
      </c>
      <c r="BB41" s="198">
        <v>0.10251300000000001</v>
      </c>
      <c r="BC41" s="198">
        <v>0.10251300000000001</v>
      </c>
      <c r="BD41" s="198">
        <v>0.10251300000000001</v>
      </c>
      <c r="BE41" s="199">
        <v>0.10251300000000001</v>
      </c>
      <c r="BF41" s="199">
        <v>0.10251300000000001</v>
      </c>
      <c r="BG41" s="199">
        <v>0.10251300000000001</v>
      </c>
      <c r="BH41" s="199">
        <v>0.10251300000000001</v>
      </c>
      <c r="BI41" s="199">
        <v>0.10251300000000001</v>
      </c>
      <c r="BJ41" s="199">
        <v>0.10251300000000001</v>
      </c>
      <c r="BK41" s="199">
        <v>0.10251300000000001</v>
      </c>
      <c r="BL41" s="199">
        <v>0.10251300000000001</v>
      </c>
      <c r="BM41" s="199">
        <v>0.10251300000000001</v>
      </c>
      <c r="BN41" s="199">
        <v>0.10251300000000001</v>
      </c>
      <c r="BO41" s="199">
        <v>0.10251300000000001</v>
      </c>
      <c r="BP41" s="199">
        <v>0.10251300000000001</v>
      </c>
      <c r="BQ41" s="199">
        <v>0.10251300000000001</v>
      </c>
      <c r="BR41" s="199">
        <v>0.10251300000000001</v>
      </c>
      <c r="BS41" s="199">
        <v>0.10251300000000001</v>
      </c>
      <c r="BT41" s="199">
        <v>0.10251300000000001</v>
      </c>
      <c r="BU41" s="199">
        <v>0.10251300000000001</v>
      </c>
      <c r="BV41" s="199">
        <v>0.10251300000000001</v>
      </c>
      <c r="BW41" s="199">
        <v>0.10251300000000001</v>
      </c>
      <c r="BX41" s="199">
        <v>0.10251300000000001</v>
      </c>
      <c r="BY41" s="199">
        <v>0.10251300000000001</v>
      </c>
      <c r="BZ41" s="199">
        <v>0.10251300000000001</v>
      </c>
      <c r="CA41" s="199">
        <v>0.10251300000000001</v>
      </c>
      <c r="CB41" s="199">
        <v>0.10251300000000001</v>
      </c>
      <c r="CC41" s="199">
        <v>0.10251300000000001</v>
      </c>
      <c r="CD41" s="199">
        <v>4.9341319782460598E-2</v>
      </c>
      <c r="CE41" s="199">
        <v>4.9341319782460598E-2</v>
      </c>
      <c r="CF41" s="199">
        <v>4.9021174764559E-2</v>
      </c>
      <c r="CG41" s="199">
        <v>9.1606140529921595E-2</v>
      </c>
      <c r="CH41" s="199">
        <v>0.248908050675475</v>
      </c>
      <c r="CI41" s="199">
        <v>3.99161309658125E-2</v>
      </c>
      <c r="CJ41" s="199">
        <v>6.7807224576796193E-2</v>
      </c>
      <c r="CK41" s="199">
        <v>0.22415868939078201</v>
      </c>
      <c r="CL41" s="199">
        <v>0.31943238698088899</v>
      </c>
      <c r="CM41" s="199">
        <v>0.12574224019060801</v>
      </c>
      <c r="CN41" s="198">
        <v>0.13032444933950399</v>
      </c>
      <c r="CO41" s="198">
        <v>7.4880845565728799E-2</v>
      </c>
      <c r="CP41" s="198">
        <v>5.03343337524167E-2</v>
      </c>
      <c r="CQ41" s="198">
        <v>1.0548759963291E-2</v>
      </c>
      <c r="CR41" s="198">
        <v>3.6494595750438799E-2</v>
      </c>
      <c r="CS41" s="198">
        <v>6.9845132124631795E-2</v>
      </c>
      <c r="CT41" s="198">
        <v>0</v>
      </c>
      <c r="CU41" s="198">
        <v>3.5584304920586597E-2</v>
      </c>
      <c r="CV41" s="198">
        <v>7.2398300844549901E-2</v>
      </c>
      <c r="CW41" s="198">
        <v>0.120256905749046</v>
      </c>
      <c r="CX41" s="198">
        <v>0.41277610467967102</v>
      </c>
      <c r="CY41" s="198">
        <v>0.74600354649364298</v>
      </c>
      <c r="CZ41" s="198">
        <v>0.27373139651464701</v>
      </c>
      <c r="DA41" s="198">
        <v>0.28263320620842602</v>
      </c>
      <c r="DB41" s="198">
        <v>0.51722452816947195</v>
      </c>
      <c r="DC41" s="198">
        <v>0.56886273752974703</v>
      </c>
      <c r="DD41" s="198">
        <v>0.88457640403239302</v>
      </c>
      <c r="DE41" s="198">
        <v>0.30510077934711699</v>
      </c>
      <c r="DF41" s="198">
        <v>0.30306623871223498</v>
      </c>
      <c r="DG41" s="198">
        <v>1.0676641848192701</v>
      </c>
      <c r="DH41" s="198">
        <v>0.55708361155342501</v>
      </c>
      <c r="DI41" s="198">
        <v>0.62332701566930104</v>
      </c>
      <c r="DJ41" s="198">
        <v>1.2033651131499601</v>
      </c>
      <c r="DK41" s="198">
        <v>1.0709242924572899</v>
      </c>
      <c r="DL41" s="198">
        <v>0.182515230136328</v>
      </c>
      <c r="DM41" s="198">
        <v>0.61748367129480497</v>
      </c>
      <c r="DN41" s="198">
        <v>0.23143568343409801</v>
      </c>
      <c r="DO41" s="198">
        <v>0.31926200741110899</v>
      </c>
      <c r="DP41" s="198">
        <v>0.21005158166113599</v>
      </c>
      <c r="DQ41" s="198">
        <v>7.7597134236412596E-2</v>
      </c>
      <c r="DR41" s="198">
        <v>7.6138120999906606E-2</v>
      </c>
      <c r="DS41" s="198">
        <v>7.8189989761840106E-2</v>
      </c>
      <c r="DT41" s="198">
        <v>0.42478709234060003</v>
      </c>
      <c r="DU41" s="198">
        <v>4.03167229987711E-2</v>
      </c>
      <c r="DV41" s="198">
        <v>0.19174068372797801</v>
      </c>
      <c r="DW41" s="198">
        <v>0.17961824414885799</v>
      </c>
      <c r="DX41" s="198">
        <v>3.054866405132E-2</v>
      </c>
      <c r="DY41" s="198">
        <v>5.8515164270081001E-3</v>
      </c>
      <c r="DZ41" s="198">
        <v>0.106332004750866</v>
      </c>
      <c r="EA41" s="198">
        <v>6.1745352437950998E-2</v>
      </c>
      <c r="EB41" s="198">
        <v>0.11491407166861101</v>
      </c>
      <c r="EC41" s="198">
        <v>3.85508672933055E-2</v>
      </c>
      <c r="ED41" s="198">
        <v>5.8465642664691501E-2</v>
      </c>
      <c r="EE41" s="198">
        <v>0.18873081177897999</v>
      </c>
      <c r="EF41" s="198">
        <v>9.2147493383584606E-2</v>
      </c>
      <c r="EG41" s="198">
        <v>6.5689260710647401E-2</v>
      </c>
      <c r="EH41" s="198">
        <v>2.4001799765783999E-2</v>
      </c>
      <c r="EI41" s="198">
        <v>6.0516615661133602E-2</v>
      </c>
      <c r="EJ41" s="198">
        <v>9.8178845309286195E-2</v>
      </c>
      <c r="EK41" s="199">
        <v>5.8303333339216001E-2</v>
      </c>
      <c r="EL41" s="199">
        <v>0.23552569950707999</v>
      </c>
      <c r="EM41" s="199">
        <v>0.128422374816234</v>
      </c>
      <c r="EN41" s="199">
        <v>0.15710464040055799</v>
      </c>
      <c r="EO41" s="199">
        <v>0.149776504870336</v>
      </c>
    </row>
    <row r="42" spans="1:146" ht="14.5" x14ac:dyDescent="0.35">
      <c r="A42" s="6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</row>
    <row r="43" spans="1:146" ht="14.5" x14ac:dyDescent="0.35">
      <c r="A43" s="32" t="s">
        <v>15</v>
      </c>
      <c r="B43" s="200">
        <f t="shared" ref="B43:AG43" si="35">SUM(B44:B48)</f>
        <v>5.1744916202227778</v>
      </c>
      <c r="C43" s="200">
        <f t="shared" si="35"/>
        <v>6.0586866907154686</v>
      </c>
      <c r="D43" s="200">
        <f t="shared" si="35"/>
        <v>6.9718357454532267</v>
      </c>
      <c r="E43" s="200">
        <f t="shared" si="35"/>
        <v>4.4436449536651255</v>
      </c>
      <c r="F43" s="200">
        <f t="shared" si="35"/>
        <v>7.3490564135304544</v>
      </c>
      <c r="G43" s="200">
        <f t="shared" si="35"/>
        <v>7.91738225160287</v>
      </c>
      <c r="H43" s="200">
        <f t="shared" si="35"/>
        <v>8.565885068328571</v>
      </c>
      <c r="I43" s="200">
        <f t="shared" si="35"/>
        <v>5.4335967581315927</v>
      </c>
      <c r="J43" s="200">
        <f t="shared" si="35"/>
        <v>7.4174938994742101</v>
      </c>
      <c r="K43" s="200">
        <f t="shared" si="35"/>
        <v>7.004624146089701</v>
      </c>
      <c r="L43" s="200">
        <f t="shared" si="35"/>
        <v>7.4590631564776935</v>
      </c>
      <c r="M43" s="200">
        <f t="shared" si="35"/>
        <v>7.0104101346643715</v>
      </c>
      <c r="N43" s="200">
        <f t="shared" si="35"/>
        <v>5.482932789095659</v>
      </c>
      <c r="O43" s="200">
        <f t="shared" si="35"/>
        <v>6.2666291447100484</v>
      </c>
      <c r="P43" s="200">
        <f t="shared" si="35"/>
        <v>7.2943328728399379</v>
      </c>
      <c r="Q43" s="200">
        <f t="shared" si="35"/>
        <v>6.4600704753517517</v>
      </c>
      <c r="R43" s="200">
        <f t="shared" si="35"/>
        <v>7.7547543061082607</v>
      </c>
      <c r="S43" s="200">
        <f t="shared" si="35"/>
        <v>6.7924769303316506</v>
      </c>
      <c r="T43" s="200">
        <f t="shared" si="35"/>
        <v>7.2905176475704243</v>
      </c>
      <c r="U43" s="200">
        <f t="shared" si="35"/>
        <v>7.6969947117421533</v>
      </c>
      <c r="V43" s="200">
        <f t="shared" si="35"/>
        <v>6.7135852539808614</v>
      </c>
      <c r="W43" s="200">
        <f t="shared" si="35"/>
        <v>7.1262127869963763</v>
      </c>
      <c r="X43" s="200">
        <f t="shared" si="35"/>
        <v>7.789068792685427</v>
      </c>
      <c r="Y43" s="200">
        <f t="shared" si="35"/>
        <v>6.83682656863897</v>
      </c>
      <c r="Z43" s="200">
        <f t="shared" si="35"/>
        <v>6.1188126646521157</v>
      </c>
      <c r="AA43" s="200">
        <f t="shared" si="35"/>
        <v>6.5200783910961073</v>
      </c>
      <c r="AB43" s="200">
        <f t="shared" si="35"/>
        <v>7.1182030309695206</v>
      </c>
      <c r="AC43" s="200">
        <f t="shared" si="35"/>
        <v>6.1570032435196369</v>
      </c>
      <c r="AD43" s="200">
        <f t="shared" si="35"/>
        <v>5.5492666432863178</v>
      </c>
      <c r="AE43" s="200">
        <f t="shared" si="35"/>
        <v>6.6294276123337292</v>
      </c>
      <c r="AF43" s="200">
        <f t="shared" si="35"/>
        <v>6.4619808942143182</v>
      </c>
      <c r="AG43" s="200">
        <f t="shared" si="35"/>
        <v>6.3293425816101312</v>
      </c>
      <c r="AH43" s="200">
        <f t="shared" ref="AH43:BM43" si="36">SUM(AH44:AH48)</f>
        <v>5.5931396315536706</v>
      </c>
      <c r="AI43" s="200">
        <f t="shared" si="36"/>
        <v>5.6417004088398679</v>
      </c>
      <c r="AJ43" s="200">
        <f t="shared" si="36"/>
        <v>6.3133816953782631</v>
      </c>
      <c r="AK43" s="200">
        <f t="shared" si="36"/>
        <v>6.5164732517126502</v>
      </c>
      <c r="AL43" s="200">
        <f t="shared" si="36"/>
        <v>5.5725879485203444</v>
      </c>
      <c r="AM43" s="200">
        <f t="shared" si="36"/>
        <v>5.5596885089820773</v>
      </c>
      <c r="AN43" s="200">
        <f t="shared" si="36"/>
        <v>5.8556083669354582</v>
      </c>
      <c r="AO43" s="200">
        <f t="shared" si="36"/>
        <v>5.8653267115573184</v>
      </c>
      <c r="AP43" s="200">
        <f t="shared" si="36"/>
        <v>5.2105676120316904</v>
      </c>
      <c r="AQ43" s="200">
        <f t="shared" si="36"/>
        <v>5.4609366792177001</v>
      </c>
      <c r="AR43" s="200">
        <f t="shared" si="36"/>
        <v>3.9735815891392501</v>
      </c>
      <c r="AS43" s="200">
        <f t="shared" si="36"/>
        <v>5.6360283904125295</v>
      </c>
      <c r="AT43" s="200">
        <f t="shared" si="36"/>
        <v>4.9178544303642786</v>
      </c>
      <c r="AU43" s="200">
        <f t="shared" si="36"/>
        <v>5.3747152514999996</v>
      </c>
      <c r="AV43" s="200">
        <f t="shared" si="36"/>
        <v>4.9569199904999985</v>
      </c>
      <c r="AW43" s="200">
        <f t="shared" si="36"/>
        <v>5.2706263078999998</v>
      </c>
      <c r="AX43" s="200">
        <f t="shared" si="36"/>
        <v>5.8073331391299998</v>
      </c>
      <c r="AY43" s="200">
        <f t="shared" si="36"/>
        <v>5.5724299555999997</v>
      </c>
      <c r="AZ43" s="200">
        <f t="shared" si="36"/>
        <v>7.418392149999999</v>
      </c>
      <c r="BA43" s="200">
        <f t="shared" si="36"/>
        <v>6.8068813899999991</v>
      </c>
      <c r="BB43" s="200">
        <f t="shared" si="36"/>
        <v>5.6828926490000002</v>
      </c>
      <c r="BC43" s="200">
        <f t="shared" si="36"/>
        <v>6.3705449252999991</v>
      </c>
      <c r="BD43" s="200">
        <f t="shared" si="36"/>
        <v>6.8150037264999996</v>
      </c>
      <c r="BE43" s="200">
        <f t="shared" si="36"/>
        <v>7.1907817651999997</v>
      </c>
      <c r="BF43" s="200">
        <f t="shared" si="36"/>
        <v>8.7883750534000011</v>
      </c>
      <c r="BG43" s="200">
        <f t="shared" si="36"/>
        <v>7.6791085255999993</v>
      </c>
      <c r="BH43" s="200">
        <f t="shared" si="36"/>
        <v>8.2340447687999987</v>
      </c>
      <c r="BI43" s="200">
        <f t="shared" si="36"/>
        <v>7.0080244480999996</v>
      </c>
      <c r="BJ43" s="200">
        <f t="shared" si="36"/>
        <v>7.051915904169908</v>
      </c>
      <c r="BK43" s="200">
        <f t="shared" si="36"/>
        <v>5.5699954868433714</v>
      </c>
      <c r="BL43" s="200">
        <f t="shared" si="36"/>
        <v>5.9693136267644817</v>
      </c>
      <c r="BM43" s="200">
        <f t="shared" si="36"/>
        <v>5.7365460790639693</v>
      </c>
      <c r="BN43" s="200">
        <f t="shared" ref="BN43:CS43" si="37">SUM(BN44:BN48)</f>
        <v>6.1331664190999993</v>
      </c>
      <c r="BO43" s="200">
        <f t="shared" si="37"/>
        <v>5.2571354805999997</v>
      </c>
      <c r="BP43" s="200">
        <f t="shared" si="37"/>
        <v>5.847833561699999</v>
      </c>
      <c r="BQ43" s="200">
        <f t="shared" si="37"/>
        <v>5.9416801390999998</v>
      </c>
      <c r="BR43" s="200">
        <f t="shared" si="37"/>
        <v>6.2167113003162395</v>
      </c>
      <c r="BS43" s="200">
        <f t="shared" si="37"/>
        <v>4.9330412541818589</v>
      </c>
      <c r="BT43" s="200">
        <f t="shared" si="37"/>
        <v>6.489119590158765</v>
      </c>
      <c r="BU43" s="200">
        <f t="shared" si="37"/>
        <v>7.0711620732103029</v>
      </c>
      <c r="BV43" s="200">
        <f t="shared" si="37"/>
        <v>6.3171555937112478</v>
      </c>
      <c r="BW43" s="200">
        <f t="shared" si="37"/>
        <v>6.5629550119534796</v>
      </c>
      <c r="BX43" s="200">
        <f t="shared" si="37"/>
        <v>6.876117147268225</v>
      </c>
      <c r="BY43" s="200">
        <f t="shared" si="37"/>
        <v>7.1361639154168701</v>
      </c>
      <c r="BZ43" s="200">
        <f t="shared" si="37"/>
        <v>5.6329019398269704</v>
      </c>
      <c r="CA43" s="200">
        <f t="shared" si="37"/>
        <v>7.1405043653309566</v>
      </c>
      <c r="CB43" s="200">
        <f t="shared" si="37"/>
        <v>7.057943694445135</v>
      </c>
      <c r="CC43" s="200">
        <f t="shared" si="37"/>
        <v>8.2421090005775657</v>
      </c>
      <c r="CD43" s="200">
        <f t="shared" si="37"/>
        <v>4.42180879904984</v>
      </c>
      <c r="CE43" s="200">
        <f t="shared" si="37"/>
        <v>6.2168132919099186</v>
      </c>
      <c r="CF43" s="200">
        <f t="shared" si="37"/>
        <v>5.4790565046815667</v>
      </c>
      <c r="CG43" s="200">
        <f t="shared" si="37"/>
        <v>6.9717893436313441</v>
      </c>
      <c r="CH43" s="200">
        <f t="shared" si="37"/>
        <v>6.0336626306927927</v>
      </c>
      <c r="CI43" s="200">
        <f t="shared" si="37"/>
        <v>7.4232620638163116</v>
      </c>
      <c r="CJ43" s="200">
        <f t="shared" si="37"/>
        <v>5.6041524012041775</v>
      </c>
      <c r="CK43" s="200">
        <f t="shared" si="37"/>
        <v>5.7268722762262616</v>
      </c>
      <c r="CL43" s="200">
        <f t="shared" si="37"/>
        <v>6.4943696458648716</v>
      </c>
      <c r="CM43" s="200">
        <f t="shared" si="37"/>
        <v>4.7525925504978215</v>
      </c>
      <c r="CN43" s="200">
        <f t="shared" si="37"/>
        <v>4.4322479700068937</v>
      </c>
      <c r="CO43" s="200">
        <f t="shared" si="37"/>
        <v>7.2477195850153269</v>
      </c>
      <c r="CP43" s="200">
        <f t="shared" si="37"/>
        <v>6.1331363285426947</v>
      </c>
      <c r="CQ43" s="200">
        <f t="shared" si="37"/>
        <v>5.3071565886756149</v>
      </c>
      <c r="CR43" s="200">
        <f t="shared" si="37"/>
        <v>5.5380671951529319</v>
      </c>
      <c r="CS43" s="200">
        <f t="shared" si="37"/>
        <v>7.785960162775722</v>
      </c>
      <c r="CT43" s="200">
        <f t="shared" ref="CT43:DY43" si="38">SUM(CT44:CT48)</f>
        <v>5.9995903965798227</v>
      </c>
      <c r="CU43" s="200">
        <f t="shared" si="38"/>
        <v>6.4941681108845888</v>
      </c>
      <c r="CV43" s="200">
        <f t="shared" si="38"/>
        <v>6.882495057666393</v>
      </c>
      <c r="CW43" s="200">
        <f t="shared" si="38"/>
        <v>7.7032017767931134</v>
      </c>
      <c r="CX43" s="200">
        <f t="shared" si="38"/>
        <v>6.3966855994798966</v>
      </c>
      <c r="CY43" s="200">
        <f t="shared" si="38"/>
        <v>4.8752999757094893</v>
      </c>
      <c r="CZ43" s="200">
        <f t="shared" si="38"/>
        <v>5.1206460764037942</v>
      </c>
      <c r="DA43" s="200">
        <f t="shared" si="38"/>
        <v>8.5540847369764581</v>
      </c>
      <c r="DB43" s="200">
        <f t="shared" si="38"/>
        <v>7.2105538507482825</v>
      </c>
      <c r="DC43" s="200">
        <f t="shared" si="38"/>
        <v>5.4211932476795006</v>
      </c>
      <c r="DD43" s="200">
        <f t="shared" si="38"/>
        <v>5.7826351249783512</v>
      </c>
      <c r="DE43" s="200">
        <f t="shared" si="38"/>
        <v>7.5486267348104814</v>
      </c>
      <c r="DF43" s="200">
        <f t="shared" si="38"/>
        <v>7.1283227126186057</v>
      </c>
      <c r="DG43" s="200">
        <f t="shared" si="38"/>
        <v>4.0535786734299855</v>
      </c>
      <c r="DH43" s="200">
        <f t="shared" si="38"/>
        <v>5.5412691653005179</v>
      </c>
      <c r="DI43" s="200">
        <f t="shared" si="38"/>
        <v>6.4538163718596842</v>
      </c>
      <c r="DJ43" s="200">
        <f t="shared" si="38"/>
        <v>6.935101400540729</v>
      </c>
      <c r="DK43" s="200">
        <f t="shared" si="38"/>
        <v>4.204909030241601</v>
      </c>
      <c r="DL43" s="200">
        <f t="shared" si="38"/>
        <v>5.5385046904792983</v>
      </c>
      <c r="DM43" s="200">
        <f t="shared" si="38"/>
        <v>7.2254831644871391</v>
      </c>
      <c r="DN43" s="200">
        <f t="shared" si="38"/>
        <v>6.012612014617309</v>
      </c>
      <c r="DO43" s="200">
        <f t="shared" si="38"/>
        <v>6.133443606101749</v>
      </c>
      <c r="DP43" s="200">
        <f t="shared" si="38"/>
        <v>6.8124260916001296</v>
      </c>
      <c r="DQ43" s="200">
        <f t="shared" si="38"/>
        <v>7.4446834017749675</v>
      </c>
      <c r="DR43" s="200">
        <f t="shared" si="38"/>
        <v>6.8670197822717896</v>
      </c>
      <c r="DS43" s="200">
        <f t="shared" si="38"/>
        <v>4.2434171759557859</v>
      </c>
      <c r="DT43" s="200">
        <f t="shared" si="38"/>
        <v>5.6097366712899976</v>
      </c>
      <c r="DU43" s="200">
        <f t="shared" si="38"/>
        <v>7.8356478138905601</v>
      </c>
      <c r="DV43" s="200">
        <f t="shared" si="38"/>
        <v>5.6868388717903624</v>
      </c>
      <c r="DW43" s="200">
        <f t="shared" si="38"/>
        <v>5.477230590763237</v>
      </c>
      <c r="DX43" s="200">
        <f t="shared" si="38"/>
        <v>4.1001591476690518</v>
      </c>
      <c r="DY43" s="200">
        <f t="shared" si="38"/>
        <v>6.2823146138925869</v>
      </c>
      <c r="DZ43" s="200">
        <f t="shared" ref="DZ43:FE43" si="39">SUM(DZ44:DZ48)</f>
        <v>6.6025902959725871</v>
      </c>
      <c r="EA43" s="200">
        <f t="shared" si="39"/>
        <v>4.1056820088668822</v>
      </c>
      <c r="EB43" s="200">
        <f t="shared" si="39"/>
        <v>3.9669544207906524</v>
      </c>
      <c r="EC43" s="200">
        <f t="shared" si="39"/>
        <v>6.8851134645984544</v>
      </c>
      <c r="ED43" s="200">
        <f t="shared" si="39"/>
        <v>5.959037361707626</v>
      </c>
      <c r="EE43" s="200">
        <f t="shared" si="39"/>
        <v>4.9940071988835442</v>
      </c>
      <c r="EF43" s="200">
        <f t="shared" si="39"/>
        <v>4.0646019910614637</v>
      </c>
      <c r="EG43" s="200">
        <f t="shared" si="39"/>
        <v>5.7989668988924432</v>
      </c>
      <c r="EH43" s="200">
        <f t="shared" si="39"/>
        <v>4.9943153586443101</v>
      </c>
      <c r="EI43" s="200">
        <f t="shared" si="39"/>
        <v>3.7863928001199847</v>
      </c>
      <c r="EJ43" s="200">
        <f t="shared" si="39"/>
        <v>4.7415462741705161</v>
      </c>
      <c r="EK43" s="201">
        <f t="shared" si="39"/>
        <v>5.1152305843282457</v>
      </c>
      <c r="EL43" s="200">
        <f t="shared" si="39"/>
        <v>5.4209350156026455</v>
      </c>
      <c r="EM43" s="200">
        <f t="shared" si="39"/>
        <v>3.0300731224532713</v>
      </c>
      <c r="EN43" s="201">
        <f t="shared" si="39"/>
        <v>2.969350898825625</v>
      </c>
      <c r="EO43" s="201">
        <f t="shared" si="39"/>
        <v>5.7988802662499639</v>
      </c>
      <c r="EP43" s="201">
        <f t="shared" si="39"/>
        <v>0</v>
      </c>
    </row>
    <row r="44" spans="1:146" ht="14.5" x14ac:dyDescent="0.35">
      <c r="A44" s="31" t="s">
        <v>3</v>
      </c>
      <c r="B44" s="200">
        <v>5.5994729907773398E-2</v>
      </c>
      <c r="C44" s="200">
        <v>8.7678022460631097E-2</v>
      </c>
      <c r="D44" s="200">
        <v>8.34117573248008E-2</v>
      </c>
      <c r="E44" s="200">
        <v>0.108758391367087</v>
      </c>
      <c r="F44" s="200">
        <v>5.7343622561013802E-2</v>
      </c>
      <c r="G44" s="200">
        <v>6.4401781793086199E-2</v>
      </c>
      <c r="H44" s="200">
        <v>0.21256750746493999</v>
      </c>
      <c r="I44" s="200">
        <v>5.7135764076803999E-2</v>
      </c>
      <c r="J44" s="200">
        <v>6.9517166988461096E-2</v>
      </c>
      <c r="K44" s="200">
        <v>7.2068622900773593E-2</v>
      </c>
      <c r="L44" s="200">
        <v>0.119089633703357</v>
      </c>
      <c r="M44" s="200">
        <v>0.119860994522329</v>
      </c>
      <c r="N44" s="200">
        <v>7.7772490557937599E-2</v>
      </c>
      <c r="O44" s="200">
        <v>8.8373412879928295E-2</v>
      </c>
      <c r="P44" s="200">
        <v>0.100141619300437</v>
      </c>
      <c r="Q44" s="200">
        <v>8.5729989129550405E-2</v>
      </c>
      <c r="R44" s="200">
        <v>8.5953858209051104E-2</v>
      </c>
      <c r="S44" s="200">
        <v>8.5760055538148805E-2</v>
      </c>
      <c r="T44" s="200">
        <v>7.9346297127585105E-2</v>
      </c>
      <c r="U44" s="200">
        <v>0.120255534685931</v>
      </c>
      <c r="V44" s="200">
        <v>7.1746130415979395E-2</v>
      </c>
      <c r="W44" s="200">
        <v>0.13912495208457001</v>
      </c>
      <c r="X44" s="200">
        <v>0.30821094070997301</v>
      </c>
      <c r="Y44" s="200">
        <v>0.19899396679812101</v>
      </c>
      <c r="Z44" s="200">
        <v>0.174035343232816</v>
      </c>
      <c r="AA44" s="200">
        <v>0.18231002715866401</v>
      </c>
      <c r="AB44" s="200">
        <v>0.38656038970731199</v>
      </c>
      <c r="AC44" s="200">
        <v>0.25177907237960001</v>
      </c>
      <c r="AD44" s="200">
        <v>0.18168467600528901</v>
      </c>
      <c r="AE44" s="200">
        <v>0.20521824571834299</v>
      </c>
      <c r="AF44" s="200">
        <v>0.36542493445324398</v>
      </c>
      <c r="AG44" s="200">
        <v>0.278712494365014</v>
      </c>
      <c r="AH44" s="200">
        <v>0.20461355882427501</v>
      </c>
      <c r="AI44" s="200">
        <v>0.17655357338493899</v>
      </c>
      <c r="AJ44" s="200">
        <v>0.35324945766374899</v>
      </c>
      <c r="AK44" s="200">
        <v>0.178050224377791</v>
      </c>
      <c r="AL44" s="200">
        <v>0.14208134786881699</v>
      </c>
      <c r="AM44" s="200">
        <v>0.16444631297192799</v>
      </c>
      <c r="AN44" s="200">
        <v>0.27466495280116598</v>
      </c>
      <c r="AO44" s="200">
        <v>0.176610092056775</v>
      </c>
      <c r="AP44" s="200">
        <v>0.12014102</v>
      </c>
      <c r="AQ44" s="200">
        <v>0.13454749999999999</v>
      </c>
      <c r="AR44" s="200">
        <v>0.16890379</v>
      </c>
      <c r="AS44" s="200">
        <v>6.4164089999999993E-2</v>
      </c>
      <c r="AT44" s="200">
        <v>9.7204859999999907E-2</v>
      </c>
      <c r="AU44" s="200">
        <v>0.10005120000000001</v>
      </c>
      <c r="AV44" s="200">
        <v>0.16556093820000001</v>
      </c>
      <c r="AW44" s="200">
        <v>0.22099339000000001</v>
      </c>
      <c r="AX44" s="200">
        <v>8.3810484000000005E-2</v>
      </c>
      <c r="AY44" s="200">
        <v>0.20877466</v>
      </c>
      <c r="AZ44" s="200">
        <v>0.19561043</v>
      </c>
      <c r="BA44" s="200">
        <v>9.8559740000000007E-2</v>
      </c>
      <c r="BB44" s="200">
        <v>9.8755217099999903E-2</v>
      </c>
      <c r="BC44" s="200">
        <v>0.22639464240000001</v>
      </c>
      <c r="BD44" s="200">
        <v>0.186331899</v>
      </c>
      <c r="BE44" s="201">
        <v>0.1149729372</v>
      </c>
      <c r="BF44" s="201">
        <v>0.111340408</v>
      </c>
      <c r="BG44" s="201">
        <v>0.20741368439999999</v>
      </c>
      <c r="BH44" s="201">
        <v>0.1212169376</v>
      </c>
      <c r="BI44" s="201">
        <v>0.1143876098</v>
      </c>
      <c r="BJ44" s="201">
        <v>0.101620422213597</v>
      </c>
      <c r="BK44" s="201">
        <v>0.16731322912292601</v>
      </c>
      <c r="BL44" s="201">
        <v>0.129339693731853</v>
      </c>
      <c r="BM44" s="201">
        <v>0.13498304008239001</v>
      </c>
      <c r="BN44" s="201">
        <v>9.6506424800000004E-2</v>
      </c>
      <c r="BO44" s="201">
        <v>0.1128721392</v>
      </c>
      <c r="BP44" s="201">
        <v>0.41966681839999997</v>
      </c>
      <c r="BQ44" s="201">
        <v>0.59413340960000005</v>
      </c>
      <c r="BR44" s="201">
        <v>0.11701095204166</v>
      </c>
      <c r="BS44" s="201">
        <v>0.44288542741600401</v>
      </c>
      <c r="BT44" s="201">
        <v>0.68216427275238001</v>
      </c>
      <c r="BU44" s="201">
        <v>0.74032203461433299</v>
      </c>
      <c r="BV44" s="201">
        <v>0.50270262453921499</v>
      </c>
      <c r="BW44" s="201">
        <v>0.14094783887561599</v>
      </c>
      <c r="BX44" s="201">
        <v>0.51425093918456499</v>
      </c>
      <c r="BY44" s="201">
        <v>0.30450833321734899</v>
      </c>
      <c r="BZ44" s="201">
        <v>0.305906595077306</v>
      </c>
      <c r="CA44" s="201">
        <v>0.337352295741284</v>
      </c>
      <c r="CB44" s="201">
        <v>0.58693592121307403</v>
      </c>
      <c r="CC44" s="201">
        <v>0.50687056127879004</v>
      </c>
      <c r="CD44" s="201">
        <v>1.74894084712733E-2</v>
      </c>
      <c r="CE44" s="201">
        <v>3.2280645188936398E-2</v>
      </c>
      <c r="CF44" s="201">
        <v>0.40732600497002902</v>
      </c>
      <c r="CG44" s="201">
        <v>0.38421598178789301</v>
      </c>
      <c r="CH44" s="201">
        <v>0.58736427862828799</v>
      </c>
      <c r="CI44" s="201">
        <v>0.76153360933273695</v>
      </c>
      <c r="CJ44" s="201">
        <v>0.55826990474050597</v>
      </c>
      <c r="CK44" s="201">
        <v>3.8027127702697297E-2</v>
      </c>
      <c r="CL44" s="201">
        <v>0.381736055335547</v>
      </c>
      <c r="CM44" s="201">
        <v>0.70849549242611998</v>
      </c>
      <c r="CN44" s="200">
        <v>0.47025275237414099</v>
      </c>
      <c r="CO44" s="200">
        <v>0.55575198227737499</v>
      </c>
      <c r="CP44" s="200">
        <v>0.63434307022321901</v>
      </c>
      <c r="CQ44" s="200">
        <v>0.67077366787529502</v>
      </c>
      <c r="CR44" s="200">
        <v>0.98170149477745505</v>
      </c>
      <c r="CS44" s="200">
        <v>1.3121761782196499</v>
      </c>
      <c r="CT44" s="200">
        <v>0.658632631814279</v>
      </c>
      <c r="CU44" s="200">
        <v>0.17136262901247701</v>
      </c>
      <c r="CV44" s="200">
        <v>1.2609000388693301</v>
      </c>
      <c r="CW44" s="200">
        <v>1.13539896514845</v>
      </c>
      <c r="CX44" s="200">
        <v>1.01735064615576</v>
      </c>
      <c r="CY44" s="200">
        <v>0.17862245509666999</v>
      </c>
      <c r="CZ44" s="200">
        <v>0.35521276842098698</v>
      </c>
      <c r="DA44" s="200">
        <v>3.5140417330066703E-2</v>
      </c>
      <c r="DB44" s="200">
        <v>3.00473482468324E-2</v>
      </c>
      <c r="DC44" s="200">
        <v>1.0172812513487699</v>
      </c>
      <c r="DD44" s="200">
        <v>0.63574967010450001</v>
      </c>
      <c r="DE44" s="200">
        <v>0.40076819567147298</v>
      </c>
      <c r="DF44" s="200">
        <v>3.9666915118122398E-2</v>
      </c>
      <c r="DG44" s="200">
        <v>0.50692628818943697</v>
      </c>
      <c r="DH44" s="200">
        <v>0.30032237162306502</v>
      </c>
      <c r="DI44" s="200">
        <v>0.31850568130717299</v>
      </c>
      <c r="DJ44" s="200">
        <v>0.28689198460292697</v>
      </c>
      <c r="DK44" s="200">
        <v>0.57913484481863697</v>
      </c>
      <c r="DL44" s="200">
        <v>1.3112391441117699</v>
      </c>
      <c r="DM44" s="200">
        <v>0.52940756848685</v>
      </c>
      <c r="DN44" s="200">
        <v>0.48728171243098101</v>
      </c>
      <c r="DO44" s="200">
        <v>0.49756980554923003</v>
      </c>
      <c r="DP44" s="200">
        <v>0.85155219752700095</v>
      </c>
      <c r="DQ44" s="200">
        <v>0.31981996465253898</v>
      </c>
      <c r="DR44" s="200">
        <v>0.34935844773239699</v>
      </c>
      <c r="DS44" s="200">
        <v>0.59098937280761898</v>
      </c>
      <c r="DT44" s="200">
        <v>0.59237362966484697</v>
      </c>
      <c r="DU44" s="200">
        <v>0.361805507026013</v>
      </c>
      <c r="DV44" s="200">
        <v>0.42625500131805599</v>
      </c>
      <c r="DW44" s="200">
        <v>0.45533792126379702</v>
      </c>
      <c r="DX44" s="200">
        <v>0.37904487196238401</v>
      </c>
      <c r="DY44" s="200">
        <v>0.34685358110638398</v>
      </c>
      <c r="DZ44" s="200">
        <v>0.31583335459783002</v>
      </c>
      <c r="EA44" s="200">
        <v>0.52753636327924103</v>
      </c>
      <c r="EB44" s="200">
        <v>0.41212683962406399</v>
      </c>
      <c r="EC44" s="200">
        <v>0.26039034622569202</v>
      </c>
      <c r="ED44" s="200">
        <v>0.31831858190479001</v>
      </c>
      <c r="EE44" s="200">
        <v>0.37195880744945597</v>
      </c>
      <c r="EF44" s="200">
        <v>0.46129010686335098</v>
      </c>
      <c r="EG44" s="200">
        <v>0.36292759008736802</v>
      </c>
      <c r="EH44" s="200">
        <v>0.403935594387279</v>
      </c>
      <c r="EI44" s="200">
        <v>0.415754502090944</v>
      </c>
      <c r="EJ44" s="200">
        <v>0.38691740077446302</v>
      </c>
      <c r="EK44" s="201">
        <v>0.40580162772266298</v>
      </c>
      <c r="EL44" s="201">
        <v>0.33164069867109802</v>
      </c>
      <c r="EM44" s="201">
        <v>0.35984710990685398</v>
      </c>
      <c r="EN44" s="201">
        <v>0.32152380386859902</v>
      </c>
      <c r="EO44" s="201">
        <v>0.38417839313063901</v>
      </c>
    </row>
    <row r="45" spans="1:146" ht="14.5" x14ac:dyDescent="0.35">
      <c r="A45" s="31" t="s">
        <v>8</v>
      </c>
      <c r="B45" s="200">
        <v>4.6506901865907802</v>
      </c>
      <c r="C45" s="200">
        <v>4.5721151730468002</v>
      </c>
      <c r="D45" s="200">
        <v>6.1975409916261501</v>
      </c>
      <c r="E45" s="200">
        <v>3.9316419252810602</v>
      </c>
      <c r="F45" s="200">
        <v>6.7060572278690804</v>
      </c>
      <c r="G45" s="200">
        <v>5.6139046278073303</v>
      </c>
      <c r="H45" s="200">
        <v>6.1905679178842297</v>
      </c>
      <c r="I45" s="200">
        <v>4.8918465226825303</v>
      </c>
      <c r="J45" s="200">
        <v>5.83780761850503</v>
      </c>
      <c r="K45" s="200">
        <v>5.8810278582480002</v>
      </c>
      <c r="L45" s="200">
        <v>6.5660225131904602</v>
      </c>
      <c r="M45" s="200">
        <v>5.9180039004347504</v>
      </c>
      <c r="N45" s="200">
        <v>4.82480588863727</v>
      </c>
      <c r="O45" s="200">
        <v>5.2565178335589797</v>
      </c>
      <c r="P45" s="200">
        <v>6.2805222667672203</v>
      </c>
      <c r="Q45" s="200">
        <v>5.73321053564068</v>
      </c>
      <c r="R45" s="200">
        <v>6.9868062344855604</v>
      </c>
      <c r="S45" s="200">
        <v>5.8969196653037796</v>
      </c>
      <c r="T45" s="200">
        <v>6.3999827996599796</v>
      </c>
      <c r="U45" s="200">
        <v>6.8603114963530096</v>
      </c>
      <c r="V45" s="200">
        <v>5.9903067692359597</v>
      </c>
      <c r="W45" s="200">
        <v>6.1233860282042798</v>
      </c>
      <c r="X45" s="200">
        <v>6.6091712072928601</v>
      </c>
      <c r="Y45" s="200">
        <v>6.0157896734730896</v>
      </c>
      <c r="Z45" s="200">
        <v>5.3735706505006604</v>
      </c>
      <c r="AA45" s="200">
        <v>5.5638122820026696</v>
      </c>
      <c r="AB45" s="200">
        <v>5.7973234580980098</v>
      </c>
      <c r="AC45" s="200">
        <v>5.32339085794385</v>
      </c>
      <c r="AD45" s="200">
        <v>4.8207589951081102</v>
      </c>
      <c r="AE45" s="200">
        <v>5.5922558553310804</v>
      </c>
      <c r="AF45" s="200">
        <v>5.3402011265585996</v>
      </c>
      <c r="AG45" s="200">
        <v>5.4202835743945101</v>
      </c>
      <c r="AH45" s="200">
        <v>4.8052151459587904</v>
      </c>
      <c r="AI45" s="200">
        <v>4.7198625820096698</v>
      </c>
      <c r="AJ45" s="200">
        <v>5.1523175112981097</v>
      </c>
      <c r="AK45" s="200">
        <v>5.6735881169403299</v>
      </c>
      <c r="AL45" s="200">
        <v>4.8412094960504302</v>
      </c>
      <c r="AM45" s="200">
        <v>4.5860712525252598</v>
      </c>
      <c r="AN45" s="200">
        <v>4.78427546009378</v>
      </c>
      <c r="AO45" s="200">
        <v>5.0760638056738898</v>
      </c>
      <c r="AP45" s="200">
        <v>4.5420721067516903</v>
      </c>
      <c r="AQ45" s="200">
        <v>4.5599311832977003</v>
      </c>
      <c r="AR45" s="200">
        <v>3.1930919258592501</v>
      </c>
      <c r="AS45" s="200">
        <v>4.9876344965725297</v>
      </c>
      <c r="AT45" s="200">
        <v>4.2838845154442797</v>
      </c>
      <c r="AU45" s="200">
        <v>4.5521303771220003</v>
      </c>
      <c r="AV45" s="200">
        <v>4.1553913005131999</v>
      </c>
      <c r="AW45" s="200">
        <v>4.53701721918</v>
      </c>
      <c r="AX45" s="200">
        <v>5.2298725612619998</v>
      </c>
      <c r="AY45" s="200">
        <v>4.7512926380760003</v>
      </c>
      <c r="AZ45" s="200">
        <v>6.4730029181999997</v>
      </c>
      <c r="BA45" s="200">
        <v>6.2029249740000001</v>
      </c>
      <c r="BB45" s="200">
        <v>5.1402051617340003</v>
      </c>
      <c r="BC45" s="200">
        <v>5.4473678929188001</v>
      </c>
      <c r="BD45" s="200">
        <v>6.0989333827283998</v>
      </c>
      <c r="BE45" s="201">
        <v>6.5549993451011996</v>
      </c>
      <c r="BF45" s="201">
        <v>8.033799276001</v>
      </c>
      <c r="BG45" s="201">
        <v>6.6697295648232</v>
      </c>
      <c r="BH45" s="201">
        <v>7.3763038429728001</v>
      </c>
      <c r="BI45" s="201">
        <v>6.3532126918126002</v>
      </c>
      <c r="BJ45" s="201">
        <v>6.4427690160683602</v>
      </c>
      <c r="BK45" s="201">
        <v>4.7252930928862096</v>
      </c>
      <c r="BL45" s="201">
        <v>5.2100104106178202</v>
      </c>
      <c r="BM45" s="201">
        <v>5.0472931739457696</v>
      </c>
      <c r="BN45" s="201">
        <v>5.5642959560399996</v>
      </c>
      <c r="BO45" s="201">
        <v>4.3285970194379999</v>
      </c>
      <c r="BP45" s="201">
        <v>4.8848377428815999</v>
      </c>
      <c r="BQ45" s="201">
        <v>4.8933278796135999</v>
      </c>
      <c r="BR45" s="201">
        <v>5.6539878338711897</v>
      </c>
      <c r="BS45" s="201">
        <v>3.8849146569623598</v>
      </c>
      <c r="BT45" s="201">
        <v>5.2063694294643801</v>
      </c>
      <c r="BU45" s="201">
        <v>5.8234571373514896</v>
      </c>
      <c r="BV45" s="201">
        <v>5.4060334413211004</v>
      </c>
      <c r="BW45" s="201">
        <v>5.6832392206659401</v>
      </c>
      <c r="BX45" s="201">
        <v>5.8894666434197998</v>
      </c>
      <c r="BY45" s="201">
        <v>6.3611725500554304</v>
      </c>
      <c r="BZ45" s="201">
        <v>4.8368791337462103</v>
      </c>
      <c r="CA45" s="201">
        <v>6.2483594920184498</v>
      </c>
      <c r="CB45" s="201">
        <v>5.99575268652017</v>
      </c>
      <c r="CC45" s="201">
        <v>7.2280502979877097</v>
      </c>
      <c r="CD45" s="201">
        <v>3.92040579686519</v>
      </c>
      <c r="CE45" s="201">
        <v>5.4207375095349004</v>
      </c>
      <c r="CF45" s="201">
        <v>4.5279806582253297</v>
      </c>
      <c r="CG45" s="201">
        <v>6.2160115683311004</v>
      </c>
      <c r="CH45" s="201">
        <v>5.1501764419323601</v>
      </c>
      <c r="CI45" s="201">
        <v>6.0143288147086604</v>
      </c>
      <c r="CJ45" s="201">
        <v>4.4047693193317299</v>
      </c>
      <c r="CK45" s="201">
        <v>5.2500275388435202</v>
      </c>
      <c r="CL45" s="201">
        <v>5.5782124380763296</v>
      </c>
      <c r="CM45" s="201">
        <v>3.5079184254205198</v>
      </c>
      <c r="CN45" s="200">
        <v>3.3496693927447998</v>
      </c>
      <c r="CO45" s="200">
        <v>6.3198935441720998</v>
      </c>
      <c r="CP45" s="200">
        <v>5.1430868285354903</v>
      </c>
      <c r="CQ45" s="200">
        <v>4.1017770308515704</v>
      </c>
      <c r="CR45" s="200">
        <v>3.9651127778445399</v>
      </c>
      <c r="CS45" s="200">
        <v>6.0432318303611696</v>
      </c>
      <c r="CT45" s="200">
        <v>5.0417503004871103</v>
      </c>
      <c r="CU45" s="200">
        <v>5.7289584021909201</v>
      </c>
      <c r="CV45" s="200">
        <v>5.0365287343932099</v>
      </c>
      <c r="CW45" s="200">
        <v>6.2379912895154597</v>
      </c>
      <c r="CX45" s="200">
        <v>5.1308018152934602</v>
      </c>
      <c r="CY45" s="200">
        <v>4.2679717340230203</v>
      </c>
      <c r="CZ45" s="200">
        <v>4.3376231025252796</v>
      </c>
      <c r="DA45" s="200">
        <v>8.2607919927356708</v>
      </c>
      <c r="DB45" s="200">
        <v>6.9662658580662802</v>
      </c>
      <c r="DC45" s="200">
        <v>3.9483642385347202</v>
      </c>
      <c r="DD45" s="200">
        <v>4.6704008986871699</v>
      </c>
      <c r="DE45" s="200">
        <v>6.8989433510490699</v>
      </c>
      <c r="DF45" s="200">
        <v>6.8453802878367398</v>
      </c>
      <c r="DG45" s="200">
        <v>3.0988192566261699</v>
      </c>
      <c r="DH45" s="200">
        <v>4.7657309342197403</v>
      </c>
      <c r="DI45" s="200">
        <v>5.87387670018592</v>
      </c>
      <c r="DJ45" s="200">
        <v>6.3903151955123798</v>
      </c>
      <c r="DK45" s="200">
        <v>3.2034076745394602</v>
      </c>
      <c r="DL45" s="200">
        <v>3.8138603880533499</v>
      </c>
      <c r="DM45" s="200">
        <v>6.49841735391011</v>
      </c>
      <c r="DN45" s="200">
        <v>5.2744419620635101</v>
      </c>
      <c r="DO45" s="200">
        <v>5.1829681960682397</v>
      </c>
      <c r="DP45" s="200">
        <v>5.7130337707519603</v>
      </c>
      <c r="DQ45" s="200">
        <v>6.9894113339784498</v>
      </c>
      <c r="DR45" s="200">
        <v>6.3368652287993301</v>
      </c>
      <c r="DS45" s="200">
        <v>3.4021020329160501</v>
      </c>
      <c r="DT45" s="200">
        <v>4.6504493329791101</v>
      </c>
      <c r="DU45" s="200">
        <v>7.2399124494996299</v>
      </c>
      <c r="DV45" s="200">
        <v>5.0713751750154099</v>
      </c>
      <c r="DW45" s="200">
        <v>4.7962502309055797</v>
      </c>
      <c r="DX45" s="200">
        <v>3.4449830734404401</v>
      </c>
      <c r="DY45" s="200">
        <v>5.7889872857801903</v>
      </c>
      <c r="DZ45" s="200">
        <v>6.1852937969952704</v>
      </c>
      <c r="EA45" s="200">
        <v>3.3346000203605102</v>
      </c>
      <c r="EB45" s="200">
        <v>3.30424991695604</v>
      </c>
      <c r="EC45" s="200">
        <v>6.4945073257056203</v>
      </c>
      <c r="ED45" s="200">
        <v>5.5434757366673404</v>
      </c>
      <c r="EE45" s="200">
        <v>4.4059993478964499</v>
      </c>
      <c r="EF45" s="200">
        <v>3.3602912447548698</v>
      </c>
      <c r="EG45" s="200">
        <v>5.3100875059171404</v>
      </c>
      <c r="EH45" s="200">
        <v>4.4969408214702096</v>
      </c>
      <c r="EI45" s="200">
        <v>3.1775273466460798</v>
      </c>
      <c r="EJ45" s="200">
        <v>4.1387162104201396</v>
      </c>
      <c r="EK45" s="201">
        <v>4.5935082698545697</v>
      </c>
      <c r="EL45" s="201">
        <v>5.01864810521585</v>
      </c>
      <c r="EM45" s="201">
        <v>2.5011110301337398</v>
      </c>
      <c r="EN45" s="201">
        <v>2.4641336400547602</v>
      </c>
      <c r="EO45" s="201">
        <v>5.3365479798534503</v>
      </c>
    </row>
    <row r="46" spans="1:146" ht="14.5" x14ac:dyDescent="0.35">
      <c r="A46" s="31" t="s">
        <v>2</v>
      </c>
      <c r="B46" s="200">
        <v>0.315920534308888</v>
      </c>
      <c r="C46" s="200">
        <v>0.32490498208830798</v>
      </c>
      <c r="D46" s="200">
        <v>0.392202629953674</v>
      </c>
      <c r="E46" s="200">
        <v>0.26784811721677598</v>
      </c>
      <c r="F46" s="200">
        <v>0.44086156208073701</v>
      </c>
      <c r="G46" s="200">
        <v>0.37963807579720399</v>
      </c>
      <c r="H46" s="200">
        <v>0.401380100232821</v>
      </c>
      <c r="I46" s="200">
        <v>0.33278662688559701</v>
      </c>
      <c r="J46" s="200">
        <v>0.38362358330180002</v>
      </c>
      <c r="K46" s="200">
        <v>0.39868806271502</v>
      </c>
      <c r="L46" s="200">
        <v>0.42144883033516201</v>
      </c>
      <c r="M46" s="200">
        <v>0.37836005172737402</v>
      </c>
      <c r="N46" s="200">
        <v>0.32980828604557599</v>
      </c>
      <c r="O46" s="200">
        <v>0.35786972548726098</v>
      </c>
      <c r="P46" s="200">
        <v>0.39567701875220102</v>
      </c>
      <c r="Q46" s="200">
        <v>0.36176796448913001</v>
      </c>
      <c r="R46" s="200">
        <v>0.457557428915284</v>
      </c>
      <c r="S46" s="200">
        <v>0.390247043344227</v>
      </c>
      <c r="T46" s="200">
        <v>0.406586342853338</v>
      </c>
      <c r="U46" s="200">
        <v>0.44599451544000701</v>
      </c>
      <c r="V46" s="200">
        <v>0.40714005077013699</v>
      </c>
      <c r="W46" s="200">
        <v>0.41559832089333398</v>
      </c>
      <c r="X46" s="200">
        <v>0.43195509837781998</v>
      </c>
      <c r="Y46" s="200">
        <v>0.39817002002198199</v>
      </c>
      <c r="Z46" s="200">
        <v>0.38480551276025199</v>
      </c>
      <c r="AA46" s="200">
        <v>0.38589749929075201</v>
      </c>
      <c r="AB46" s="200">
        <v>0.38908493158431201</v>
      </c>
      <c r="AC46" s="200">
        <v>0.36286668612977802</v>
      </c>
      <c r="AD46" s="200">
        <v>0.34843330365407299</v>
      </c>
      <c r="AE46" s="200">
        <v>0.39444325374620298</v>
      </c>
      <c r="AF46" s="200">
        <v>0.36305569409824301</v>
      </c>
      <c r="AG46" s="200">
        <v>0.37710828505657601</v>
      </c>
      <c r="AH46" s="200">
        <v>0.35635369269673101</v>
      </c>
      <c r="AI46" s="200">
        <v>0.35536116171639998</v>
      </c>
      <c r="AJ46" s="200">
        <v>0.357745587528213</v>
      </c>
      <c r="AK46" s="200">
        <v>0.39996336011052802</v>
      </c>
      <c r="AL46" s="200">
        <v>0.36818737864912299</v>
      </c>
      <c r="AM46" s="200">
        <v>0.34403869176120599</v>
      </c>
      <c r="AN46" s="200">
        <v>0.34086122311732803</v>
      </c>
      <c r="AO46" s="200">
        <v>0.36550576145199098</v>
      </c>
      <c r="AP46" s="200">
        <v>0.33944380528000001</v>
      </c>
      <c r="AQ46" s="200">
        <v>0.33938512591999997</v>
      </c>
      <c r="AR46" s="200">
        <v>0.23216046328000001</v>
      </c>
      <c r="AS46" s="200">
        <v>0.35215914384000002</v>
      </c>
      <c r="AT46" s="200">
        <v>0.32664381492</v>
      </c>
      <c r="AU46" s="200">
        <v>0.33826752437800001</v>
      </c>
      <c r="AV46" s="200">
        <v>0.27399574578680003</v>
      </c>
      <c r="AW46" s="200">
        <v>0.30838591661999998</v>
      </c>
      <c r="AX46" s="200">
        <v>0.389897076668</v>
      </c>
      <c r="AY46" s="200">
        <v>0.35334119292400001</v>
      </c>
      <c r="AZ46" s="200">
        <v>0.42686395179999997</v>
      </c>
      <c r="BA46" s="200">
        <v>0.390216646</v>
      </c>
      <c r="BB46" s="200">
        <v>0.337245240966</v>
      </c>
      <c r="BC46" s="200">
        <v>0.38984916338120001</v>
      </c>
      <c r="BD46" s="200">
        <v>0.3645079443716</v>
      </c>
      <c r="BE46" s="201">
        <v>0.41477805669880002</v>
      </c>
      <c r="BF46" s="201">
        <v>0.50587436829900001</v>
      </c>
      <c r="BG46" s="201">
        <v>0.41491874957679997</v>
      </c>
      <c r="BH46" s="201">
        <v>0.4920376780272</v>
      </c>
      <c r="BI46" s="201">
        <v>0.40549761188740002</v>
      </c>
      <c r="BJ46" s="201">
        <v>0.38269800579735702</v>
      </c>
      <c r="BK46" s="201">
        <v>0.34560928265512803</v>
      </c>
      <c r="BL46" s="201">
        <v>0.30979855410791401</v>
      </c>
      <c r="BM46" s="201">
        <v>0.38398682538741102</v>
      </c>
      <c r="BN46" s="201">
        <v>0.35909636255999999</v>
      </c>
      <c r="BO46" s="201">
        <v>0.326726102962</v>
      </c>
      <c r="BP46" s="201">
        <v>0.27021859431840001</v>
      </c>
      <c r="BQ46" s="201">
        <v>0.36928900858640001</v>
      </c>
      <c r="BR46" s="201">
        <v>0.36670523155902601</v>
      </c>
      <c r="BS46" s="201">
        <v>0.293859272461725</v>
      </c>
      <c r="BT46" s="201">
        <v>0.31091668699091701</v>
      </c>
      <c r="BU46" s="201">
        <v>0.42167939776417701</v>
      </c>
      <c r="BV46" s="201">
        <v>0.34296701443850802</v>
      </c>
      <c r="BW46" s="201">
        <v>0.35485047360837202</v>
      </c>
      <c r="BX46" s="201">
        <v>0.35185171661183701</v>
      </c>
      <c r="BY46" s="201">
        <v>0.410524643394512</v>
      </c>
      <c r="BZ46" s="201">
        <v>0.37527110355881899</v>
      </c>
      <c r="CA46" s="201">
        <v>0.39655837799721899</v>
      </c>
      <c r="CB46" s="201">
        <v>0.35129470032557802</v>
      </c>
      <c r="CC46" s="201">
        <v>0.46095891241562298</v>
      </c>
      <c r="CD46" s="201">
        <v>0.29924052463121398</v>
      </c>
      <c r="CE46" s="201">
        <v>0.37665106773950302</v>
      </c>
      <c r="CF46" s="201">
        <v>0.34205525751257498</v>
      </c>
      <c r="CG46" s="201">
        <v>0.27076514458333301</v>
      </c>
      <c r="CH46" s="201">
        <v>0.209072505623946</v>
      </c>
      <c r="CI46" s="201">
        <v>0.43953375781110099</v>
      </c>
      <c r="CJ46" s="201">
        <v>0.45066798333098002</v>
      </c>
      <c r="CK46" s="201">
        <v>0.34609384388860698</v>
      </c>
      <c r="CL46" s="201">
        <v>0.22083939283260701</v>
      </c>
      <c r="CM46" s="201">
        <v>0.37408744244729702</v>
      </c>
      <c r="CN46" s="200">
        <v>0.42092517147180403</v>
      </c>
      <c r="CO46" s="200">
        <v>0.27537853019551101</v>
      </c>
      <c r="CP46" s="200">
        <v>0.25111903557059101</v>
      </c>
      <c r="CQ46" s="200">
        <v>0.36658328610387603</v>
      </c>
      <c r="CR46" s="200">
        <v>0.45114964563758297</v>
      </c>
      <c r="CS46" s="200">
        <v>0.347764917672298</v>
      </c>
      <c r="CT46" s="200">
        <v>0.26984878116645999</v>
      </c>
      <c r="CU46" s="200">
        <v>0.46232967443463702</v>
      </c>
      <c r="CV46" s="200">
        <v>0.457394904949672</v>
      </c>
      <c r="CW46" s="200">
        <v>0.27446945398512901</v>
      </c>
      <c r="CX46" s="200">
        <v>0.19971442598769601</v>
      </c>
      <c r="CY46" s="200">
        <v>0.29966338350042598</v>
      </c>
      <c r="CZ46" s="200">
        <v>0.30128934958397102</v>
      </c>
      <c r="DA46" s="200">
        <v>0.20164900234591601</v>
      </c>
      <c r="DB46" s="200">
        <v>0.16253609497160501</v>
      </c>
      <c r="DC46" s="200">
        <v>0.30035784842923802</v>
      </c>
      <c r="DD46" s="200">
        <v>0.34209797971539502</v>
      </c>
      <c r="DE46" s="200">
        <v>0.18832372732750999</v>
      </c>
      <c r="DF46" s="200">
        <v>0.19947756153922</v>
      </c>
      <c r="DG46" s="200">
        <v>0.32237932232953498</v>
      </c>
      <c r="DH46" s="200">
        <v>0.35523528355112</v>
      </c>
      <c r="DI46" s="200">
        <v>0.205270868872547</v>
      </c>
      <c r="DJ46" s="200">
        <v>0.199800361500622</v>
      </c>
      <c r="DK46" s="200">
        <v>0.32856107972065901</v>
      </c>
      <c r="DL46" s="200">
        <v>0.299226800423395</v>
      </c>
      <c r="DM46" s="200">
        <v>0.167475732662767</v>
      </c>
      <c r="DN46" s="200">
        <v>0.17286745916738899</v>
      </c>
      <c r="DO46" s="200">
        <v>0.346230148370132</v>
      </c>
      <c r="DP46" s="200">
        <v>0.14631834087360299</v>
      </c>
      <c r="DQ46" s="200">
        <v>0.107663419547297</v>
      </c>
      <c r="DR46" s="200">
        <v>0.16689264779798699</v>
      </c>
      <c r="DS46" s="200">
        <v>0.16568116160927601</v>
      </c>
      <c r="DT46" s="200">
        <v>0.27572248830767598</v>
      </c>
      <c r="DU46" s="200">
        <v>0.18969141752421101</v>
      </c>
      <c r="DV46" s="200">
        <v>0.153129766419078</v>
      </c>
      <c r="DW46" s="200">
        <v>0.139826408548159</v>
      </c>
      <c r="DX46" s="200">
        <v>0.17253537415683801</v>
      </c>
      <c r="DY46" s="200">
        <v>0.10023627713695001</v>
      </c>
      <c r="DZ46" s="200">
        <v>8.4059164329387301E-2</v>
      </c>
      <c r="EA46" s="200">
        <v>0.150511927948146</v>
      </c>
      <c r="EB46" s="200">
        <v>0.15232024398966901</v>
      </c>
      <c r="EC46" s="200">
        <v>0.101682603902988</v>
      </c>
      <c r="ED46" s="200">
        <v>8.1168454436468598E-2</v>
      </c>
      <c r="EE46" s="200">
        <v>0.16312948227545801</v>
      </c>
      <c r="EF46" s="200">
        <v>0.18431295822702301</v>
      </c>
      <c r="EG46" s="200">
        <v>0.104021881933649</v>
      </c>
      <c r="EH46" s="200">
        <v>8.2015466221004196E-2</v>
      </c>
      <c r="EI46" s="200">
        <v>0.14516811989940401</v>
      </c>
      <c r="EJ46" s="200">
        <v>0.16273350792015201</v>
      </c>
      <c r="EK46" s="201">
        <v>9.9818466414322002E-2</v>
      </c>
      <c r="EL46" s="201">
        <v>5.7509114849625197E-2</v>
      </c>
      <c r="EM46" s="201">
        <v>8.8259114369878502E-2</v>
      </c>
      <c r="EN46" s="201">
        <v>0.136418494470497</v>
      </c>
      <c r="EO46" s="201">
        <v>6.5126860091645297E-2</v>
      </c>
    </row>
    <row r="47" spans="1:146" ht="14.5" x14ac:dyDescent="0.35">
      <c r="A47" s="31" t="s">
        <v>1</v>
      </c>
      <c r="B47" s="200">
        <v>0.13188616941533701</v>
      </c>
      <c r="C47" s="200">
        <v>1.05398851311973</v>
      </c>
      <c r="D47" s="200">
        <v>0.27868036654860201</v>
      </c>
      <c r="E47" s="200">
        <v>0.115396519800203</v>
      </c>
      <c r="F47" s="200">
        <v>0.124794001019624</v>
      </c>
      <c r="G47" s="200">
        <v>1.8394377662052499</v>
      </c>
      <c r="H47" s="200">
        <v>1.7413695427465801</v>
      </c>
      <c r="I47" s="200">
        <v>0.13182784448666099</v>
      </c>
      <c r="J47" s="200">
        <v>1.10654553067892</v>
      </c>
      <c r="K47" s="200">
        <v>0.63283960222590796</v>
      </c>
      <c r="L47" s="200">
        <v>0.332502179248714</v>
      </c>
      <c r="M47" s="200">
        <v>0.57418518797991902</v>
      </c>
      <c r="N47" s="200">
        <v>0.230546123854876</v>
      </c>
      <c r="O47" s="200">
        <v>0.543868172783879</v>
      </c>
      <c r="P47" s="200">
        <v>0.49799196802008</v>
      </c>
      <c r="Q47" s="200">
        <v>0.25936198609239203</v>
      </c>
      <c r="R47" s="200">
        <v>0.204436784498365</v>
      </c>
      <c r="S47" s="200">
        <v>0.39955016614549499</v>
      </c>
      <c r="T47" s="200">
        <v>0.38460220792952299</v>
      </c>
      <c r="U47" s="200">
        <v>0.25043316526320603</v>
      </c>
      <c r="V47" s="200">
        <v>0.224392303558786</v>
      </c>
      <c r="W47" s="200">
        <v>0.428103485814193</v>
      </c>
      <c r="X47" s="200">
        <v>0.41973154630477399</v>
      </c>
      <c r="Y47" s="200">
        <v>0.20387290834577801</v>
      </c>
      <c r="Z47" s="200">
        <v>0.16640115815838699</v>
      </c>
      <c r="AA47" s="200">
        <v>0.36805858264402203</v>
      </c>
      <c r="AB47" s="200">
        <v>0.52523425157988701</v>
      </c>
      <c r="AC47" s="200">
        <v>0.198966627066409</v>
      </c>
      <c r="AD47" s="200">
        <v>0.17838966851884699</v>
      </c>
      <c r="AE47" s="200">
        <v>0.417510257538104</v>
      </c>
      <c r="AF47" s="200">
        <v>0.37329913910423201</v>
      </c>
      <c r="AG47" s="200">
        <v>0.233238227794031</v>
      </c>
      <c r="AH47" s="200">
        <v>0.20695723407387401</v>
      </c>
      <c r="AI47" s="200">
        <v>0.36992309172886001</v>
      </c>
      <c r="AJ47" s="200">
        <v>0.43006913888819198</v>
      </c>
      <c r="AK47" s="200">
        <v>0.24487155028400201</v>
      </c>
      <c r="AL47" s="200">
        <v>0.20110972595197399</v>
      </c>
      <c r="AM47" s="200">
        <v>0.44513225172368398</v>
      </c>
      <c r="AN47" s="200">
        <v>0.435806730923185</v>
      </c>
      <c r="AO47" s="200">
        <v>0.22714705237466301</v>
      </c>
      <c r="AP47" s="200">
        <v>0.18891068</v>
      </c>
      <c r="AQ47" s="200">
        <v>0.40707286999999998</v>
      </c>
      <c r="AR47" s="200">
        <v>0.35942541</v>
      </c>
      <c r="AS47" s="200">
        <v>0.21207065999999999</v>
      </c>
      <c r="AT47" s="200">
        <v>0.19012124</v>
      </c>
      <c r="AU47" s="200">
        <v>0.36426615000000001</v>
      </c>
      <c r="AV47" s="200">
        <v>0.341972006</v>
      </c>
      <c r="AW47" s="200">
        <v>0.18422978209999999</v>
      </c>
      <c r="AX47" s="200">
        <v>8.3753017200000099E-2</v>
      </c>
      <c r="AY47" s="200">
        <v>0.23902146460000001</v>
      </c>
      <c r="AZ47" s="200">
        <v>0.30291485000000001</v>
      </c>
      <c r="BA47" s="200">
        <v>9.5180030000000096E-2</v>
      </c>
      <c r="BB47" s="200">
        <v>8.6687029199999904E-2</v>
      </c>
      <c r="BC47" s="200">
        <v>0.28693322659999998</v>
      </c>
      <c r="BD47" s="200">
        <v>0.14523050039999999</v>
      </c>
      <c r="BE47" s="201">
        <v>8.60314261999999E-2</v>
      </c>
      <c r="BF47" s="201">
        <v>0.1173610011</v>
      </c>
      <c r="BG47" s="201">
        <v>0.36704652679999999</v>
      </c>
      <c r="BH47" s="201">
        <v>0.22448631020000001</v>
      </c>
      <c r="BI47" s="201">
        <v>0.1149265346</v>
      </c>
      <c r="BJ47" s="201">
        <v>0.104828460090594</v>
      </c>
      <c r="BK47" s="201">
        <v>0.31177988217910801</v>
      </c>
      <c r="BL47" s="201">
        <v>0.30016496830689499</v>
      </c>
      <c r="BM47" s="201">
        <v>0.15028303964839901</v>
      </c>
      <c r="BN47" s="201">
        <v>9.32676756999999E-2</v>
      </c>
      <c r="BO47" s="201">
        <v>0.46894021899999999</v>
      </c>
      <c r="BP47" s="201">
        <v>0.25311040610000002</v>
      </c>
      <c r="BQ47" s="201">
        <v>6.4929841299999902E-2</v>
      </c>
      <c r="BR47" s="201">
        <v>5.9007282844364198E-2</v>
      </c>
      <c r="BS47" s="201">
        <v>0.291381897341771</v>
      </c>
      <c r="BT47" s="201">
        <v>0.26966920095108798</v>
      </c>
      <c r="BU47" s="201">
        <v>6.5703503480303294E-2</v>
      </c>
      <c r="BV47" s="201">
        <v>4.54525134124244E-2</v>
      </c>
      <c r="BW47" s="201">
        <v>0.36391747880355202</v>
      </c>
      <c r="BX47" s="201">
        <v>0.10054784805202301</v>
      </c>
      <c r="BY47" s="201">
        <v>3.995838874958E-2</v>
      </c>
      <c r="BZ47" s="201">
        <v>9.4845107444635895E-2</v>
      </c>
      <c r="CA47" s="201">
        <v>0.13823419957400401</v>
      </c>
      <c r="CB47" s="201">
        <v>0.103960386386313</v>
      </c>
      <c r="CC47" s="201">
        <v>2.6229228895444399E-2</v>
      </c>
      <c r="CD47" s="201">
        <v>0.18467306908216299</v>
      </c>
      <c r="CE47" s="201">
        <v>0.38714406944657898</v>
      </c>
      <c r="CF47" s="201">
        <v>0.198006755129885</v>
      </c>
      <c r="CG47" s="201">
        <v>8.5613891730066394E-2</v>
      </c>
      <c r="CH47" s="201">
        <v>7.1721957613777296E-2</v>
      </c>
      <c r="CI47" s="201">
        <v>0.200602296972267</v>
      </c>
      <c r="CJ47" s="201">
        <v>0.17766396817473201</v>
      </c>
      <c r="CK47" s="201">
        <v>8.1363902855189393E-2</v>
      </c>
      <c r="CL47" s="201">
        <v>0.30001480913529899</v>
      </c>
      <c r="CM47" s="201">
        <v>0.156475555065162</v>
      </c>
      <c r="CN47" s="200">
        <v>0.183948361799674</v>
      </c>
      <c r="CO47" s="200">
        <v>8.4647438436353598E-2</v>
      </c>
      <c r="CP47" s="200">
        <v>0.101758439825734</v>
      </c>
      <c r="CQ47" s="200">
        <v>0.15903597524566901</v>
      </c>
      <c r="CR47" s="200">
        <v>0.140103276893354</v>
      </c>
      <c r="CS47" s="200">
        <v>7.3443209591333297E-2</v>
      </c>
      <c r="CT47" s="200">
        <v>2.3391755511175599E-2</v>
      </c>
      <c r="CU47" s="200">
        <v>0.12557958460966401</v>
      </c>
      <c r="CV47" s="200">
        <v>0.12767137945418</v>
      </c>
      <c r="CW47" s="200">
        <v>5.5342068144073699E-2</v>
      </c>
      <c r="CX47" s="200">
        <v>4.8077032137010103E-2</v>
      </c>
      <c r="CY47" s="200">
        <v>0.12560357128733499</v>
      </c>
      <c r="CZ47" s="200">
        <v>0.11929380128339299</v>
      </c>
      <c r="DA47" s="200">
        <v>5.3209233745392E-2</v>
      </c>
      <c r="DB47" s="200">
        <v>4.8302997854076803E-2</v>
      </c>
      <c r="DC47" s="200">
        <v>0.15123692308669701</v>
      </c>
      <c r="DD47" s="200">
        <v>0.13143615223021399</v>
      </c>
      <c r="DE47" s="200">
        <v>5.9476307147508803E-2</v>
      </c>
      <c r="DF47" s="200">
        <v>4.1818172717641697E-2</v>
      </c>
      <c r="DG47" s="200">
        <v>0.12545380628484401</v>
      </c>
      <c r="DH47" s="200">
        <v>0.119980575906593</v>
      </c>
      <c r="DI47" s="200">
        <v>5.6163121494043698E-2</v>
      </c>
      <c r="DJ47" s="200">
        <v>5.8093858924800297E-2</v>
      </c>
      <c r="DK47" s="200">
        <v>9.3805431162844496E-2</v>
      </c>
      <c r="DL47" s="200">
        <v>0.114178357890784</v>
      </c>
      <c r="DM47" s="200">
        <v>3.0182509427412199E-2</v>
      </c>
      <c r="DN47" s="200">
        <v>7.8020880955429001E-2</v>
      </c>
      <c r="DO47" s="200">
        <v>0.106675456114147</v>
      </c>
      <c r="DP47" s="200">
        <v>0.101521782447565</v>
      </c>
      <c r="DQ47" s="200">
        <v>2.7788683596681199E-2</v>
      </c>
      <c r="DR47" s="200">
        <v>1.39034579420763E-2</v>
      </c>
      <c r="DS47" s="200">
        <v>8.46446086228414E-2</v>
      </c>
      <c r="DT47" s="200">
        <v>9.1191220338365103E-2</v>
      </c>
      <c r="DU47" s="200">
        <v>4.4238439840707001E-2</v>
      </c>
      <c r="DV47" s="200">
        <v>3.60789290378183E-2</v>
      </c>
      <c r="DW47" s="200">
        <v>8.5816030045701805E-2</v>
      </c>
      <c r="DX47" s="200">
        <v>0.10359582810939</v>
      </c>
      <c r="DY47" s="200">
        <v>4.6237469869063297E-2</v>
      </c>
      <c r="DZ47" s="200">
        <v>1.74039800501E-2</v>
      </c>
      <c r="EA47" s="200">
        <v>9.3033697278984903E-2</v>
      </c>
      <c r="EB47" s="200">
        <v>9.8257420220879702E-2</v>
      </c>
      <c r="EC47" s="200">
        <v>2.80569907719126E-2</v>
      </c>
      <c r="ED47" s="200">
        <v>1.6074588699026601E-2</v>
      </c>
      <c r="EE47" s="200">
        <v>5.2919561262180399E-2</v>
      </c>
      <c r="EF47" s="200">
        <v>5.8707681216219498E-2</v>
      </c>
      <c r="EG47" s="200">
        <v>2.1929920954285101E-2</v>
      </c>
      <c r="EH47" s="200">
        <v>1.14234765658174E-2</v>
      </c>
      <c r="EI47" s="200">
        <v>4.7942831483556603E-2</v>
      </c>
      <c r="EJ47" s="200">
        <v>5.3179155055761401E-2</v>
      </c>
      <c r="EK47" s="201">
        <v>1.6102220336690998E-2</v>
      </c>
      <c r="EL47" s="201">
        <v>1.3137096866072E-2</v>
      </c>
      <c r="EM47" s="201">
        <v>8.0855868042798901E-2</v>
      </c>
      <c r="EN47" s="201">
        <v>4.7274960431769E-2</v>
      </c>
      <c r="EO47" s="201">
        <v>1.30270331742293E-2</v>
      </c>
    </row>
    <row r="48" spans="1:146" ht="14.5" x14ac:dyDescent="0.35">
      <c r="A48" s="31" t="s">
        <v>12</v>
      </c>
      <c r="B48" s="200">
        <v>0.02</v>
      </c>
      <c r="C48" s="200">
        <v>0.02</v>
      </c>
      <c r="D48" s="200">
        <v>0.02</v>
      </c>
      <c r="E48" s="200">
        <v>0.02</v>
      </c>
      <c r="F48" s="200">
        <v>0.02</v>
      </c>
      <c r="G48" s="200">
        <v>0.02</v>
      </c>
      <c r="H48" s="200">
        <v>0.02</v>
      </c>
      <c r="I48" s="200">
        <v>0.02</v>
      </c>
      <c r="J48" s="200">
        <v>0.02</v>
      </c>
      <c r="K48" s="200">
        <v>0.02</v>
      </c>
      <c r="L48" s="200">
        <v>0.02</v>
      </c>
      <c r="M48" s="200">
        <v>0.02</v>
      </c>
      <c r="N48" s="200">
        <v>0.02</v>
      </c>
      <c r="O48" s="200">
        <v>0.02</v>
      </c>
      <c r="P48" s="200">
        <v>0.02</v>
      </c>
      <c r="Q48" s="200">
        <v>0.02</v>
      </c>
      <c r="R48" s="200">
        <v>0.02</v>
      </c>
      <c r="S48" s="200">
        <v>0.02</v>
      </c>
      <c r="T48" s="200">
        <v>0.02</v>
      </c>
      <c r="U48" s="200">
        <v>0.02</v>
      </c>
      <c r="V48" s="200">
        <v>0.02</v>
      </c>
      <c r="W48" s="200">
        <v>0.02</v>
      </c>
      <c r="X48" s="200">
        <v>0.02</v>
      </c>
      <c r="Y48" s="200">
        <v>0.02</v>
      </c>
      <c r="Z48" s="200">
        <v>0.02</v>
      </c>
      <c r="AA48" s="200">
        <v>0.02</v>
      </c>
      <c r="AB48" s="200">
        <v>0.02</v>
      </c>
      <c r="AC48" s="200">
        <v>0.02</v>
      </c>
      <c r="AD48" s="200">
        <v>0.02</v>
      </c>
      <c r="AE48" s="200">
        <v>0.02</v>
      </c>
      <c r="AF48" s="200">
        <v>0.02</v>
      </c>
      <c r="AG48" s="200">
        <v>0.02</v>
      </c>
      <c r="AH48" s="200">
        <v>0.02</v>
      </c>
      <c r="AI48" s="200">
        <v>0.02</v>
      </c>
      <c r="AJ48" s="200">
        <v>0.02</v>
      </c>
      <c r="AK48" s="200">
        <v>0.02</v>
      </c>
      <c r="AL48" s="200">
        <v>0.02</v>
      </c>
      <c r="AM48" s="200">
        <v>0.02</v>
      </c>
      <c r="AN48" s="200">
        <v>0.02</v>
      </c>
      <c r="AO48" s="200">
        <v>0.02</v>
      </c>
      <c r="AP48" s="200">
        <v>0.02</v>
      </c>
      <c r="AQ48" s="200">
        <v>0.02</v>
      </c>
      <c r="AR48" s="200">
        <v>0.02</v>
      </c>
      <c r="AS48" s="200">
        <v>0.02</v>
      </c>
      <c r="AT48" s="200">
        <v>0.02</v>
      </c>
      <c r="AU48" s="200">
        <v>0.02</v>
      </c>
      <c r="AV48" s="200">
        <v>0.02</v>
      </c>
      <c r="AW48" s="200">
        <v>0.02</v>
      </c>
      <c r="AX48" s="200">
        <v>0.02</v>
      </c>
      <c r="AY48" s="200">
        <v>0.02</v>
      </c>
      <c r="AZ48" s="200">
        <v>0.02</v>
      </c>
      <c r="BA48" s="200">
        <v>0.02</v>
      </c>
      <c r="BB48" s="200">
        <v>0.02</v>
      </c>
      <c r="BC48" s="200">
        <v>0.02</v>
      </c>
      <c r="BD48" s="200">
        <v>0.02</v>
      </c>
      <c r="BE48" s="201">
        <v>0.02</v>
      </c>
      <c r="BF48" s="201">
        <v>0.02</v>
      </c>
      <c r="BG48" s="201">
        <v>0.02</v>
      </c>
      <c r="BH48" s="201">
        <v>0.02</v>
      </c>
      <c r="BI48" s="201">
        <v>0.02</v>
      </c>
      <c r="BJ48" s="201">
        <v>0.02</v>
      </c>
      <c r="BK48" s="201">
        <v>0.02</v>
      </c>
      <c r="BL48" s="201">
        <v>0.02</v>
      </c>
      <c r="BM48" s="201">
        <v>0.02</v>
      </c>
      <c r="BN48" s="201">
        <v>0.02</v>
      </c>
      <c r="BO48" s="201">
        <v>0.02</v>
      </c>
      <c r="BP48" s="201">
        <v>0.02</v>
      </c>
      <c r="BQ48" s="201">
        <v>0.02</v>
      </c>
      <c r="BR48" s="201">
        <v>0.02</v>
      </c>
      <c r="BS48" s="201">
        <v>0.02</v>
      </c>
      <c r="BT48" s="201">
        <v>0.02</v>
      </c>
      <c r="BU48" s="201">
        <v>0.02</v>
      </c>
      <c r="BV48" s="201">
        <v>0.02</v>
      </c>
      <c r="BW48" s="201">
        <v>0.02</v>
      </c>
      <c r="BX48" s="201">
        <v>0.02</v>
      </c>
      <c r="BY48" s="201">
        <v>0.02</v>
      </c>
      <c r="BZ48" s="201">
        <v>0.02</v>
      </c>
      <c r="CA48" s="201">
        <v>0.02</v>
      </c>
      <c r="CB48" s="201">
        <v>0.02</v>
      </c>
      <c r="CC48" s="201">
        <v>0.02</v>
      </c>
      <c r="CD48" s="201">
        <v>0</v>
      </c>
      <c r="CE48" s="201">
        <v>0</v>
      </c>
      <c r="CF48" s="201">
        <v>3.6878288437471899E-3</v>
      </c>
      <c r="CG48" s="201">
        <v>1.51827571989516E-2</v>
      </c>
      <c r="CH48" s="201">
        <v>1.5327446894421301E-2</v>
      </c>
      <c r="CI48" s="201">
        <v>7.2635849915456702E-3</v>
      </c>
      <c r="CJ48" s="201">
        <v>1.27812256262294E-2</v>
      </c>
      <c r="CK48" s="201">
        <v>1.13598629362484E-2</v>
      </c>
      <c r="CL48" s="201">
        <v>1.3566950485089E-2</v>
      </c>
      <c r="CM48" s="201">
        <v>5.6156351387228699E-3</v>
      </c>
      <c r="CN48" s="200">
        <v>7.4522916164747599E-3</v>
      </c>
      <c r="CO48" s="200">
        <v>1.20480899339872E-2</v>
      </c>
      <c r="CP48" s="200">
        <v>2.8289543876607302E-3</v>
      </c>
      <c r="CQ48" s="200">
        <v>8.9866285992035201E-3</v>
      </c>
      <c r="CR48" s="200">
        <v>0</v>
      </c>
      <c r="CS48" s="200">
        <v>9.3440269312716796E-3</v>
      </c>
      <c r="CT48" s="200">
        <v>5.9669276007976403E-3</v>
      </c>
      <c r="CU48" s="200">
        <v>5.9378206368914102E-3</v>
      </c>
      <c r="CV48" s="200">
        <v>0</v>
      </c>
      <c r="CW48" s="200">
        <v>0</v>
      </c>
      <c r="CX48" s="200">
        <v>7.4167990597029398E-4</v>
      </c>
      <c r="CY48" s="200">
        <v>3.4388318020377498E-3</v>
      </c>
      <c r="CZ48" s="200">
        <v>7.2270545901627096E-3</v>
      </c>
      <c r="DA48" s="200">
        <v>3.2940908194130101E-3</v>
      </c>
      <c r="DB48" s="200">
        <v>3.4015516094880699E-3</v>
      </c>
      <c r="DC48" s="200">
        <v>3.9529862800755699E-3</v>
      </c>
      <c r="DD48" s="200">
        <v>2.9504242410716098E-3</v>
      </c>
      <c r="DE48" s="200">
        <v>1.11515361492032E-3</v>
      </c>
      <c r="DF48" s="200">
        <v>1.9797754068813199E-3</v>
      </c>
      <c r="DG48" s="200">
        <v>0</v>
      </c>
      <c r="DH48" s="200">
        <v>0</v>
      </c>
      <c r="DI48" s="200">
        <v>0</v>
      </c>
      <c r="DJ48" s="200">
        <v>0</v>
      </c>
      <c r="DK48" s="200">
        <v>0</v>
      </c>
      <c r="DL48" s="200">
        <v>0</v>
      </c>
      <c r="DM48" s="200">
        <v>0</v>
      </c>
      <c r="DN48" s="200">
        <v>0</v>
      </c>
      <c r="DO48" s="200">
        <v>0</v>
      </c>
      <c r="DP48" s="200">
        <v>0</v>
      </c>
      <c r="DQ48" s="200">
        <v>0</v>
      </c>
      <c r="DR48" s="200">
        <v>0</v>
      </c>
      <c r="DS48" s="200">
        <v>0</v>
      </c>
      <c r="DT48" s="200">
        <v>0</v>
      </c>
      <c r="DU48" s="200">
        <v>0</v>
      </c>
      <c r="DV48" s="200">
        <v>0</v>
      </c>
      <c r="DW48" s="200">
        <v>0</v>
      </c>
      <c r="DX48" s="200">
        <v>0</v>
      </c>
      <c r="DY48" s="200">
        <v>0</v>
      </c>
      <c r="DZ48" s="200">
        <v>0</v>
      </c>
      <c r="EA48" s="200">
        <v>0</v>
      </c>
      <c r="EB48" s="200">
        <v>0</v>
      </c>
      <c r="EC48" s="200">
        <v>4.7619799224119002E-4</v>
      </c>
      <c r="ED48" s="200">
        <v>0</v>
      </c>
      <c r="EE48" s="200">
        <v>0</v>
      </c>
      <c r="EF48" s="200">
        <v>0</v>
      </c>
      <c r="EG48" s="200">
        <v>0</v>
      </c>
      <c r="EH48" s="200">
        <v>0</v>
      </c>
      <c r="EI48" s="200">
        <v>0</v>
      </c>
      <c r="EJ48" s="200">
        <v>0</v>
      </c>
      <c r="EK48" s="201">
        <v>0</v>
      </c>
      <c r="EL48" s="201">
        <v>0</v>
      </c>
      <c r="EM48" s="201">
        <v>0</v>
      </c>
      <c r="EN48" s="201">
        <v>0</v>
      </c>
      <c r="EO48" s="201">
        <v>0</v>
      </c>
    </row>
    <row r="49" spans="1:91" ht="14.5" x14ac:dyDescent="0.35">
      <c r="A49" s="6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</row>
    <row r="50" spans="1:91" ht="14.5" x14ac:dyDescent="0.35">
      <c r="A50" s="32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</row>
    <row r="51" spans="1:91" ht="14.5" x14ac:dyDescent="0.35">
      <c r="A51" s="32" t="s">
        <v>99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</row>
    <row r="52" spans="1:91" ht="17.25" customHeight="1" x14ac:dyDescent="0.35">
      <c r="A52" s="37" t="s">
        <v>102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</row>
    <row r="53" spans="1:91" ht="17.25" customHeight="1" x14ac:dyDescent="0.35">
      <c r="A53" s="37" t="s">
        <v>105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</row>
    <row r="54" spans="1:91" ht="32.25" customHeight="1" x14ac:dyDescent="0.35">
      <c r="A54" s="37" t="s">
        <v>106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</row>
    <row r="55" spans="1:91" ht="17.25" customHeight="1" x14ac:dyDescent="0.35">
      <c r="A55" s="37" t="s">
        <v>107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</row>
    <row r="56" spans="1:91" ht="14.5" x14ac:dyDescent="0.35">
      <c r="A56" s="6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</row>
    <row r="57" spans="1:91" ht="14.5" x14ac:dyDescent="0.35">
      <c r="A57" s="6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</row>
    <row r="58" spans="1:91" ht="14.5" x14ac:dyDescent="0.35">
      <c r="A58" s="6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</row>
    <row r="59" spans="1:91" ht="14.5" x14ac:dyDescent="0.35">
      <c r="A59" s="6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</row>
    <row r="60" spans="1:91" ht="14.5" x14ac:dyDescent="0.35">
      <c r="A60" s="6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</row>
    <row r="61" spans="1:91" ht="14.5" x14ac:dyDescent="0.35">
      <c r="A61" s="6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</row>
    <row r="62" spans="1:91" x14ac:dyDescent="0.3">
      <c r="A62" s="34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</row>
    <row r="63" spans="1:91" x14ac:dyDescent="0.3">
      <c r="A63" s="34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</row>
    <row r="64" spans="1:91" x14ac:dyDescent="0.3">
      <c r="A64" s="34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</row>
    <row r="65" spans="1:56" x14ac:dyDescent="0.3">
      <c r="A65" s="34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</row>
    <row r="66" spans="1:56" x14ac:dyDescent="0.3">
      <c r="A66" s="34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</row>
    <row r="67" spans="1:56" x14ac:dyDescent="0.3">
      <c r="A67" s="34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</row>
    <row r="68" spans="1:56" x14ac:dyDescent="0.3">
      <c r="A68" s="34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</row>
    <row r="69" spans="1:56" x14ac:dyDescent="0.3">
      <c r="A69" s="34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</row>
    <row r="70" spans="1:56" x14ac:dyDescent="0.3">
      <c r="A70" s="34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</row>
    <row r="71" spans="1:56" x14ac:dyDescent="0.3">
      <c r="A71" s="34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</row>
    <row r="72" spans="1:56" x14ac:dyDescent="0.3">
      <c r="A72" s="34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</row>
    <row r="73" spans="1:56" x14ac:dyDescent="0.3">
      <c r="A73" s="34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</row>
    <row r="74" spans="1:56" x14ac:dyDescent="0.3">
      <c r="A74" s="34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</row>
    <row r="75" spans="1:56" x14ac:dyDescent="0.3">
      <c r="A75" s="34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</row>
    <row r="76" spans="1:56" x14ac:dyDescent="0.3">
      <c r="A76" s="34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</row>
    <row r="77" spans="1:56" x14ac:dyDescent="0.3">
      <c r="A77" s="34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</row>
    <row r="78" spans="1:56" x14ac:dyDescent="0.3">
      <c r="A78" s="34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</row>
    <row r="79" spans="1:56" x14ac:dyDescent="0.3">
      <c r="A79" s="34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</row>
    <row r="80" spans="1:56" x14ac:dyDescent="0.3">
      <c r="A80" s="34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</row>
    <row r="81" spans="1:56" x14ac:dyDescent="0.3">
      <c r="A81" s="34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</row>
    <row r="82" spans="1:56" x14ac:dyDescent="0.3">
      <c r="A82" s="34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</row>
  </sheetData>
  <hyperlinks>
    <hyperlink ref="A1" location="Contents!A1" display="Return to contents" xr:uid="{00000000-0004-0000-0300-000000000000}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ER84"/>
  <sheetViews>
    <sheetView showGridLines="0" zoomScale="85" zoomScaleNormal="85" workbookViewId="0">
      <pane xSplit="1" ySplit="10" topLeftCell="B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0.6640625" defaultRowHeight="14" x14ac:dyDescent="0.3"/>
  <cols>
    <col min="1" max="1" width="73.25" customWidth="1"/>
  </cols>
  <sheetData>
    <row r="1" spans="1:148" ht="14.5" x14ac:dyDescent="0.35">
      <c r="A1" s="38" t="s">
        <v>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</row>
    <row r="2" spans="1:148" ht="14.5" x14ac:dyDescent="0.35">
      <c r="A2" s="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F2" s="59"/>
      <c r="EH2" s="59"/>
      <c r="EJ2" s="59"/>
    </row>
    <row r="3" spans="1:148" ht="14.5" x14ac:dyDescent="0.35"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F3" s="59"/>
      <c r="EH3" s="59"/>
      <c r="EJ3" s="59"/>
    </row>
    <row r="4" spans="1:148" ht="14.5" x14ac:dyDescent="0.35"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F4" s="59"/>
      <c r="EH4" s="59"/>
      <c r="EJ4" s="59"/>
    </row>
    <row r="5" spans="1:148" ht="14.5" x14ac:dyDescent="0.35"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F5" s="59"/>
      <c r="EH5" s="59"/>
      <c r="EJ5" s="59"/>
    </row>
    <row r="6" spans="1:148" ht="14.5" x14ac:dyDescent="0.35"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F6" s="59"/>
      <c r="EH6" s="59"/>
      <c r="EJ6" s="59"/>
    </row>
    <row r="7" spans="1:148" ht="14.5" x14ac:dyDescent="0.35"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F7" s="59"/>
      <c r="EH7" s="59"/>
      <c r="EJ7" s="59"/>
    </row>
    <row r="8" spans="1:148" ht="21" customHeight="1" x14ac:dyDescent="0.5">
      <c r="A8" s="27" t="s">
        <v>114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F8" s="59"/>
      <c r="EH8" s="59"/>
      <c r="EJ8" s="59"/>
    </row>
    <row r="9" spans="1:148" ht="14.5" x14ac:dyDescent="0.35">
      <c r="A9" s="44" t="s">
        <v>115</v>
      </c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F9" s="59"/>
      <c r="EH9" s="59"/>
      <c r="EJ9" s="59"/>
    </row>
    <row r="10" spans="1:148" ht="14.5" x14ac:dyDescent="0.35">
      <c r="A10" s="28" t="s">
        <v>0</v>
      </c>
      <c r="B10" s="67">
        <v>1878</v>
      </c>
      <c r="C10" s="67">
        <v>1879</v>
      </c>
      <c r="D10" s="67">
        <v>1880</v>
      </c>
      <c r="E10" s="67">
        <v>1881</v>
      </c>
      <c r="F10" s="67">
        <v>1882</v>
      </c>
      <c r="G10" s="67">
        <v>1883</v>
      </c>
      <c r="H10" s="67">
        <v>1884</v>
      </c>
      <c r="I10" s="67">
        <v>1885</v>
      </c>
      <c r="J10" s="67">
        <v>1886</v>
      </c>
      <c r="K10" s="67">
        <v>1887</v>
      </c>
      <c r="L10" s="67">
        <v>1888</v>
      </c>
      <c r="M10" s="67">
        <v>1889</v>
      </c>
      <c r="N10" s="67">
        <v>1890</v>
      </c>
      <c r="O10" s="67">
        <v>1891</v>
      </c>
      <c r="P10" s="67">
        <v>1892</v>
      </c>
      <c r="Q10" s="67">
        <v>1893</v>
      </c>
      <c r="R10" s="67">
        <v>1894</v>
      </c>
      <c r="S10" s="67">
        <v>1895</v>
      </c>
      <c r="T10" s="67">
        <v>1896</v>
      </c>
      <c r="U10" s="67">
        <v>1897</v>
      </c>
      <c r="V10" s="67">
        <v>1898</v>
      </c>
      <c r="W10" s="67">
        <v>1899</v>
      </c>
      <c r="X10" s="67">
        <v>1900</v>
      </c>
      <c r="Y10" s="67">
        <v>1901</v>
      </c>
      <c r="Z10" s="67">
        <v>1902</v>
      </c>
      <c r="AA10" s="67">
        <v>1903</v>
      </c>
      <c r="AB10" s="67">
        <v>1904</v>
      </c>
      <c r="AC10" s="67">
        <v>1905</v>
      </c>
      <c r="AD10" s="67">
        <v>1906</v>
      </c>
      <c r="AE10" s="67">
        <v>1907</v>
      </c>
      <c r="AF10" s="67">
        <v>1908</v>
      </c>
      <c r="AG10" s="67">
        <v>1909</v>
      </c>
      <c r="AH10" s="67">
        <v>1910</v>
      </c>
      <c r="AI10" s="67">
        <v>1911</v>
      </c>
      <c r="AJ10" s="67">
        <v>1912</v>
      </c>
      <c r="AK10" s="67">
        <v>1913</v>
      </c>
      <c r="AL10" s="67">
        <v>1914</v>
      </c>
      <c r="AM10" s="67">
        <v>1915</v>
      </c>
      <c r="AN10" s="67">
        <v>1916</v>
      </c>
      <c r="AO10" s="67">
        <v>1917</v>
      </c>
      <c r="AP10" s="67">
        <v>1918</v>
      </c>
      <c r="AQ10" s="67">
        <v>1919</v>
      </c>
      <c r="AR10" s="67">
        <v>1920</v>
      </c>
      <c r="AS10" s="67">
        <v>1921</v>
      </c>
      <c r="AT10" s="67">
        <v>1922</v>
      </c>
      <c r="AU10" s="67">
        <v>1923</v>
      </c>
      <c r="AV10" s="67">
        <v>1924</v>
      </c>
      <c r="AW10" s="67">
        <v>1925</v>
      </c>
      <c r="AX10" s="67">
        <v>1926</v>
      </c>
      <c r="AY10" s="67">
        <v>1927</v>
      </c>
      <c r="AZ10" s="67">
        <v>1928</v>
      </c>
      <c r="BA10" s="67">
        <v>1929</v>
      </c>
      <c r="BB10" s="67">
        <v>1930</v>
      </c>
      <c r="BC10" s="67">
        <v>1931</v>
      </c>
      <c r="BD10" s="67">
        <v>1932</v>
      </c>
      <c r="BE10" s="67">
        <v>1933</v>
      </c>
      <c r="BF10" s="67">
        <v>1934</v>
      </c>
      <c r="BG10" s="67">
        <v>1935</v>
      </c>
      <c r="BH10" s="67">
        <v>1936</v>
      </c>
      <c r="BI10" s="67">
        <v>1937</v>
      </c>
      <c r="BJ10" s="67">
        <v>1938</v>
      </c>
      <c r="BK10" s="67">
        <v>1939</v>
      </c>
      <c r="BL10" s="67">
        <v>1940</v>
      </c>
      <c r="BM10" s="67">
        <v>1941</v>
      </c>
      <c r="BN10" s="67">
        <v>1942</v>
      </c>
      <c r="BO10" s="67">
        <v>1943</v>
      </c>
      <c r="BP10" s="67">
        <v>1944</v>
      </c>
      <c r="BQ10" s="67">
        <v>1945</v>
      </c>
      <c r="BR10" s="67">
        <v>1946</v>
      </c>
      <c r="BS10" s="67">
        <v>1947</v>
      </c>
      <c r="BT10" s="67">
        <v>1948</v>
      </c>
      <c r="BU10" s="67">
        <v>1949</v>
      </c>
      <c r="BV10" s="67">
        <v>1950</v>
      </c>
      <c r="BW10" s="67">
        <v>1951</v>
      </c>
      <c r="BX10" s="67">
        <v>1952</v>
      </c>
      <c r="BY10" s="67">
        <v>1953</v>
      </c>
      <c r="BZ10" s="67">
        <v>1954</v>
      </c>
      <c r="CA10" s="67">
        <v>1955</v>
      </c>
      <c r="CB10" s="67">
        <v>1956</v>
      </c>
      <c r="CC10" s="67">
        <v>1957</v>
      </c>
      <c r="CD10" s="67">
        <v>1958</v>
      </c>
      <c r="CE10" s="67">
        <v>1959</v>
      </c>
      <c r="CF10" s="67">
        <v>1960</v>
      </c>
      <c r="CG10" s="67">
        <v>1961</v>
      </c>
      <c r="CH10" s="67">
        <v>1962</v>
      </c>
      <c r="CI10" s="67">
        <v>1963</v>
      </c>
      <c r="CJ10" s="67">
        <v>1964</v>
      </c>
      <c r="CK10" s="67">
        <v>1965</v>
      </c>
      <c r="CL10" s="67">
        <v>1966</v>
      </c>
      <c r="CM10" s="67">
        <v>1967</v>
      </c>
      <c r="CN10" s="67">
        <v>1968</v>
      </c>
      <c r="CO10" s="67">
        <v>1969</v>
      </c>
      <c r="CP10" s="67">
        <v>1970</v>
      </c>
      <c r="CQ10" s="67">
        <v>1971</v>
      </c>
      <c r="CR10" s="67">
        <v>1972</v>
      </c>
      <c r="CS10" s="67">
        <v>1973</v>
      </c>
      <c r="CT10" s="67">
        <v>1974</v>
      </c>
      <c r="CU10" s="67">
        <v>1975</v>
      </c>
      <c r="CV10" s="67">
        <v>1976</v>
      </c>
      <c r="CW10" s="67">
        <v>1977</v>
      </c>
      <c r="CX10" s="67">
        <v>1978</v>
      </c>
      <c r="CY10" s="67">
        <v>1979</v>
      </c>
      <c r="CZ10" s="67">
        <v>1980</v>
      </c>
      <c r="DA10" s="67">
        <v>1981</v>
      </c>
      <c r="DB10" s="67">
        <v>1982</v>
      </c>
      <c r="DC10" s="67">
        <v>1983</v>
      </c>
      <c r="DD10" s="67">
        <v>1984</v>
      </c>
      <c r="DE10" s="67">
        <v>1985</v>
      </c>
      <c r="DF10" s="67">
        <v>1986</v>
      </c>
      <c r="DG10" s="67">
        <v>1987</v>
      </c>
      <c r="DH10" s="67">
        <v>1988</v>
      </c>
      <c r="DI10" s="195">
        <v>1989</v>
      </c>
      <c r="DJ10" s="195">
        <v>1990</v>
      </c>
      <c r="DK10" s="195">
        <v>1991</v>
      </c>
      <c r="DL10" s="195">
        <v>1992</v>
      </c>
      <c r="DM10" s="195">
        <v>1993</v>
      </c>
      <c r="DN10" s="195">
        <v>1994</v>
      </c>
      <c r="DO10" s="195">
        <v>1995</v>
      </c>
      <c r="DP10" s="195">
        <v>1996</v>
      </c>
      <c r="DQ10" s="195">
        <v>1997</v>
      </c>
      <c r="DR10" s="195">
        <v>1998</v>
      </c>
      <c r="DS10" s="195">
        <v>1999</v>
      </c>
      <c r="DT10" s="195">
        <v>2000</v>
      </c>
      <c r="DU10" s="195">
        <v>2001</v>
      </c>
      <c r="DV10" s="195">
        <v>2002</v>
      </c>
      <c r="DW10" s="195">
        <v>2003</v>
      </c>
      <c r="DX10" s="195">
        <v>2004</v>
      </c>
      <c r="DY10" s="195">
        <v>2005</v>
      </c>
      <c r="DZ10" s="195">
        <v>2006</v>
      </c>
      <c r="EA10" s="195">
        <v>2007</v>
      </c>
      <c r="EB10" s="195">
        <v>2008</v>
      </c>
      <c r="EC10" s="195">
        <v>2009</v>
      </c>
      <c r="ED10" s="195">
        <v>2010</v>
      </c>
      <c r="EE10" s="195">
        <v>2011</v>
      </c>
      <c r="EF10" s="195">
        <v>2012</v>
      </c>
      <c r="EG10" s="195">
        <v>2013</v>
      </c>
      <c r="EH10" s="195">
        <v>2014</v>
      </c>
      <c r="EI10" s="195">
        <v>2015</v>
      </c>
      <c r="EJ10" s="195">
        <v>2016</v>
      </c>
      <c r="EK10" s="195">
        <v>2017</v>
      </c>
      <c r="EL10" s="195">
        <v>2018</v>
      </c>
      <c r="EM10" s="195">
        <v>2019</v>
      </c>
      <c r="EN10" s="195">
        <v>2020</v>
      </c>
      <c r="EO10" s="195">
        <v>2021</v>
      </c>
      <c r="EP10" s="195">
        <v>2022</v>
      </c>
      <c r="EQ10" s="196">
        <v>2023</v>
      </c>
      <c r="ER10" s="196">
        <v>2024</v>
      </c>
    </row>
    <row r="11" spans="1:148" ht="14.5" x14ac:dyDescent="0.35">
      <c r="A11" s="28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</row>
    <row r="12" spans="1:148" ht="14.5" x14ac:dyDescent="0.35">
      <c r="A12" s="29" t="s">
        <v>16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200">
        <f t="shared" ref="DI12:ER12" si="0">DI14 + DI19 - DI24 - DI29</f>
        <v>51.512727931560654</v>
      </c>
      <c r="DJ12" s="200">
        <f t="shared" si="0"/>
        <v>52.216108254456557</v>
      </c>
      <c r="DK12" s="200">
        <f t="shared" si="0"/>
        <v>46.70598918655417</v>
      </c>
      <c r="DL12" s="200">
        <f t="shared" si="0"/>
        <v>40.038671847888295</v>
      </c>
      <c r="DM12" s="200">
        <f t="shared" si="0"/>
        <v>60.078757310095767</v>
      </c>
      <c r="DN12" s="200">
        <f t="shared" si="0"/>
        <v>54.824517118014526</v>
      </c>
      <c r="DO12" s="200">
        <f t="shared" si="0"/>
        <v>49.550942109937125</v>
      </c>
      <c r="DP12" s="200">
        <f t="shared" si="0"/>
        <v>39.49083877606742</v>
      </c>
      <c r="DQ12" s="200">
        <f t="shared" si="0"/>
        <v>49.304901474614041</v>
      </c>
      <c r="DR12" s="200">
        <f t="shared" si="0"/>
        <v>48.725525340891465</v>
      </c>
      <c r="DS12" s="200">
        <f t="shared" si="0"/>
        <v>48.159841509450636</v>
      </c>
      <c r="DT12" s="200">
        <f t="shared" si="0"/>
        <v>47.315256999320198</v>
      </c>
      <c r="DU12" s="200">
        <f t="shared" si="0"/>
        <v>59.500476589720108</v>
      </c>
      <c r="DV12" s="200">
        <f t="shared" si="0"/>
        <v>48.831795075120006</v>
      </c>
      <c r="DW12" s="200">
        <f t="shared" si="0"/>
        <v>81.950359183690082</v>
      </c>
      <c r="DX12" s="200">
        <f t="shared" si="0"/>
        <v>94.3848869586771</v>
      </c>
      <c r="DY12" s="200">
        <f t="shared" si="0"/>
        <v>96.773098691339897</v>
      </c>
      <c r="DZ12" s="200">
        <f t="shared" si="0"/>
        <v>85.413500106521042</v>
      </c>
      <c r="EA12" s="200">
        <f t="shared" si="0"/>
        <v>74.059473357852426</v>
      </c>
      <c r="EB12" s="200">
        <f t="shared" si="0"/>
        <v>84.259850226503559</v>
      </c>
      <c r="EC12" s="200">
        <f t="shared" si="0"/>
        <v>62.942681419197243</v>
      </c>
      <c r="ED12" s="200">
        <f t="shared" si="0"/>
        <v>58.40076752391024</v>
      </c>
      <c r="EE12" s="200">
        <f t="shared" si="0"/>
        <v>60.671097989212996</v>
      </c>
      <c r="EF12" s="200">
        <f t="shared" si="0"/>
        <v>69.424914203603365</v>
      </c>
      <c r="EG12" s="200">
        <f t="shared" si="0"/>
        <v>64.951404024395188</v>
      </c>
      <c r="EH12" s="200">
        <f t="shared" si="0"/>
        <v>61.335700028696245</v>
      </c>
      <c r="EI12" s="200">
        <f t="shared" si="0"/>
        <v>59.846656560543344</v>
      </c>
      <c r="EJ12" s="200">
        <f t="shared" si="0"/>
        <v>50.466251305006068</v>
      </c>
      <c r="EK12" s="200">
        <f t="shared" si="0"/>
        <v>50.984506660942088</v>
      </c>
      <c r="EL12" s="200">
        <f t="shared" si="0"/>
        <v>50.236363671778804</v>
      </c>
      <c r="EM12" s="200">
        <f t="shared" si="0"/>
        <v>56.312893989619496</v>
      </c>
      <c r="EN12" s="200">
        <f t="shared" si="0"/>
        <v>52.62219000631918</v>
      </c>
      <c r="EO12" s="200">
        <f t="shared" si="0"/>
        <v>64.823031886319185</v>
      </c>
      <c r="EP12" s="200">
        <f t="shared" si="0"/>
        <v>42.722753736451004</v>
      </c>
      <c r="EQ12" s="201">
        <f t="shared" si="0"/>
        <v>38.1727151136514</v>
      </c>
      <c r="ER12" s="201">
        <f t="shared" si="0"/>
        <v>52.261837970116211</v>
      </c>
    </row>
    <row r="13" spans="1:148" ht="14.5" x14ac:dyDescent="0.35">
      <c r="A13" s="28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</row>
    <row r="14" spans="1:148" ht="14.5" x14ac:dyDescent="0.35">
      <c r="A14" s="26" t="s">
        <v>4</v>
      </c>
      <c r="B14" s="65">
        <v>4.3168329797543281</v>
      </c>
      <c r="C14" s="65">
        <v>6.1530080406484897</v>
      </c>
      <c r="D14" s="65">
        <v>7.9813519813519811</v>
      </c>
      <c r="E14" s="65">
        <v>8.9749875592572224</v>
      </c>
      <c r="F14" s="65">
        <v>10.066315706765145</v>
      </c>
      <c r="G14" s="65">
        <v>11.223697650663944</v>
      </c>
      <c r="H14" s="65">
        <f>SUM(H15:H17)</f>
        <v>12.780757507071291</v>
      </c>
      <c r="I14" s="65">
        <f t="shared" ref="I14:BT14" si="1">SUM(I15:I17)</f>
        <v>13.885402711180088</v>
      </c>
      <c r="J14" s="65">
        <f t="shared" si="1"/>
        <v>14.699151600211698</v>
      </c>
      <c r="K14" s="65">
        <f t="shared" si="1"/>
        <v>15.49340996966342</v>
      </c>
      <c r="L14" s="65">
        <f t="shared" si="1"/>
        <v>17.139376072670828</v>
      </c>
      <c r="M14" s="65">
        <f t="shared" si="1"/>
        <v>16.284341955065159</v>
      </c>
      <c r="N14" s="65">
        <f t="shared" si="1"/>
        <v>17.356842032709118</v>
      </c>
      <c r="O14" s="65">
        <f t="shared" si="1"/>
        <v>18.619100079907721</v>
      </c>
      <c r="P14" s="65">
        <f t="shared" si="1"/>
        <v>18.854779277711486</v>
      </c>
      <c r="Q14" s="65">
        <f t="shared" si="1"/>
        <v>19.066406120361385</v>
      </c>
      <c r="R14" s="65">
        <f t="shared" si="1"/>
        <v>20.01497627796239</v>
      </c>
      <c r="S14" s="65">
        <f t="shared" si="1"/>
        <v>20.622383399260638</v>
      </c>
      <c r="T14" s="65">
        <f t="shared" si="1"/>
        <v>22.178047426534661</v>
      </c>
      <c r="U14" s="65">
        <f t="shared" si="1"/>
        <v>23.82893506911002</v>
      </c>
      <c r="V14" s="65">
        <f t="shared" si="1"/>
        <v>25.33673232721436</v>
      </c>
      <c r="W14" s="65">
        <f t="shared" si="1"/>
        <v>27.334450587684426</v>
      </c>
      <c r="X14" s="65">
        <f t="shared" si="1"/>
        <v>30.766281562902595</v>
      </c>
      <c r="Y14" s="65">
        <f t="shared" si="1"/>
        <v>34.849399539977007</v>
      </c>
      <c r="Z14" s="65">
        <f t="shared" si="1"/>
        <v>38.349244495716192</v>
      </c>
      <c r="AA14" s="65">
        <f t="shared" si="1"/>
        <v>39.827043417872929</v>
      </c>
      <c r="AB14" s="65">
        <f t="shared" si="1"/>
        <v>42.944281412529563</v>
      </c>
      <c r="AC14" s="65">
        <f t="shared" si="1"/>
        <v>44.213166598360459</v>
      </c>
      <c r="AD14" s="65">
        <f t="shared" si="1"/>
        <v>48.467274006070603</v>
      </c>
      <c r="AE14" s="65">
        <f t="shared" si="1"/>
        <v>51.729571489080961</v>
      </c>
      <c r="AF14" s="65">
        <f t="shared" si="1"/>
        <v>52.674442933398133</v>
      </c>
      <c r="AG14" s="65">
        <f t="shared" si="1"/>
        <v>54.365853064601012</v>
      </c>
      <c r="AH14" s="65">
        <f t="shared" si="1"/>
        <v>62.971289904455382</v>
      </c>
      <c r="AI14" s="65">
        <f t="shared" si="1"/>
        <v>58.72024003549916</v>
      </c>
      <c r="AJ14" s="65">
        <f t="shared" si="1"/>
        <v>61.014497329199123</v>
      </c>
      <c r="AK14" s="65">
        <f t="shared" si="1"/>
        <v>52.876442558346277</v>
      </c>
      <c r="AL14" s="65">
        <f t="shared" si="1"/>
        <v>64.804711624627885</v>
      </c>
      <c r="AM14" s="65">
        <f t="shared" si="1"/>
        <v>62.558347181555284</v>
      </c>
      <c r="AN14" s="65">
        <f t="shared" si="1"/>
        <v>63.088569229543154</v>
      </c>
      <c r="AO14" s="65">
        <f t="shared" si="1"/>
        <v>57.132743658787732</v>
      </c>
      <c r="AP14" s="65">
        <f t="shared" si="1"/>
        <v>55.109270959351029</v>
      </c>
      <c r="AQ14" s="65">
        <f t="shared" si="1"/>
        <v>49.422875880118795</v>
      </c>
      <c r="AR14" s="65">
        <f t="shared" si="1"/>
        <v>48.972297672542574</v>
      </c>
      <c r="AS14" s="65">
        <f t="shared" si="1"/>
        <v>47.838205952554233</v>
      </c>
      <c r="AT14" s="65">
        <f t="shared" si="1"/>
        <v>49.885868161661207</v>
      </c>
      <c r="AU14" s="65">
        <f t="shared" si="1"/>
        <v>52.186758004885306</v>
      </c>
      <c r="AV14" s="65">
        <f t="shared" si="1"/>
        <v>56.229092912977386</v>
      </c>
      <c r="AW14" s="65">
        <f t="shared" si="1"/>
        <v>56.595167095327263</v>
      </c>
      <c r="AX14" s="65">
        <f t="shared" si="1"/>
        <v>60.972510521003613</v>
      </c>
      <c r="AY14" s="65">
        <f t="shared" si="1"/>
        <v>64.833507378757773</v>
      </c>
      <c r="AZ14" s="65">
        <f t="shared" si="1"/>
        <v>67.008951275354619</v>
      </c>
      <c r="BA14" s="65">
        <f t="shared" si="1"/>
        <v>69.407986774431507</v>
      </c>
      <c r="BB14" s="65">
        <f t="shared" si="1"/>
        <v>69.739578044174991</v>
      </c>
      <c r="BC14" s="65">
        <f t="shared" si="1"/>
        <v>57.337375852600132</v>
      </c>
      <c r="BD14" s="65">
        <f t="shared" si="1"/>
        <v>49.680261456056598</v>
      </c>
      <c r="BE14" s="65">
        <f t="shared" si="1"/>
        <v>48.373000293269754</v>
      </c>
      <c r="BF14" s="65">
        <f t="shared" si="1"/>
        <v>53.669512807601478</v>
      </c>
      <c r="BG14" s="65">
        <f t="shared" si="1"/>
        <v>54.904024163684056</v>
      </c>
      <c r="BH14" s="65">
        <f t="shared" si="1"/>
        <v>55.691757275524168</v>
      </c>
      <c r="BI14" s="65">
        <f t="shared" si="1"/>
        <v>59.908811289923328</v>
      </c>
      <c r="BJ14" s="65">
        <f t="shared" si="1"/>
        <v>58.63266910826669</v>
      </c>
      <c r="BK14" s="65">
        <f t="shared" si="1"/>
        <v>61.943966346681847</v>
      </c>
      <c r="BL14" s="65">
        <f t="shared" si="1"/>
        <v>66.803858793384464</v>
      </c>
      <c r="BM14" s="65">
        <f t="shared" si="1"/>
        <v>69.973763503930201</v>
      </c>
      <c r="BN14" s="65">
        <f t="shared" si="1"/>
        <v>69.827548219882715</v>
      </c>
      <c r="BO14" s="65">
        <f t="shared" si="1"/>
        <v>72.91714633807004</v>
      </c>
      <c r="BP14" s="65">
        <f t="shared" si="1"/>
        <v>72.312670474288211</v>
      </c>
      <c r="BQ14" s="65">
        <f t="shared" si="1"/>
        <v>71.655500105058763</v>
      </c>
      <c r="BR14" s="65">
        <f t="shared" si="1"/>
        <v>70.537587878883855</v>
      </c>
      <c r="BS14" s="65">
        <f t="shared" si="1"/>
        <v>69.053643494051087</v>
      </c>
      <c r="BT14" s="65">
        <f t="shared" si="1"/>
        <v>69.727622983771454</v>
      </c>
      <c r="BU14" s="65">
        <f t="shared" ref="BU14:DH14" si="2">SUM(BU15:BU17)</f>
        <v>70.556943324664957</v>
      </c>
      <c r="BV14" s="65">
        <f t="shared" si="2"/>
        <v>67.264736146239017</v>
      </c>
      <c r="BW14" s="65">
        <f t="shared" si="2"/>
        <v>59.674948058614135</v>
      </c>
      <c r="BX14" s="65">
        <f t="shared" si="2"/>
        <v>68.928735596332018</v>
      </c>
      <c r="BY14" s="65">
        <f t="shared" si="2"/>
        <v>63.067568232230975</v>
      </c>
      <c r="BZ14" s="65">
        <f t="shared" si="2"/>
        <v>65.236487599057895</v>
      </c>
      <c r="CA14" s="65">
        <f t="shared" si="2"/>
        <v>64.149542679314365</v>
      </c>
      <c r="CB14" s="65">
        <f t="shared" si="2"/>
        <v>65.768079574497364</v>
      </c>
      <c r="CC14" s="65">
        <f t="shared" si="2"/>
        <v>65.899342601845689</v>
      </c>
      <c r="CD14" s="65">
        <f t="shared" si="2"/>
        <v>68.41001322803946</v>
      </c>
      <c r="CE14" s="65">
        <f t="shared" si="2"/>
        <v>70.536245653748011</v>
      </c>
      <c r="CF14" s="65">
        <f t="shared" si="2"/>
        <v>74.865183414394991</v>
      </c>
      <c r="CG14" s="65">
        <f t="shared" si="2"/>
        <v>72.502821063739532</v>
      </c>
      <c r="CH14" s="65">
        <f t="shared" si="2"/>
        <v>63.508125268574886</v>
      </c>
      <c r="CI14" s="65">
        <f t="shared" si="2"/>
        <v>67.442201509518156</v>
      </c>
      <c r="CJ14" s="65">
        <f t="shared" si="2"/>
        <v>70.735632967658248</v>
      </c>
      <c r="CK14" s="65">
        <f t="shared" si="2"/>
        <v>65.583253991349949</v>
      </c>
      <c r="CL14" s="65">
        <f t="shared" si="2"/>
        <v>63.77720651827633</v>
      </c>
      <c r="CM14" s="65">
        <f t="shared" si="2"/>
        <v>58.194815948939947</v>
      </c>
      <c r="CN14" s="65">
        <f t="shared" si="2"/>
        <v>54.752554845368358</v>
      </c>
      <c r="CO14" s="65">
        <f t="shared" si="2"/>
        <v>56.258864931849878</v>
      </c>
      <c r="CP14" s="65">
        <f t="shared" si="2"/>
        <v>56.286344971060423</v>
      </c>
      <c r="CQ14" s="65">
        <f t="shared" si="2"/>
        <v>50.064732686804618</v>
      </c>
      <c r="CR14" s="65">
        <f t="shared" si="2"/>
        <v>51.349675780617829</v>
      </c>
      <c r="CS14" s="65">
        <f t="shared" si="2"/>
        <v>58.214149511404102</v>
      </c>
      <c r="CT14" s="65">
        <f t="shared" si="2"/>
        <v>60.376676613477528</v>
      </c>
      <c r="CU14" s="65">
        <f t="shared" si="2"/>
        <v>57.325295976873996</v>
      </c>
      <c r="CV14" s="65">
        <f t="shared" si="2"/>
        <v>58.656494786648203</v>
      </c>
      <c r="CW14" s="65">
        <f t="shared" si="2"/>
        <v>55.543812876613153</v>
      </c>
      <c r="CX14" s="65">
        <f t="shared" si="2"/>
        <v>51.221768676734321</v>
      </c>
      <c r="CY14" s="65">
        <f t="shared" si="2"/>
        <v>45.705287501833084</v>
      </c>
      <c r="CZ14" s="65">
        <f t="shared" si="2"/>
        <v>51.415715869914457</v>
      </c>
      <c r="DA14" s="65">
        <f t="shared" si="2"/>
        <v>52.101777167080471</v>
      </c>
      <c r="DB14" s="65">
        <f t="shared" si="2"/>
        <v>52.677026035053238</v>
      </c>
      <c r="DC14" s="65">
        <f t="shared" si="2"/>
        <v>58.415626966195823</v>
      </c>
      <c r="DD14" s="65">
        <f t="shared" si="2"/>
        <v>60.302872903978844</v>
      </c>
      <c r="DE14" s="65">
        <f t="shared" si="2"/>
        <v>57.65271915794122</v>
      </c>
      <c r="DF14" s="65">
        <f t="shared" si="2"/>
        <v>60.114519278168444</v>
      </c>
      <c r="DG14" s="65">
        <f t="shared" si="2"/>
        <v>52.289051262313066</v>
      </c>
      <c r="DH14" s="65">
        <f t="shared" si="2"/>
        <v>58.839022398633901</v>
      </c>
      <c r="DI14" s="202">
        <f t="shared" ref="DI14:ER14" si="3">SUM(DI15:DI17)</f>
        <v>66.730639508438983</v>
      </c>
      <c r="DJ14" s="202">
        <f t="shared" si="3"/>
        <v>62.725447267478174</v>
      </c>
      <c r="DK14" s="202">
        <f t="shared" si="3"/>
        <v>65.804898659830741</v>
      </c>
      <c r="DL14" s="202">
        <f t="shared" si="3"/>
        <v>74.93318164461347</v>
      </c>
      <c r="DM14" s="202">
        <f t="shared" si="3"/>
        <v>84.55953679857592</v>
      </c>
      <c r="DN14" s="202">
        <f t="shared" si="3"/>
        <v>77.644752027660687</v>
      </c>
      <c r="DO14" s="202">
        <f t="shared" si="3"/>
        <v>95.211778233301786</v>
      </c>
      <c r="DP14" s="202">
        <f t="shared" si="3"/>
        <v>97.212809334672158</v>
      </c>
      <c r="DQ14" s="202">
        <f t="shared" si="3"/>
        <v>91.468068519154315</v>
      </c>
      <c r="DR14" s="202">
        <f t="shared" si="3"/>
        <v>79.440229320258993</v>
      </c>
      <c r="DS14" s="202">
        <f t="shared" si="3"/>
        <v>91.70600514999991</v>
      </c>
      <c r="DT14" s="202">
        <f t="shared" si="3"/>
        <v>91.350403730000195</v>
      </c>
      <c r="DU14" s="202">
        <f t="shared" si="3"/>
        <v>103.7888790800001</v>
      </c>
      <c r="DV14" s="202">
        <f t="shared" si="3"/>
        <v>119.32217732000001</v>
      </c>
      <c r="DW14" s="202">
        <f t="shared" si="3"/>
        <v>135.48612198000009</v>
      </c>
      <c r="DX14" s="202">
        <f t="shared" si="3"/>
        <v>136.98135985661045</v>
      </c>
      <c r="DY14" s="202">
        <f t="shared" si="3"/>
        <v>139.4311534499999</v>
      </c>
      <c r="DZ14" s="202">
        <f t="shared" si="3"/>
        <v>150.03479112760763</v>
      </c>
      <c r="EA14" s="202">
        <f t="shared" si="3"/>
        <v>124.82161316380859</v>
      </c>
      <c r="EB14" s="202">
        <f t="shared" si="3"/>
        <v>125.04830396179494</v>
      </c>
      <c r="EC14" s="202">
        <f t="shared" si="3"/>
        <v>116.3309745098</v>
      </c>
      <c r="ED14" s="202">
        <f t="shared" si="3"/>
        <v>138.8813888265</v>
      </c>
      <c r="EE14" s="202">
        <f t="shared" si="3"/>
        <v>128.18101914399998</v>
      </c>
      <c r="EF14" s="202">
        <f t="shared" si="3"/>
        <v>127.18578253</v>
      </c>
      <c r="EG14" s="202">
        <f t="shared" si="3"/>
        <v>120.699721235</v>
      </c>
      <c r="EH14" s="202">
        <f t="shared" si="3"/>
        <v>103.30917099</v>
      </c>
      <c r="EI14" s="202">
        <f t="shared" si="3"/>
        <v>85.342334900000012</v>
      </c>
      <c r="EJ14" s="202">
        <f t="shared" si="3"/>
        <v>71.572029720000003</v>
      </c>
      <c r="EK14" s="202">
        <f t="shared" si="3"/>
        <v>72.453658575000006</v>
      </c>
      <c r="EL14" s="202">
        <f t="shared" si="3"/>
        <v>79.587182420000005</v>
      </c>
      <c r="EM14" s="202">
        <f t="shared" si="3"/>
        <v>74.835465110000001</v>
      </c>
      <c r="EN14" s="202">
        <f t="shared" si="3"/>
        <v>68.448425673299994</v>
      </c>
      <c r="EO14" s="202">
        <f t="shared" si="3"/>
        <v>70.456740088900006</v>
      </c>
      <c r="EP14" s="202">
        <f t="shared" si="3"/>
        <v>65.981108444599997</v>
      </c>
      <c r="EQ14" s="201">
        <f t="shared" si="3"/>
        <v>65.775799726499997</v>
      </c>
      <c r="ER14" s="201">
        <f t="shared" si="3"/>
        <v>63.382128244800001</v>
      </c>
    </row>
    <row r="15" spans="1:148" ht="14.5" x14ac:dyDescent="0.35">
      <c r="A15" s="30" t="s">
        <v>5</v>
      </c>
      <c r="B15" s="59"/>
      <c r="C15" s="59"/>
      <c r="D15" s="59"/>
      <c r="E15" s="59"/>
      <c r="F15" s="59"/>
      <c r="G15" s="59"/>
      <c r="H15" s="59">
        <v>6.7565091912917996</v>
      </c>
      <c r="I15" s="59">
        <v>8.2166698036263259</v>
      </c>
      <c r="J15" s="59">
        <v>9.0951753560449209</v>
      </c>
      <c r="K15" s="59">
        <v>10.112428634167765</v>
      </c>
      <c r="L15" s="59">
        <v>11.460097873141351</v>
      </c>
      <c r="M15" s="59">
        <v>10.693738628521237</v>
      </c>
      <c r="N15" s="59">
        <v>10.317679904636426</v>
      </c>
      <c r="O15" s="59">
        <v>12.361565970261623</v>
      </c>
      <c r="P15" s="59">
        <v>12.966810966810966</v>
      </c>
      <c r="Q15" s="59">
        <v>12.140441683919946</v>
      </c>
      <c r="R15" s="59">
        <v>13.341677646025472</v>
      </c>
      <c r="S15" s="59">
        <v>13.706035510383337</v>
      </c>
      <c r="T15" s="59">
        <v>15.096210552732291</v>
      </c>
      <c r="U15" s="59">
        <v>16.091473743647658</v>
      </c>
      <c r="V15" s="59">
        <v>17.162870945479643</v>
      </c>
      <c r="W15" s="59">
        <v>18.74245561202083</v>
      </c>
      <c r="X15" s="59">
        <v>21.477978543195935</v>
      </c>
      <c r="Y15" s="59">
        <v>24.35764477068825</v>
      </c>
      <c r="Z15" s="59">
        <v>26.97490432273041</v>
      </c>
      <c r="AA15" s="59">
        <v>28.045862350210175</v>
      </c>
      <c r="AB15" s="59">
        <v>29.913357174226739</v>
      </c>
      <c r="AC15" s="59">
        <v>30.760085325302718</v>
      </c>
      <c r="AD15" s="59">
        <v>34.340203274985882</v>
      </c>
      <c r="AE15" s="59">
        <v>37.74433778781605</v>
      </c>
      <c r="AF15" s="59">
        <v>38.413702239789195</v>
      </c>
      <c r="AG15" s="59">
        <v>40.071773636991026</v>
      </c>
      <c r="AH15" s="59">
        <v>47.672720998807954</v>
      </c>
      <c r="AI15" s="59">
        <v>43.294905577514271</v>
      </c>
      <c r="AJ15" s="59">
        <v>45.183386661647532</v>
      </c>
      <c r="AK15" s="59">
        <v>36.981460568417091</v>
      </c>
      <c r="AL15" s="59">
        <v>47.564527260179432</v>
      </c>
      <c r="AM15" s="59">
        <v>44.762406675450151</v>
      </c>
      <c r="AN15" s="59">
        <v>45.325741890959286</v>
      </c>
      <c r="AO15" s="59">
        <v>39.777119016249451</v>
      </c>
      <c r="AP15" s="59">
        <v>35.771315640880857</v>
      </c>
      <c r="AQ15" s="59">
        <v>30.633352155091284</v>
      </c>
      <c r="AR15" s="59">
        <v>29.435723696593261</v>
      </c>
      <c r="AS15" s="59">
        <v>28.489522554739946</v>
      </c>
      <c r="AT15" s="59">
        <v>30.86702428006776</v>
      </c>
      <c r="AU15" s="59">
        <v>29.823451910408433</v>
      </c>
      <c r="AV15" s="59">
        <v>34.582000125478388</v>
      </c>
      <c r="AW15" s="59">
        <v>33.298544450718367</v>
      </c>
      <c r="AX15" s="59">
        <v>38.132442436790264</v>
      </c>
      <c r="AY15" s="59">
        <v>41.133007089528832</v>
      </c>
      <c r="AZ15" s="59">
        <v>42.988110922893533</v>
      </c>
      <c r="BA15" s="59">
        <v>43.575600727774642</v>
      </c>
      <c r="BB15" s="59">
        <v>44.07635359809273</v>
      </c>
      <c r="BC15" s="59">
        <v>31.190601668862538</v>
      </c>
      <c r="BD15" s="59">
        <v>29.585576259489304</v>
      </c>
      <c r="BE15" s="59">
        <v>26.895852939331199</v>
      </c>
      <c r="BF15" s="59">
        <v>26.508814856640942</v>
      </c>
      <c r="BG15" s="59">
        <v>26.302434280695149</v>
      </c>
      <c r="BH15" s="59">
        <v>27.374333396072526</v>
      </c>
      <c r="BI15" s="59">
        <v>30.916274546709328</v>
      </c>
      <c r="BJ15" s="59">
        <v>31.167011732229124</v>
      </c>
      <c r="BK15" s="59">
        <v>33.294811468724511</v>
      </c>
      <c r="BL15" s="59">
        <v>36.480456741326307</v>
      </c>
      <c r="BM15" s="59">
        <v>37.596775205470855</v>
      </c>
      <c r="BN15" s="59">
        <v>37.441997615910658</v>
      </c>
      <c r="BO15" s="59">
        <v>36.300834431269216</v>
      </c>
      <c r="BP15" s="59">
        <v>34.042976347324171</v>
      </c>
      <c r="BQ15" s="59">
        <v>30.747913921826964</v>
      </c>
      <c r="BR15" s="59">
        <v>30.541501976284586</v>
      </c>
      <c r="BS15" s="59">
        <v>29.830792396009787</v>
      </c>
      <c r="BT15" s="59">
        <v>30.363667733232951</v>
      </c>
      <c r="BU15" s="59">
        <v>29.855009724574941</v>
      </c>
      <c r="BV15" s="59">
        <v>29.354633289415897</v>
      </c>
      <c r="BW15" s="59">
        <v>21.607660455486542</v>
      </c>
      <c r="BX15" s="59">
        <v>27.465148378191856</v>
      </c>
      <c r="BY15" s="59">
        <v>24.675607001693958</v>
      </c>
      <c r="BZ15" s="59">
        <v>25.943189660580966</v>
      </c>
      <c r="CA15" s="59">
        <v>24.978166760775455</v>
      </c>
      <c r="CB15" s="59">
        <v>25.532216575694836</v>
      </c>
      <c r="CC15" s="59">
        <v>26.521205847292805</v>
      </c>
      <c r="CD15" s="59">
        <v>26.73056653491436</v>
      </c>
      <c r="CE15" s="59">
        <v>26.802277432712216</v>
      </c>
      <c r="CF15" s="59">
        <v>25.502384089340612</v>
      </c>
      <c r="CG15" s="59">
        <v>24.112930547713155</v>
      </c>
      <c r="CH15" s="59">
        <v>22.345504736809083</v>
      </c>
      <c r="CI15" s="59">
        <v>21.071303093042225</v>
      </c>
      <c r="CJ15" s="59">
        <v>21.731946797164188</v>
      </c>
      <c r="CK15" s="59">
        <v>21.140943597465338</v>
      </c>
      <c r="CL15" s="59">
        <v>20.159263441872138</v>
      </c>
      <c r="CM15" s="59">
        <v>18.651389673128804</v>
      </c>
      <c r="CN15" s="59">
        <v>18.228715728715727</v>
      </c>
      <c r="CO15" s="59">
        <v>15.303030303030303</v>
      </c>
      <c r="CP15" s="59">
        <v>14.113934374803939</v>
      </c>
      <c r="CQ15" s="59">
        <v>12.217736369910282</v>
      </c>
      <c r="CR15" s="59">
        <v>11.982903569860092</v>
      </c>
      <c r="CS15" s="59">
        <v>13.24129493694711</v>
      </c>
      <c r="CT15" s="69">
        <v>13.244714222975093</v>
      </c>
      <c r="CU15" s="69">
        <v>14.34889265324048</v>
      </c>
      <c r="CV15" s="69">
        <v>13.975061170713344</v>
      </c>
      <c r="CW15" s="69">
        <v>12.197126544952631</v>
      </c>
      <c r="CX15" s="69">
        <v>11.411412259238347</v>
      </c>
      <c r="CY15" s="69">
        <v>12.038145429449777</v>
      </c>
      <c r="CZ15" s="69">
        <v>15.104241169458561</v>
      </c>
      <c r="DA15" s="69">
        <v>14.907992973210364</v>
      </c>
      <c r="DB15" s="69">
        <v>13.419662463140725</v>
      </c>
      <c r="DC15" s="69">
        <v>15.570362005144613</v>
      </c>
      <c r="DD15" s="69">
        <v>18.271033314511577</v>
      </c>
      <c r="DE15" s="69">
        <v>20.029550159984943</v>
      </c>
      <c r="DF15" s="69">
        <v>18.478951000690131</v>
      </c>
      <c r="DG15" s="69">
        <v>14.21848924022837</v>
      </c>
      <c r="DH15" s="69">
        <v>18.849676893155156</v>
      </c>
      <c r="DI15" s="198">
        <v>24.2535612546504</v>
      </c>
      <c r="DJ15" s="198">
        <v>20.797195558065098</v>
      </c>
      <c r="DK15" s="198">
        <v>23.182131877783998</v>
      </c>
      <c r="DL15" s="198">
        <v>29.5234958278436</v>
      </c>
      <c r="DM15" s="198">
        <v>38.306606437041303</v>
      </c>
      <c r="DN15" s="198">
        <v>39.694052324487203</v>
      </c>
      <c r="DO15" s="198">
        <v>54.039858539168002</v>
      </c>
      <c r="DP15" s="198">
        <v>59.173245480167601</v>
      </c>
      <c r="DQ15" s="198">
        <v>43.613400692353402</v>
      </c>
      <c r="DR15" s="198">
        <v>36.385873307541097</v>
      </c>
      <c r="DS15" s="198">
        <v>50.8012038399999</v>
      </c>
      <c r="DT15" s="198">
        <v>53.073443100000098</v>
      </c>
      <c r="DU15" s="198">
        <v>59.75331061</v>
      </c>
      <c r="DV15" s="198">
        <v>71.414716920000103</v>
      </c>
      <c r="DW15" s="198">
        <v>73.725280000000097</v>
      </c>
      <c r="DX15" s="198">
        <v>79.511971740868205</v>
      </c>
      <c r="DY15" s="198">
        <v>79.963949559999904</v>
      </c>
      <c r="DZ15" s="198">
        <v>86.586013712774303</v>
      </c>
      <c r="EA15" s="198">
        <v>63.572212525013398</v>
      </c>
      <c r="EB15" s="198">
        <v>73.236614555898598</v>
      </c>
      <c r="EC15" s="198">
        <v>65.099723269999998</v>
      </c>
      <c r="ED15" s="198">
        <v>81.233092909999996</v>
      </c>
      <c r="EE15" s="198">
        <v>73.411126449999998</v>
      </c>
      <c r="EF15" s="198">
        <v>71.768672589999994</v>
      </c>
      <c r="EG15" s="198">
        <v>71.881380570000005</v>
      </c>
      <c r="EH15" s="198">
        <v>61.08999781</v>
      </c>
      <c r="EI15" s="198">
        <v>44.439562780000003</v>
      </c>
      <c r="EJ15" s="198">
        <v>38.360750029999998</v>
      </c>
      <c r="EK15" s="198">
        <v>37.829947660000002</v>
      </c>
      <c r="EL15" s="198">
        <v>40.141619390000002</v>
      </c>
      <c r="EM15" s="198">
        <v>39.191723660000001</v>
      </c>
      <c r="EN15" s="198">
        <v>34.063577549999998</v>
      </c>
      <c r="EO15" s="198">
        <v>37.819409929000003</v>
      </c>
      <c r="EP15" s="198">
        <v>37.125881100800001</v>
      </c>
      <c r="EQ15" s="199">
        <v>39.440009188799998</v>
      </c>
      <c r="ER15" s="199">
        <v>36.499952331000003</v>
      </c>
    </row>
    <row r="16" spans="1:148" ht="14.5" x14ac:dyDescent="0.35">
      <c r="A16" s="30" t="s">
        <v>6</v>
      </c>
      <c r="B16" s="59"/>
      <c r="C16" s="59"/>
      <c r="D16" s="59"/>
      <c r="E16" s="59"/>
      <c r="F16" s="59"/>
      <c r="G16" s="59"/>
      <c r="H16" s="59">
        <v>5.7730195126337556</v>
      </c>
      <c r="I16" s="59">
        <v>5.4181953061775019</v>
      </c>
      <c r="J16" s="59">
        <v>5.4243098642208434</v>
      </c>
      <c r="K16" s="59">
        <v>5.0971585289092705</v>
      </c>
      <c r="L16" s="59">
        <v>5.4234106645085873</v>
      </c>
      <c r="M16" s="59">
        <v>5.2865974282888226</v>
      </c>
      <c r="N16" s="59">
        <v>6.76811887420196</v>
      </c>
      <c r="O16" s="59">
        <v>5.9130698678176419</v>
      </c>
      <c r="P16" s="59">
        <v>5.4591313730779607</v>
      </c>
      <c r="Q16" s="59">
        <v>6.5604262206636097</v>
      </c>
      <c r="R16" s="59">
        <v>6.2401762431436021</v>
      </c>
      <c r="S16" s="59">
        <v>6.519782393669634</v>
      </c>
      <c r="T16" s="59">
        <v>6.6304513982555529</v>
      </c>
      <c r="U16" s="59">
        <v>7.2230689686179304</v>
      </c>
      <c r="V16" s="59">
        <v>7.6469966729610643</v>
      </c>
      <c r="W16" s="59">
        <v>8.0485567844618284</v>
      </c>
      <c r="X16" s="59">
        <v>8.6244267601834359</v>
      </c>
      <c r="Y16" s="59">
        <v>9.6977789767107279</v>
      </c>
      <c r="Z16" s="59">
        <v>10.356015646074994</v>
      </c>
      <c r="AA16" s="59">
        <v>10.57366693642658</v>
      </c>
      <c r="AB16" s="59">
        <v>11.61141084434853</v>
      </c>
      <c r="AC16" s="59">
        <v>11.877371639241076</v>
      </c>
      <c r="AD16" s="59">
        <v>12.470214009531517</v>
      </c>
      <c r="AE16" s="59">
        <v>12.285046308785182</v>
      </c>
      <c r="AF16" s="59">
        <v>12.713155291790306</v>
      </c>
      <c r="AG16" s="59">
        <v>12.904594910529628</v>
      </c>
      <c r="AH16" s="59">
        <v>13.728711446812337</v>
      </c>
      <c r="AI16" s="59">
        <v>13.830163654347631</v>
      </c>
      <c r="AJ16" s="59">
        <v>12.534754068878698</v>
      </c>
      <c r="AK16" s="59">
        <v>14.326814135419477</v>
      </c>
      <c r="AL16" s="59">
        <v>15.836952612175164</v>
      </c>
      <c r="AM16" s="59">
        <v>16.559549500944161</v>
      </c>
      <c r="AN16" s="59">
        <v>14.935504900638431</v>
      </c>
      <c r="AO16" s="59">
        <v>14.3707850013488</v>
      </c>
      <c r="AP16" s="59">
        <v>16.120380361478283</v>
      </c>
      <c r="AQ16" s="59">
        <v>15.630608758205197</v>
      </c>
      <c r="AR16" s="59">
        <v>16.346416689146661</v>
      </c>
      <c r="AS16" s="59">
        <v>15.99125528279831</v>
      </c>
      <c r="AT16" s="59">
        <v>16.224530168150345</v>
      </c>
      <c r="AU16" s="59">
        <v>19.651245391601474</v>
      </c>
      <c r="AV16" s="59">
        <v>19.162867547882385</v>
      </c>
      <c r="AW16" s="59">
        <v>20.81761981836166</v>
      </c>
      <c r="AX16" s="59">
        <v>20.689708659293228</v>
      </c>
      <c r="AY16" s="59">
        <v>21.800017983994245</v>
      </c>
      <c r="AZ16" s="59">
        <v>22.229475766567756</v>
      </c>
      <c r="BA16" s="59">
        <v>23.97369840841651</v>
      </c>
      <c r="BB16" s="59">
        <v>23.906865389803077</v>
      </c>
      <c r="BC16" s="59">
        <v>24.455557054221742</v>
      </c>
      <c r="BD16" s="59">
        <v>18.418689866019243</v>
      </c>
      <c r="BE16" s="59">
        <v>19.648457872493481</v>
      </c>
      <c r="BF16" s="59">
        <v>25.215425771063753</v>
      </c>
      <c r="BG16" s="59">
        <v>26.742042082546533</v>
      </c>
      <c r="BH16" s="59">
        <v>26.268456074094058</v>
      </c>
      <c r="BI16" s="59">
        <v>27.096416689146661</v>
      </c>
      <c r="BJ16" s="59">
        <v>25.408349069328299</v>
      </c>
      <c r="BK16" s="59">
        <v>26.494402481791205</v>
      </c>
      <c r="BL16" s="59">
        <v>28.158281629349879</v>
      </c>
      <c r="BM16" s="59">
        <v>30.287024548152143</v>
      </c>
      <c r="BN16" s="59">
        <v>28.077443575218055</v>
      </c>
      <c r="BO16" s="59">
        <v>34.357971405449149</v>
      </c>
      <c r="BP16" s="59">
        <v>35.19564337739412</v>
      </c>
      <c r="BQ16" s="59">
        <v>37.076454455534574</v>
      </c>
      <c r="BR16" s="59">
        <v>35.835896052513263</v>
      </c>
      <c r="BS16" s="59">
        <v>34.372381080838053</v>
      </c>
      <c r="BT16" s="59">
        <v>34.444856577645893</v>
      </c>
      <c r="BU16" s="59">
        <v>36.040576387015555</v>
      </c>
      <c r="BV16" s="59">
        <v>33.53925006743998</v>
      </c>
      <c r="BW16" s="59">
        <v>33.586503012319035</v>
      </c>
      <c r="BX16" s="59">
        <v>37.878001079039656</v>
      </c>
      <c r="BY16" s="59">
        <v>35.254473518568474</v>
      </c>
      <c r="BZ16" s="59">
        <v>36.337627011959356</v>
      </c>
      <c r="CA16" s="59">
        <v>36.319508137757396</v>
      </c>
      <c r="CB16" s="59">
        <v>37.029516230554805</v>
      </c>
      <c r="CC16" s="59">
        <v>36.601901807391421</v>
      </c>
      <c r="CD16" s="59">
        <v>38.891061954860177</v>
      </c>
      <c r="CE16" s="59">
        <v>41.075667655786347</v>
      </c>
      <c r="CF16" s="59">
        <v>46.862399964032015</v>
      </c>
      <c r="CG16" s="59">
        <v>45.945171297545187</v>
      </c>
      <c r="CH16" s="59">
        <v>38.848799568384138</v>
      </c>
      <c r="CI16" s="59">
        <v>43.851744447441774</v>
      </c>
      <c r="CJ16" s="59">
        <v>46.555188382339715</v>
      </c>
      <c r="CK16" s="59">
        <v>41.97862152684111</v>
      </c>
      <c r="CL16" s="59">
        <v>41.036642388274437</v>
      </c>
      <c r="CM16" s="59">
        <v>36.942833378293322</v>
      </c>
      <c r="CN16" s="59">
        <v>33.883463717291612</v>
      </c>
      <c r="CO16" s="59">
        <v>38.32573509576477</v>
      </c>
      <c r="CP16" s="59">
        <v>39.251775919431708</v>
      </c>
      <c r="CQ16" s="59">
        <v>35.365075083175974</v>
      </c>
      <c r="CR16" s="59">
        <v>37.030617750202317</v>
      </c>
      <c r="CS16" s="59">
        <v>42.748628720438809</v>
      </c>
      <c r="CT16" s="69">
        <v>44.926153223630969</v>
      </c>
      <c r="CU16" s="69">
        <v>40.880541318226776</v>
      </c>
      <c r="CV16" s="69">
        <v>42.072408056829424</v>
      </c>
      <c r="CW16" s="69">
        <v>40.831894613793722</v>
      </c>
      <c r="CX16" s="69">
        <v>37.492019602553725</v>
      </c>
      <c r="CY16" s="69">
        <v>30.45677097383329</v>
      </c>
      <c r="CZ16" s="69">
        <v>33.116985882564521</v>
      </c>
      <c r="DA16" s="69">
        <v>33.938269939753617</v>
      </c>
      <c r="DB16" s="69">
        <v>35.849631328117972</v>
      </c>
      <c r="DC16" s="69">
        <v>39.389870515241434</v>
      </c>
      <c r="DD16" s="69">
        <v>38.42084794532866</v>
      </c>
      <c r="DE16" s="69">
        <v>33.846304289182626</v>
      </c>
      <c r="DF16" s="69">
        <v>37.913047387824832</v>
      </c>
      <c r="DG16" s="69">
        <v>34.471720169049547</v>
      </c>
      <c r="DH16" s="69">
        <v>37.162238108083805</v>
      </c>
      <c r="DI16" s="198">
        <v>40.030392950274198</v>
      </c>
      <c r="DJ16" s="198">
        <v>39.481566405898697</v>
      </c>
      <c r="DK16" s="198">
        <v>40.004248718640497</v>
      </c>
      <c r="DL16" s="198">
        <v>42.650008991997197</v>
      </c>
      <c r="DM16" s="198">
        <v>43.4326274615592</v>
      </c>
      <c r="DN16" s="198">
        <v>34.087020052153598</v>
      </c>
      <c r="DO16" s="198">
        <v>37.275833714024699</v>
      </c>
      <c r="DP16" s="198">
        <v>33.6078346276839</v>
      </c>
      <c r="DQ16" s="198">
        <v>44.4924185675183</v>
      </c>
      <c r="DR16" s="198">
        <v>39.795278284671497</v>
      </c>
      <c r="DS16" s="198">
        <v>37.581942750000003</v>
      </c>
      <c r="DT16" s="198">
        <v>34.943141750000102</v>
      </c>
      <c r="DU16" s="198">
        <v>40.853406550000102</v>
      </c>
      <c r="DV16" s="198">
        <v>44.385082939999897</v>
      </c>
      <c r="DW16" s="198">
        <v>57.7663631</v>
      </c>
      <c r="DX16" s="198">
        <v>53.6060484969735</v>
      </c>
      <c r="DY16" s="198">
        <v>55.54133504</v>
      </c>
      <c r="DZ16" s="198">
        <v>59.436256914124897</v>
      </c>
      <c r="EA16" s="198">
        <v>57.125682938216499</v>
      </c>
      <c r="EB16" s="198">
        <v>48.010860448163498</v>
      </c>
      <c r="EC16" s="198">
        <v>47.263228937400001</v>
      </c>
      <c r="ED16" s="198">
        <v>53.137036766500003</v>
      </c>
      <c r="EE16" s="198">
        <v>49.869100953999997</v>
      </c>
      <c r="EF16" s="198">
        <v>50.414546289999997</v>
      </c>
      <c r="EG16" s="198">
        <v>44.376395715000001</v>
      </c>
      <c r="EH16" s="198">
        <v>37.384856239999998</v>
      </c>
      <c r="EI16" s="198">
        <v>35.958649370000003</v>
      </c>
      <c r="EJ16" s="198">
        <v>28.43061664</v>
      </c>
      <c r="EK16" s="198">
        <v>29.203272295000001</v>
      </c>
      <c r="EL16" s="198">
        <v>33.918458289999997</v>
      </c>
      <c r="EM16" s="198">
        <v>30.45014183</v>
      </c>
      <c r="EN16" s="198">
        <v>28.988433203300001</v>
      </c>
      <c r="EO16" s="198">
        <v>27.459888277400001</v>
      </c>
      <c r="EP16" s="198">
        <v>23.818447433599999</v>
      </c>
      <c r="EQ16" s="199">
        <v>21.402802335000001</v>
      </c>
      <c r="ER16" s="199">
        <v>22.462419310000001</v>
      </c>
    </row>
    <row r="17" spans="1:148" ht="14.5" x14ac:dyDescent="0.35">
      <c r="A17" s="30" t="s">
        <v>7</v>
      </c>
      <c r="B17" s="59"/>
      <c r="C17" s="59"/>
      <c r="D17" s="59"/>
      <c r="E17" s="59"/>
      <c r="F17" s="59"/>
      <c r="G17" s="59"/>
      <c r="H17" s="59">
        <v>0.25122880314573603</v>
      </c>
      <c r="I17" s="59">
        <v>0.25053760137625952</v>
      </c>
      <c r="J17" s="59">
        <v>0.17966637994593265</v>
      </c>
      <c r="K17" s="59">
        <v>0.28382280658638487</v>
      </c>
      <c r="L17" s="59">
        <v>0.25586753502088966</v>
      </c>
      <c r="M17" s="59">
        <v>0.30400589825509955</v>
      </c>
      <c r="N17" s="59">
        <v>0.27104325387072992</v>
      </c>
      <c r="O17" s="59">
        <v>0.34446424182845908</v>
      </c>
      <c r="P17" s="59">
        <v>0.42883693782256083</v>
      </c>
      <c r="Q17" s="59">
        <v>0.36553821577783241</v>
      </c>
      <c r="R17" s="59">
        <v>0.43312238879331533</v>
      </c>
      <c r="S17" s="59">
        <v>0.39656549520766771</v>
      </c>
      <c r="T17" s="59">
        <v>0.45138547554681741</v>
      </c>
      <c r="U17" s="59">
        <v>0.51439235684443352</v>
      </c>
      <c r="V17" s="59">
        <v>0.52686470877365443</v>
      </c>
      <c r="W17" s="59">
        <v>0.5434381912017695</v>
      </c>
      <c r="X17" s="59">
        <v>0.66387625952322438</v>
      </c>
      <c r="Y17" s="59">
        <v>0.79397579257802897</v>
      </c>
      <c r="Z17" s="59">
        <v>1.0183245269107888</v>
      </c>
      <c r="AA17" s="59">
        <v>1.2075141312361759</v>
      </c>
      <c r="AB17" s="59">
        <v>1.4195133939542885</v>
      </c>
      <c r="AC17" s="59">
        <v>1.5757096338166625</v>
      </c>
      <c r="AD17" s="59">
        <v>1.6568567215532071</v>
      </c>
      <c r="AE17" s="59">
        <v>1.7001873924797248</v>
      </c>
      <c r="AF17" s="59">
        <v>1.5475854018186286</v>
      </c>
      <c r="AG17" s="59">
        <v>1.3894845170803638</v>
      </c>
      <c r="AH17" s="59">
        <v>1.5698574588350946</v>
      </c>
      <c r="AI17" s="59">
        <v>1.5951708036372574</v>
      </c>
      <c r="AJ17" s="59">
        <v>3.2963565986728924</v>
      </c>
      <c r="AK17" s="59">
        <v>1.5681678545097075</v>
      </c>
      <c r="AL17" s="59">
        <v>1.4032317522732858</v>
      </c>
      <c r="AM17" s="59">
        <v>1.2363910051609732</v>
      </c>
      <c r="AN17" s="59">
        <v>2.8273224379454414</v>
      </c>
      <c r="AO17" s="59">
        <v>2.9848396411894815</v>
      </c>
      <c r="AP17" s="59">
        <v>3.2175749569918901</v>
      </c>
      <c r="AQ17" s="59">
        <v>3.1589149668223149</v>
      </c>
      <c r="AR17" s="59">
        <v>3.1901572868026542</v>
      </c>
      <c r="AS17" s="59">
        <v>3.3574281150159746</v>
      </c>
      <c r="AT17" s="59">
        <v>2.7943137134431062</v>
      </c>
      <c r="AU17" s="59">
        <v>2.7120607028753994</v>
      </c>
      <c r="AV17" s="59">
        <v>2.4842252396166136</v>
      </c>
      <c r="AW17" s="59">
        <v>2.479002826247235</v>
      </c>
      <c r="AX17" s="59">
        <v>2.1503594249201279</v>
      </c>
      <c r="AY17" s="59">
        <v>1.9004823052347013</v>
      </c>
      <c r="AZ17" s="59">
        <v>1.7913645858933398</v>
      </c>
      <c r="BA17" s="59">
        <v>1.8586876382403539</v>
      </c>
      <c r="BB17" s="59">
        <v>1.756359056279184</v>
      </c>
      <c r="BC17" s="59">
        <v>1.6912171295158516</v>
      </c>
      <c r="BD17" s="59">
        <v>1.6759953305480462</v>
      </c>
      <c r="BE17" s="59">
        <v>1.8286894814450725</v>
      </c>
      <c r="BF17" s="59">
        <v>1.9452721798967805</v>
      </c>
      <c r="BG17" s="59">
        <v>1.8595478004423691</v>
      </c>
      <c r="BH17" s="59">
        <v>2.0489678053575817</v>
      </c>
      <c r="BI17" s="59">
        <v>1.8961200540673384</v>
      </c>
      <c r="BJ17" s="59">
        <v>2.057308306709265</v>
      </c>
      <c r="BK17" s="59">
        <v>2.1547523961661343</v>
      </c>
      <c r="BL17" s="59">
        <v>2.1651204227082821</v>
      </c>
      <c r="BM17" s="59">
        <v>2.0899637503072008</v>
      </c>
      <c r="BN17" s="59">
        <v>4.3081070287539935</v>
      </c>
      <c r="BO17" s="59">
        <v>2.2583405013516833</v>
      </c>
      <c r="BP17" s="59">
        <v>3.0740507495699188</v>
      </c>
      <c r="BQ17" s="59">
        <v>3.831131727697223</v>
      </c>
      <c r="BR17" s="59">
        <v>4.1601898500860166</v>
      </c>
      <c r="BS17" s="59">
        <v>4.8504700172032438</v>
      </c>
      <c r="BT17" s="59">
        <v>4.9190986728926029</v>
      </c>
      <c r="BU17" s="59">
        <v>4.6613572130744654</v>
      </c>
      <c r="BV17" s="59">
        <v>4.3708527893831413</v>
      </c>
      <c r="BW17" s="59">
        <v>4.4807845908085522</v>
      </c>
      <c r="BX17" s="59">
        <v>3.5855861391005162</v>
      </c>
      <c r="BY17" s="59">
        <v>3.1374877119685425</v>
      </c>
      <c r="BZ17" s="59">
        <v>2.955670926517572</v>
      </c>
      <c r="CA17" s="59">
        <v>2.8518677807815189</v>
      </c>
      <c r="CB17" s="59">
        <v>3.2063467682477267</v>
      </c>
      <c r="CC17" s="59">
        <v>2.7762349471614649</v>
      </c>
      <c r="CD17" s="59">
        <v>2.7883847382649298</v>
      </c>
      <c r="CE17" s="59">
        <v>2.6583005652494469</v>
      </c>
      <c r="CF17" s="59">
        <v>2.5003993610223643</v>
      </c>
      <c r="CG17" s="59">
        <v>2.4447192184811994</v>
      </c>
      <c r="CH17" s="59">
        <v>2.3138209633816662</v>
      </c>
      <c r="CI17" s="59">
        <v>2.5191539690341607</v>
      </c>
      <c r="CJ17" s="59">
        <v>2.4484977881543375</v>
      </c>
      <c r="CK17" s="59">
        <v>2.4636888670434995</v>
      </c>
      <c r="CL17" s="59">
        <v>2.5813006881297618</v>
      </c>
      <c r="CM17" s="59">
        <v>2.6005928975178176</v>
      </c>
      <c r="CN17" s="59">
        <v>2.6403753993610222</v>
      </c>
      <c r="CO17" s="59">
        <v>2.6300995330548047</v>
      </c>
      <c r="CP17" s="59">
        <v>2.9206346768247728</v>
      </c>
      <c r="CQ17" s="59">
        <v>2.4819212337183583</v>
      </c>
      <c r="CR17" s="59">
        <v>2.3361544605554192</v>
      </c>
      <c r="CS17" s="59">
        <v>2.2242258540181861</v>
      </c>
      <c r="CT17" s="69">
        <v>2.2058091668714672</v>
      </c>
      <c r="CU17" s="69">
        <v>2.0958620054067341</v>
      </c>
      <c r="CV17" s="69">
        <v>2.6090255591054312</v>
      </c>
      <c r="CW17" s="69">
        <v>2.5147917178667978</v>
      </c>
      <c r="CX17" s="69">
        <v>2.3183368149422461</v>
      </c>
      <c r="CY17" s="69">
        <v>3.2103710985500125</v>
      </c>
      <c r="CZ17" s="69">
        <v>3.194488817891374</v>
      </c>
      <c r="DA17" s="69">
        <v>3.2555142541164908</v>
      </c>
      <c r="DB17" s="69">
        <v>3.4077322437945443</v>
      </c>
      <c r="DC17" s="69">
        <v>3.4553944458097812</v>
      </c>
      <c r="DD17" s="69">
        <v>3.610991644138609</v>
      </c>
      <c r="DE17" s="69">
        <v>3.7768647087736547</v>
      </c>
      <c r="DF17" s="69">
        <v>3.7225208896534774</v>
      </c>
      <c r="DG17" s="69">
        <v>3.5988418530351436</v>
      </c>
      <c r="DH17" s="69">
        <v>2.8271073973949372</v>
      </c>
      <c r="DI17" s="198">
        <v>2.4466853035143799</v>
      </c>
      <c r="DJ17" s="198">
        <v>2.4466853035143799</v>
      </c>
      <c r="DK17" s="198">
        <v>2.6185180634062402</v>
      </c>
      <c r="DL17" s="198">
        <v>2.75967682477267</v>
      </c>
      <c r="DM17" s="198">
        <v>2.8203028999754198</v>
      </c>
      <c r="DN17" s="198">
        <v>3.8636796510199001</v>
      </c>
      <c r="DO17" s="198">
        <v>3.8960859801090799</v>
      </c>
      <c r="DP17" s="198">
        <v>4.4317292268206598</v>
      </c>
      <c r="DQ17" s="198">
        <v>3.3622492592826099</v>
      </c>
      <c r="DR17" s="198">
        <v>3.2590777280464001</v>
      </c>
      <c r="DS17" s="198">
        <v>3.3228585599999998</v>
      </c>
      <c r="DT17" s="198">
        <v>3.3338188799999999</v>
      </c>
      <c r="DU17" s="198">
        <v>3.18216192</v>
      </c>
      <c r="DV17" s="198">
        <v>3.52237746</v>
      </c>
      <c r="DW17" s="198">
        <v>3.99447888</v>
      </c>
      <c r="DX17" s="198">
        <v>3.8633396187687401</v>
      </c>
      <c r="DY17" s="198">
        <v>3.9258688500000001</v>
      </c>
      <c r="DZ17" s="198">
        <v>4.0125205007084404</v>
      </c>
      <c r="EA17" s="198">
        <v>4.1237177005787</v>
      </c>
      <c r="EB17" s="198">
        <v>3.80082895773285</v>
      </c>
      <c r="EC17" s="198">
        <v>3.9680223024000001</v>
      </c>
      <c r="ED17" s="198">
        <v>4.5112591499999999</v>
      </c>
      <c r="EE17" s="198">
        <v>4.9007917399999998</v>
      </c>
      <c r="EF17" s="198">
        <v>5.0025636499999999</v>
      </c>
      <c r="EG17" s="198">
        <v>4.4419449499999999</v>
      </c>
      <c r="EH17" s="198">
        <v>4.8343169399999999</v>
      </c>
      <c r="EI17" s="198">
        <v>4.94412275</v>
      </c>
      <c r="EJ17" s="198">
        <v>4.7806630500000002</v>
      </c>
      <c r="EK17" s="198">
        <v>5.4204386199999997</v>
      </c>
      <c r="EL17" s="198">
        <v>5.5271047400000004</v>
      </c>
      <c r="EM17" s="198">
        <v>5.1935996199999996</v>
      </c>
      <c r="EN17" s="198">
        <v>5.3964149199999998</v>
      </c>
      <c r="EO17" s="198">
        <v>5.1774418825000001</v>
      </c>
      <c r="EP17" s="198">
        <v>5.0367799101999999</v>
      </c>
      <c r="EQ17" s="199">
        <v>4.9329882026999998</v>
      </c>
      <c r="ER17" s="199">
        <v>4.4197566037999998</v>
      </c>
    </row>
    <row r="18" spans="1:148" ht="14.5" x14ac:dyDescent="0.35">
      <c r="A18" s="6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</row>
    <row r="19" spans="1:148" ht="17.25" customHeight="1" x14ac:dyDescent="0.35">
      <c r="A19" s="26" t="s">
        <v>108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202">
        <f t="shared" ref="DI19:ER19" si="4">SUM(DI20:DI22)</f>
        <v>1.9183462294614567E-2</v>
      </c>
      <c r="DJ19" s="202">
        <f t="shared" si="4"/>
        <v>1.8828195236084991E-2</v>
      </c>
      <c r="DK19" s="202">
        <f t="shared" si="4"/>
        <v>1.8475557151926437E-2</v>
      </c>
      <c r="DL19" s="202">
        <f t="shared" si="4"/>
        <v>2.0113199135916339E-2</v>
      </c>
      <c r="DM19" s="202">
        <f t="shared" si="4"/>
        <v>1.5154614161142469E-2</v>
      </c>
      <c r="DN19" s="202">
        <f t="shared" si="4"/>
        <v>1.345470126687068E-2</v>
      </c>
      <c r="DO19" s="202">
        <f t="shared" si="4"/>
        <v>3.2340768614655688E-3</v>
      </c>
      <c r="DP19" s="202">
        <f t="shared" si="4"/>
        <v>1.9541117078482021E-3</v>
      </c>
      <c r="DQ19" s="202">
        <f t="shared" si="4"/>
        <v>5.0289929805973023E-4</v>
      </c>
      <c r="DR19" s="202">
        <f t="shared" si="4"/>
        <v>2.0681091651698282E-3</v>
      </c>
      <c r="DS19" s="202">
        <f t="shared" si="4"/>
        <v>5.0870125000000005E-4</v>
      </c>
      <c r="DT19" s="202">
        <f t="shared" si="4"/>
        <v>0.48405702051999999</v>
      </c>
      <c r="DU19" s="202">
        <f t="shared" si="4"/>
        <v>0.90543752971999991</v>
      </c>
      <c r="DV19" s="202">
        <f t="shared" si="4"/>
        <v>2.2833714247199999</v>
      </c>
      <c r="DW19" s="202">
        <f t="shared" si="4"/>
        <v>10.133655738889999</v>
      </c>
      <c r="DX19" s="202">
        <f t="shared" si="4"/>
        <v>20.055868532103784</v>
      </c>
      <c r="DY19" s="202">
        <f t="shared" si="4"/>
        <v>24.749788778759999</v>
      </c>
      <c r="DZ19" s="202">
        <f t="shared" si="4"/>
        <v>28.071442092608283</v>
      </c>
      <c r="EA19" s="202">
        <f t="shared" si="4"/>
        <v>16.851619509422513</v>
      </c>
      <c r="EB19" s="202">
        <f t="shared" si="4"/>
        <v>13.847598252318058</v>
      </c>
      <c r="EC19" s="202">
        <f t="shared" si="4"/>
        <v>15.567862189218481</v>
      </c>
      <c r="ED19" s="202">
        <f t="shared" si="4"/>
        <v>5.744368040472426</v>
      </c>
      <c r="EE19" s="202">
        <f t="shared" si="4"/>
        <v>3.8119699675274066</v>
      </c>
      <c r="EF19" s="202">
        <f t="shared" si="4"/>
        <v>4.2895058148361809E-2</v>
      </c>
      <c r="EG19" s="202">
        <f t="shared" si="4"/>
        <v>13.658702269333251</v>
      </c>
      <c r="EH19" s="202">
        <f t="shared" si="4"/>
        <v>9.3964488399754966</v>
      </c>
      <c r="EI19" s="202">
        <f t="shared" si="4"/>
        <v>9.534164730043269</v>
      </c>
      <c r="EJ19" s="202">
        <f t="shared" si="4"/>
        <v>10.070110815847649</v>
      </c>
      <c r="EK19" s="202">
        <f t="shared" si="4"/>
        <v>10.356341904141569</v>
      </c>
      <c r="EL19" s="202">
        <f t="shared" si="4"/>
        <v>14.23180859496847</v>
      </c>
      <c r="EM19" s="202">
        <f t="shared" si="4"/>
        <v>23.543280821096474</v>
      </c>
      <c r="EN19" s="202">
        <f t="shared" si="4"/>
        <v>22.829369153961455</v>
      </c>
      <c r="EO19" s="202">
        <f t="shared" si="4"/>
        <v>38.562215973175114</v>
      </c>
      <c r="EP19" s="202">
        <f t="shared" si="4"/>
        <v>15.664066336036907</v>
      </c>
      <c r="EQ19" s="201">
        <f t="shared" si="4"/>
        <v>5.3944553084446705</v>
      </c>
      <c r="ER19" s="201">
        <f t="shared" si="4"/>
        <v>22.153572083883329</v>
      </c>
    </row>
    <row r="20" spans="1:148" ht="14.5" x14ac:dyDescent="0.35">
      <c r="A20" s="30" t="s">
        <v>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198">
        <v>1.7867087019260899E-2</v>
      </c>
      <c r="DJ20" s="198">
        <v>1.8307610264131999E-2</v>
      </c>
      <c r="DK20" s="198">
        <v>1.8243302591128701E-2</v>
      </c>
      <c r="DL20" s="198">
        <v>1.8313884183449401E-2</v>
      </c>
      <c r="DM20" s="198">
        <v>1.47248886379321E-2</v>
      </c>
      <c r="DN20" s="198">
        <v>1.3080431645649E-2</v>
      </c>
      <c r="DO20" s="198">
        <v>2.7818123599103401E-3</v>
      </c>
      <c r="DP20" s="198">
        <v>1.9535342295036399E-3</v>
      </c>
      <c r="DQ20" s="198">
        <v>5.0283086740279597E-4</v>
      </c>
      <c r="DR20" s="198">
        <v>8.9111326597641496E-4</v>
      </c>
      <c r="DS20" s="198">
        <v>3.99672E-4</v>
      </c>
      <c r="DT20" s="198">
        <v>0.48368990651999999</v>
      </c>
      <c r="DU20" s="198">
        <v>0.87896894856999996</v>
      </c>
      <c r="DV20" s="198">
        <v>2.2828376676</v>
      </c>
      <c r="DW20" s="198">
        <v>2.7472928510000001</v>
      </c>
      <c r="DX20" s="198">
        <v>1.6104275819924301</v>
      </c>
      <c r="DY20" s="198">
        <v>1.8380192098000001</v>
      </c>
      <c r="DZ20" s="198">
        <v>1.60108167650717</v>
      </c>
      <c r="EA20" s="198">
        <v>3.2372313538403201</v>
      </c>
      <c r="EB20" s="198">
        <v>2.6529987458234698</v>
      </c>
      <c r="EC20" s="198">
        <v>1.7623209851855799</v>
      </c>
      <c r="ED20" s="198">
        <v>1.52624043130412</v>
      </c>
      <c r="EE20" s="198">
        <v>0.99942519336948898</v>
      </c>
      <c r="EF20" s="198">
        <v>4.2266811497426997E-2</v>
      </c>
      <c r="EG20" s="198">
        <v>1.81694662755159</v>
      </c>
      <c r="EH20" s="198">
        <v>0.91100443634559103</v>
      </c>
      <c r="EI20" s="198">
        <v>0.91399068790109605</v>
      </c>
      <c r="EJ20" s="198">
        <v>2.02979188614243</v>
      </c>
      <c r="EK20" s="198">
        <v>2.0700075534593099</v>
      </c>
      <c r="EL20" s="198">
        <v>2.1359811302851401</v>
      </c>
      <c r="EM20" s="198">
        <v>3.4017239315723602</v>
      </c>
      <c r="EN20" s="198">
        <v>1.18219146702916</v>
      </c>
      <c r="EO20" s="198">
        <v>1.16660105018631</v>
      </c>
      <c r="EP20" s="198">
        <v>1.1870263621727</v>
      </c>
      <c r="EQ20" s="199">
        <v>1.1374818933258799</v>
      </c>
      <c r="ER20" s="199">
        <v>2.22292203696533</v>
      </c>
    </row>
    <row r="21" spans="1:148" ht="14.5" x14ac:dyDescent="0.35">
      <c r="A21" s="30" t="s">
        <v>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198">
        <v>1.25505799838144E-3</v>
      </c>
      <c r="DJ21" s="198">
        <v>4.58591853250607E-4</v>
      </c>
      <c r="DK21" s="198">
        <v>1.5061595180289501E-4</v>
      </c>
      <c r="DL21" s="198">
        <v>7.4228936246740395E-5</v>
      </c>
      <c r="DM21" s="198">
        <v>7.5307975901447695E-5</v>
      </c>
      <c r="DN21" s="198">
        <v>2.6975991367682799E-4</v>
      </c>
      <c r="DO21" s="198">
        <v>1.55504796710827E-4</v>
      </c>
      <c r="DP21" s="198">
        <v>0</v>
      </c>
      <c r="DQ21" s="198">
        <v>6.8430656934306599E-8</v>
      </c>
      <c r="DR21" s="198">
        <v>6.5565693430656897E-4</v>
      </c>
      <c r="DS21" s="198">
        <v>1.0902925000000001E-4</v>
      </c>
      <c r="DT21" s="198">
        <v>3.6711399999999998E-4</v>
      </c>
      <c r="DU21" s="198">
        <v>2.646858115E-2</v>
      </c>
      <c r="DV21" s="198">
        <v>5.3375712E-4</v>
      </c>
      <c r="DW21" s="198">
        <v>7.38596417768</v>
      </c>
      <c r="DX21" s="198">
        <v>18.445385281928498</v>
      </c>
      <c r="DY21" s="198">
        <v>22.910359254199999</v>
      </c>
      <c r="DZ21" s="198">
        <v>26.470041158882498</v>
      </c>
      <c r="EA21" s="198">
        <v>13.613103238700999</v>
      </c>
      <c r="EB21" s="198">
        <v>11.1945938837891</v>
      </c>
      <c r="EC21" s="198">
        <v>13.805541204032901</v>
      </c>
      <c r="ED21" s="198">
        <v>4.2165479480324004</v>
      </c>
      <c r="EE21" s="198">
        <v>2.8122386057524502</v>
      </c>
      <c r="EF21" s="198">
        <v>8.7262362265536795E-6</v>
      </c>
      <c r="EG21" s="198">
        <v>9.9032609166400007</v>
      </c>
      <c r="EH21" s="198">
        <v>8.4836125984917903</v>
      </c>
      <c r="EI21" s="198">
        <v>8.6195638185904002</v>
      </c>
      <c r="EJ21" s="198">
        <v>8.0381808530460592</v>
      </c>
      <c r="EK21" s="198">
        <v>8.2832386846760198</v>
      </c>
      <c r="EL21" s="198">
        <v>12.0932754466274</v>
      </c>
      <c r="EM21" s="198">
        <v>20.137948092928902</v>
      </c>
      <c r="EN21" s="198">
        <v>21.643941904530401</v>
      </c>
      <c r="EO21" s="198">
        <v>37.393430735921598</v>
      </c>
      <c r="EP21" s="198">
        <v>14.475924125030501</v>
      </c>
      <c r="EQ21" s="199">
        <v>4.2569734151187903</v>
      </c>
      <c r="ER21" s="199">
        <v>19.930650046918</v>
      </c>
    </row>
    <row r="22" spans="1:148" ht="14.5" x14ac:dyDescent="0.35">
      <c r="A22" s="30" t="s">
        <v>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198">
        <v>6.1317276972229002E-5</v>
      </c>
      <c r="DJ22" s="198">
        <v>6.1993118702383901E-5</v>
      </c>
      <c r="DK22" s="198">
        <v>8.1638608994838994E-5</v>
      </c>
      <c r="DL22" s="198">
        <v>1.7250860162201999E-3</v>
      </c>
      <c r="DM22" s="198">
        <v>3.5441754730892099E-4</v>
      </c>
      <c r="DN22" s="198">
        <v>1.0450970754485099E-4</v>
      </c>
      <c r="DO22" s="198">
        <v>2.9675970484440198E-4</v>
      </c>
      <c r="DP22" s="198">
        <v>5.7747834456207898E-7</v>
      </c>
      <c r="DQ22" s="198">
        <v>0</v>
      </c>
      <c r="DR22" s="198">
        <v>5.2133896488684402E-4</v>
      </c>
      <c r="DS22" s="198">
        <v>0</v>
      </c>
      <c r="DT22" s="198">
        <v>0</v>
      </c>
      <c r="DU22" s="198">
        <v>0</v>
      </c>
      <c r="DV22" s="198">
        <v>0</v>
      </c>
      <c r="DW22" s="198">
        <v>3.9871021000000001E-4</v>
      </c>
      <c r="DX22" s="198">
        <v>5.5668182855606602E-5</v>
      </c>
      <c r="DY22" s="198">
        <v>1.41031476E-3</v>
      </c>
      <c r="DZ22" s="198">
        <v>3.1925721861416701E-4</v>
      </c>
      <c r="EA22" s="198">
        <v>1.2849168811942E-3</v>
      </c>
      <c r="EB22" s="198">
        <v>5.6227054863657202E-6</v>
      </c>
      <c r="EC22" s="198">
        <v>0</v>
      </c>
      <c r="ED22" s="198">
        <v>1.57966113590532E-3</v>
      </c>
      <c r="EE22" s="198">
        <v>3.0616840546754002E-4</v>
      </c>
      <c r="EF22" s="198">
        <v>6.1952041470825605E-4</v>
      </c>
      <c r="EG22" s="198">
        <v>1.93849472514166</v>
      </c>
      <c r="EH22" s="198">
        <v>1.83180513811527E-3</v>
      </c>
      <c r="EI22" s="198">
        <v>6.1022355177329504E-4</v>
      </c>
      <c r="EJ22" s="198">
        <v>2.13807665915952E-3</v>
      </c>
      <c r="EK22" s="198">
        <v>3.09566600623788E-3</v>
      </c>
      <c r="EL22" s="198">
        <v>2.5520180559290302E-3</v>
      </c>
      <c r="EM22" s="198">
        <v>3.6087965952124501E-3</v>
      </c>
      <c r="EN22" s="198">
        <v>3.2357824018945901E-3</v>
      </c>
      <c r="EO22" s="198">
        <v>2.1841870672091599E-3</v>
      </c>
      <c r="EP22" s="198">
        <v>1.1158488337061599E-3</v>
      </c>
      <c r="EQ22" s="199">
        <v>0</v>
      </c>
      <c r="ER22" s="199">
        <v>0</v>
      </c>
    </row>
    <row r="23" spans="1:148" ht="14.5" x14ac:dyDescent="0.35">
      <c r="A23" s="6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</row>
    <row r="24" spans="1:148" ht="17.25" customHeight="1" x14ac:dyDescent="0.35">
      <c r="A24" s="26" t="s">
        <v>109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202">
        <f t="shared" ref="DI24:ER24" si="5">SUM(DI25:DI27)</f>
        <v>15.237095039172949</v>
      </c>
      <c r="DJ24" s="202">
        <f t="shared" si="5"/>
        <v>10.528167208257699</v>
      </c>
      <c r="DK24" s="202">
        <f t="shared" si="5"/>
        <v>19.117385030428501</v>
      </c>
      <c r="DL24" s="202">
        <f t="shared" si="5"/>
        <v>24.1462939958592</v>
      </c>
      <c r="DM24" s="202">
        <f t="shared" si="5"/>
        <v>24.7080761026413</v>
      </c>
      <c r="DN24" s="202">
        <f t="shared" si="5"/>
        <v>32.737875650919101</v>
      </c>
      <c r="DO24" s="202">
        <f t="shared" si="5"/>
        <v>42.707364713416602</v>
      </c>
      <c r="DP24" s="202">
        <f t="shared" si="5"/>
        <v>50.897662504002597</v>
      </c>
      <c r="DQ24" s="202">
        <f t="shared" si="5"/>
        <v>40.202842424090449</v>
      </c>
      <c r="DR24" s="202">
        <f t="shared" si="5"/>
        <v>33.326672475430144</v>
      </c>
      <c r="DS24" s="202">
        <f t="shared" si="5"/>
        <v>50.618046440000001</v>
      </c>
      <c r="DT24" s="202">
        <f t="shared" si="5"/>
        <v>48.484375581199998</v>
      </c>
      <c r="DU24" s="202">
        <f t="shared" si="5"/>
        <v>56.854357039999996</v>
      </c>
      <c r="DV24" s="202">
        <f t="shared" si="5"/>
        <v>61.022006229600002</v>
      </c>
      <c r="DW24" s="202">
        <f t="shared" si="5"/>
        <v>69.462344207200005</v>
      </c>
      <c r="DX24" s="202">
        <f t="shared" si="5"/>
        <v>60.131756943744797</v>
      </c>
      <c r="DY24" s="202">
        <f t="shared" si="5"/>
        <v>73.451484757420005</v>
      </c>
      <c r="DZ24" s="202">
        <f t="shared" si="5"/>
        <v>85.237387596918055</v>
      </c>
      <c r="EA24" s="202">
        <f t="shared" si="5"/>
        <v>63.671627580721697</v>
      </c>
      <c r="EB24" s="202">
        <f t="shared" si="5"/>
        <v>78.509769028860831</v>
      </c>
      <c r="EC24" s="202">
        <f t="shared" si="5"/>
        <v>66.912203679326524</v>
      </c>
      <c r="ED24" s="202">
        <f t="shared" si="5"/>
        <v>75.262892765036497</v>
      </c>
      <c r="EE24" s="202">
        <f t="shared" si="5"/>
        <v>67.576075929226675</v>
      </c>
      <c r="EF24" s="202">
        <f t="shared" si="5"/>
        <v>69.505026363396297</v>
      </c>
      <c r="EG24" s="202">
        <f t="shared" si="5"/>
        <v>66.234891931370399</v>
      </c>
      <c r="EH24" s="202">
        <f t="shared" si="5"/>
        <v>54.881524943199132</v>
      </c>
      <c r="EI24" s="202">
        <f t="shared" si="5"/>
        <v>43.04802843175105</v>
      </c>
      <c r="EJ24" s="202">
        <f t="shared" si="5"/>
        <v>37.8413412122732</v>
      </c>
      <c r="EK24" s="202">
        <f t="shared" si="5"/>
        <v>36.690309953392592</v>
      </c>
      <c r="EL24" s="202">
        <f t="shared" si="5"/>
        <v>38.572472769096962</v>
      </c>
      <c r="EM24" s="202">
        <f t="shared" si="5"/>
        <v>43.914356433385805</v>
      </c>
      <c r="EN24" s="202">
        <f t="shared" si="5"/>
        <v>34.126355561424887</v>
      </c>
      <c r="EO24" s="202">
        <f t="shared" si="5"/>
        <v>36.94739695105978</v>
      </c>
      <c r="EP24" s="202">
        <f t="shared" si="5"/>
        <v>38.153334090995003</v>
      </c>
      <c r="EQ24" s="201">
        <f t="shared" si="5"/>
        <v>36.742523799975181</v>
      </c>
      <c r="ER24" s="201">
        <f t="shared" si="5"/>
        <v>33.147847609708435</v>
      </c>
    </row>
    <row r="25" spans="1:148" ht="14.5" x14ac:dyDescent="0.35">
      <c r="A25" s="30" t="s">
        <v>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198">
        <v>15.2370914423741</v>
      </c>
      <c r="DJ25" s="198">
        <v>10.5264137688188</v>
      </c>
      <c r="DK25" s="198">
        <v>19.117385030428501</v>
      </c>
      <c r="DL25" s="198">
        <v>24.1462939958592</v>
      </c>
      <c r="DM25" s="198">
        <v>24.7080761026413</v>
      </c>
      <c r="DN25" s="198">
        <v>32.737875650919101</v>
      </c>
      <c r="DO25" s="198">
        <v>42.707364713416602</v>
      </c>
      <c r="DP25" s="198">
        <v>50.897662504002597</v>
      </c>
      <c r="DQ25" s="198">
        <v>40.202539960586797</v>
      </c>
      <c r="DR25" s="198">
        <v>33.326597641465199</v>
      </c>
      <c r="DS25" s="198">
        <v>50.618046440000001</v>
      </c>
      <c r="DT25" s="198">
        <v>48.484375581199998</v>
      </c>
      <c r="DU25" s="198">
        <v>56.854357039999996</v>
      </c>
      <c r="DV25" s="198">
        <v>61.022006229600002</v>
      </c>
      <c r="DW25" s="198">
        <v>69.462344207200005</v>
      </c>
      <c r="DX25" s="198">
        <v>60.131756943744797</v>
      </c>
      <c r="DY25" s="198">
        <v>73.4514734129</v>
      </c>
      <c r="DZ25" s="198">
        <v>85.237048699181202</v>
      </c>
      <c r="EA25" s="198">
        <v>63.671627580721697</v>
      </c>
      <c r="EB25" s="198">
        <v>78.509701264998398</v>
      </c>
      <c r="EC25" s="198">
        <v>65.3322419980164</v>
      </c>
      <c r="ED25" s="198">
        <v>75.262892765036497</v>
      </c>
      <c r="EE25" s="198">
        <v>67.212141931254607</v>
      </c>
      <c r="EF25" s="198">
        <v>69.505026363396297</v>
      </c>
      <c r="EG25" s="198">
        <v>66.234891931370399</v>
      </c>
      <c r="EH25" s="198">
        <v>54.458363885763703</v>
      </c>
      <c r="EI25" s="198">
        <v>42.118263165436701</v>
      </c>
      <c r="EJ25" s="198">
        <v>37.8413412122732</v>
      </c>
      <c r="EK25" s="198">
        <v>35.763704126622301</v>
      </c>
      <c r="EL25" s="198">
        <v>37.935026681184503</v>
      </c>
      <c r="EM25" s="198">
        <v>43.713274776825301</v>
      </c>
      <c r="EN25" s="198">
        <v>33.447704599303201</v>
      </c>
      <c r="EO25" s="198">
        <v>35.813867672885202</v>
      </c>
      <c r="EP25" s="198">
        <v>37.186730958535001</v>
      </c>
      <c r="EQ25" s="199">
        <v>36.253011283998397</v>
      </c>
      <c r="ER25" s="199">
        <v>32.886284090609699</v>
      </c>
    </row>
    <row r="26" spans="1:148" ht="14.5" x14ac:dyDescent="0.35">
      <c r="A26" s="30" t="s">
        <v>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198">
        <v>3.59679884902437E-6</v>
      </c>
      <c r="DJ26" s="198">
        <v>1.75343943889938E-3</v>
      </c>
      <c r="DK26" s="198">
        <v>0</v>
      </c>
      <c r="DL26" s="198">
        <v>0</v>
      </c>
      <c r="DM26" s="198">
        <v>0</v>
      </c>
      <c r="DN26" s="198">
        <v>0</v>
      </c>
      <c r="DO26" s="198">
        <v>0</v>
      </c>
      <c r="DP26" s="198">
        <v>0</v>
      </c>
      <c r="DQ26" s="198">
        <v>3.0246350364963501E-4</v>
      </c>
      <c r="DR26" s="198">
        <v>0</v>
      </c>
      <c r="DS26" s="198">
        <v>0</v>
      </c>
      <c r="DT26" s="198">
        <v>0</v>
      </c>
      <c r="DU26" s="198">
        <v>0</v>
      </c>
      <c r="DV26" s="198">
        <v>0</v>
      </c>
      <c r="DW26" s="198">
        <v>0</v>
      </c>
      <c r="DX26" s="198">
        <v>0</v>
      </c>
      <c r="DY26" s="198">
        <v>1.1344519999999999E-5</v>
      </c>
      <c r="DZ26" s="198">
        <v>3.3889773685582002E-4</v>
      </c>
      <c r="EA26" s="198">
        <v>0</v>
      </c>
      <c r="EB26" s="198">
        <v>6.7763862429401597E-5</v>
      </c>
      <c r="EC26" s="198">
        <v>1.57996168131012</v>
      </c>
      <c r="ED26" s="198">
        <v>0</v>
      </c>
      <c r="EE26" s="198">
        <v>0.36393399797206699</v>
      </c>
      <c r="EF26" s="198">
        <v>0</v>
      </c>
      <c r="EG26" s="198">
        <v>0</v>
      </c>
      <c r="EH26" s="198">
        <v>0.42316105743542798</v>
      </c>
      <c r="EI26" s="198">
        <v>0.92976526631434997</v>
      </c>
      <c r="EJ26" s="198">
        <v>0</v>
      </c>
      <c r="EK26" s="198">
        <v>0.92660582677029402</v>
      </c>
      <c r="EL26" s="198">
        <v>0.63744608791245605</v>
      </c>
      <c r="EM26" s="198">
        <v>0.201081656560501</v>
      </c>
      <c r="EN26" s="198">
        <v>0.67865096212168696</v>
      </c>
      <c r="EO26" s="198">
        <v>1.13352927817458</v>
      </c>
      <c r="EP26" s="198">
        <v>0.96660313245999896</v>
      </c>
      <c r="EQ26" s="199">
        <v>0.48951251597678602</v>
      </c>
      <c r="ER26" s="199">
        <v>0.26156351909873499</v>
      </c>
    </row>
    <row r="27" spans="1:148" ht="14.5" x14ac:dyDescent="0.35">
      <c r="A27" s="30" t="s">
        <v>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7.4833964944840198E-5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8">
        <v>0</v>
      </c>
      <c r="EL27" s="198">
        <v>0</v>
      </c>
      <c r="EM27" s="198">
        <v>0</v>
      </c>
      <c r="EN27" s="198">
        <v>0</v>
      </c>
      <c r="EO27" s="198">
        <v>0</v>
      </c>
      <c r="EP27" s="198">
        <v>0</v>
      </c>
      <c r="EQ27" s="199">
        <v>0</v>
      </c>
      <c r="ER27" s="199">
        <v>0</v>
      </c>
    </row>
    <row r="28" spans="1:148" ht="14.5" x14ac:dyDescent="0.35">
      <c r="A28" s="6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</row>
    <row r="29" spans="1:148" ht="17.25" customHeight="1" x14ac:dyDescent="0.35">
      <c r="A29" s="26" t="s">
        <v>110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200"/>
      <c r="DJ29" s="200"/>
      <c r="DK29" s="200"/>
      <c r="DL29" s="200">
        <v>10.7683290000019</v>
      </c>
      <c r="DM29" s="200">
        <v>-0.212142</v>
      </c>
      <c r="DN29" s="200">
        <v>-9.9041860400060706</v>
      </c>
      <c r="DO29" s="200">
        <v>2.9567054868095202</v>
      </c>
      <c r="DP29" s="200">
        <v>6.8262621663099896</v>
      </c>
      <c r="DQ29" s="200">
        <v>1.9608275197478799</v>
      </c>
      <c r="DR29" s="200">
        <v>-2.6099003868974502</v>
      </c>
      <c r="DS29" s="200">
        <v>-7.0713740982007298</v>
      </c>
      <c r="DT29" s="200">
        <v>-3.9651718300000001</v>
      </c>
      <c r="DU29" s="200">
        <v>-11.66051702</v>
      </c>
      <c r="DV29" s="200">
        <v>11.751747440000001</v>
      </c>
      <c r="DW29" s="200">
        <v>-5.7929256720000097</v>
      </c>
      <c r="DX29" s="200">
        <v>2.5205844862923401</v>
      </c>
      <c r="DY29" s="200">
        <v>-6.0436412199999996</v>
      </c>
      <c r="DZ29" s="200">
        <v>7.4553455167768297</v>
      </c>
      <c r="EA29" s="200">
        <v>3.94213173465698</v>
      </c>
      <c r="EB29" s="200">
        <v>-23.8737170412514</v>
      </c>
      <c r="EC29" s="200">
        <v>2.04395160049472</v>
      </c>
      <c r="ED29" s="200">
        <v>10.962096578025699</v>
      </c>
      <c r="EE29" s="200">
        <v>3.7458151930877102</v>
      </c>
      <c r="EF29" s="200">
        <v>-11.7012629788513</v>
      </c>
      <c r="EG29" s="200">
        <v>3.1721275485676599</v>
      </c>
      <c r="EH29" s="200">
        <v>-3.5116051419198899</v>
      </c>
      <c r="EI29" s="200">
        <v>-8.0181853622511099</v>
      </c>
      <c r="EJ29" s="200">
        <v>-6.6654519814316098</v>
      </c>
      <c r="EK29" s="200">
        <v>-4.8648161351930996</v>
      </c>
      <c r="EL29" s="200">
        <v>5.0101545740927103</v>
      </c>
      <c r="EM29" s="200">
        <v>-1.84850449190883</v>
      </c>
      <c r="EN29" s="200">
        <v>4.5292492595173801</v>
      </c>
      <c r="EO29" s="200">
        <v>7.2485272246961596</v>
      </c>
      <c r="EP29" s="200">
        <v>0.76908695319090103</v>
      </c>
      <c r="EQ29" s="201">
        <v>-3.7449838786819099</v>
      </c>
      <c r="ER29" s="201">
        <v>0.12601474885868899</v>
      </c>
    </row>
    <row r="30" spans="1:148" ht="14.5" x14ac:dyDescent="0.35">
      <c r="A30" s="6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</row>
    <row r="31" spans="1:148" ht="17.25" customHeight="1" x14ac:dyDescent="0.35">
      <c r="A31" s="29" t="s">
        <v>111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200">
        <f t="shared" ref="DI31:ER31" si="6">SUM(DI32, DI36, DI40, DI41)</f>
        <v>16.051724146389709</v>
      </c>
      <c r="DJ31" s="200">
        <f t="shared" si="6"/>
        <v>20.875881454185773</v>
      </c>
      <c r="DK31" s="200">
        <f t="shared" si="6"/>
        <v>18.918369784371912</v>
      </c>
      <c r="DL31" s="200">
        <f t="shared" si="6"/>
        <v>27.141595182357698</v>
      </c>
      <c r="DM31" s="200">
        <f t="shared" si="6"/>
        <v>22.327918727992092</v>
      </c>
      <c r="DN31" s="200">
        <f t="shared" si="6"/>
        <v>20.558044841471087</v>
      </c>
      <c r="DO31" s="200">
        <f t="shared" si="6"/>
        <v>23.24535666423024</v>
      </c>
      <c r="DP31" s="200">
        <f t="shared" si="6"/>
        <v>23.47790536774783</v>
      </c>
      <c r="DQ31" s="200">
        <f t="shared" si="6"/>
        <v>28.237366080291999</v>
      </c>
      <c r="DR31" s="200">
        <f t="shared" si="6"/>
        <v>24.836441372262769</v>
      </c>
      <c r="DS31" s="200">
        <f t="shared" si="6"/>
        <v>28.5756898209981</v>
      </c>
      <c r="DT31" s="200">
        <f t="shared" si="6"/>
        <v>25.775636219635722</v>
      </c>
      <c r="DU31" s="200">
        <f t="shared" si="6"/>
        <v>31.730641949999999</v>
      </c>
      <c r="DV31" s="200">
        <f t="shared" si="6"/>
        <v>31.247808468000002</v>
      </c>
      <c r="DW31" s="200">
        <f t="shared" si="6"/>
        <v>50.998399228000004</v>
      </c>
      <c r="DX31" s="200">
        <f t="shared" si="6"/>
        <v>61.131402736829202</v>
      </c>
      <c r="DY31" s="200">
        <f t="shared" si="6"/>
        <v>71.959085247999994</v>
      </c>
      <c r="DZ31" s="200">
        <f t="shared" si="6"/>
        <v>68.967313990529988</v>
      </c>
      <c r="EA31" s="200">
        <f t="shared" si="6"/>
        <v>44.103226180028201</v>
      </c>
      <c r="EB31" s="200">
        <f t="shared" si="6"/>
        <v>60.0272092409216</v>
      </c>
      <c r="EC31" s="200">
        <f t="shared" si="6"/>
        <v>44.658712225387198</v>
      </c>
      <c r="ED31" s="200">
        <f t="shared" si="6"/>
        <v>33.071169492299177</v>
      </c>
      <c r="EE31" s="200">
        <f t="shared" si="6"/>
        <v>35.643842074102693</v>
      </c>
      <c r="EF31" s="200">
        <f t="shared" si="6"/>
        <v>48.214976224328069</v>
      </c>
      <c r="EG31" s="200">
        <f t="shared" si="6"/>
        <v>37.279557418056221</v>
      </c>
      <c r="EH31" s="200">
        <f t="shared" si="6"/>
        <v>34.48888918922021</v>
      </c>
      <c r="EI31" s="200">
        <f t="shared" si="6"/>
        <v>34.06151075862779</v>
      </c>
      <c r="EJ31" s="200">
        <f t="shared" si="6"/>
        <v>26.489090730754231</v>
      </c>
      <c r="EK31" s="200">
        <f t="shared" si="6"/>
        <v>28.426939764729706</v>
      </c>
      <c r="EL31" s="200">
        <f t="shared" si="6"/>
        <v>30.018994670955689</v>
      </c>
      <c r="EM31" s="200">
        <f t="shared" si="6"/>
        <v>35.377316097230292</v>
      </c>
      <c r="EN31" s="200">
        <f t="shared" si="6"/>
        <v>35.189457839549476</v>
      </c>
      <c r="EO31" s="200">
        <f t="shared" si="6"/>
        <v>44.638851673659673</v>
      </c>
      <c r="EP31" s="200">
        <f t="shared" si="6"/>
        <v>25.070106804488987</v>
      </c>
      <c r="EQ31" s="201">
        <f t="shared" si="6"/>
        <v>22.365163145627669</v>
      </c>
      <c r="ER31" s="201">
        <f t="shared" si="6"/>
        <v>35.869647842692608</v>
      </c>
    </row>
    <row r="32" spans="1:148" ht="14.5" x14ac:dyDescent="0.35">
      <c r="A32" s="31" t="s">
        <v>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200">
        <f t="shared" ref="DI32:ER32" si="7">SUM(DI33:DI35)</f>
        <v>3.7925321463897101</v>
      </c>
      <c r="DJ32" s="200">
        <f t="shared" si="7"/>
        <v>5.2056694541857702</v>
      </c>
      <c r="DK32" s="200">
        <f t="shared" si="7"/>
        <v>2.4238377843719099</v>
      </c>
      <c r="DL32" s="200">
        <f t="shared" si="7"/>
        <v>9.6801321823576991</v>
      </c>
      <c r="DM32" s="200">
        <f t="shared" si="7"/>
        <v>4.7250247279920901</v>
      </c>
      <c r="DN32" s="200">
        <f t="shared" si="7"/>
        <v>4.1204028414710896</v>
      </c>
      <c r="DO32" s="200">
        <f t="shared" si="7"/>
        <v>6.04111466423024</v>
      </c>
      <c r="DP32" s="200">
        <f t="shared" si="7"/>
        <v>6.6192553677478303</v>
      </c>
      <c r="DQ32" s="200">
        <f t="shared" si="7"/>
        <v>12.901072080292</v>
      </c>
      <c r="DR32" s="200">
        <f t="shared" si="7"/>
        <v>8.2575273722627696</v>
      </c>
      <c r="DS32" s="200">
        <f t="shared" si="7"/>
        <v>12.01064865</v>
      </c>
      <c r="DT32" s="200">
        <f t="shared" si="7"/>
        <v>9.6868034999999999</v>
      </c>
      <c r="DU32" s="200">
        <f t="shared" si="7"/>
        <v>14.83133795</v>
      </c>
      <c r="DV32" s="200">
        <f t="shared" si="7"/>
        <v>14.86790002</v>
      </c>
      <c r="DW32" s="200">
        <f t="shared" si="7"/>
        <v>32.52881928</v>
      </c>
      <c r="DX32" s="200">
        <f t="shared" si="7"/>
        <v>42.5819072888292</v>
      </c>
      <c r="DY32" s="200">
        <f t="shared" si="7"/>
        <v>53.9427442</v>
      </c>
      <c r="DZ32" s="200">
        <f t="shared" si="7"/>
        <v>50.985820342529998</v>
      </c>
      <c r="EA32" s="200">
        <f t="shared" si="7"/>
        <v>26.067270998028199</v>
      </c>
      <c r="EB32" s="200">
        <f t="shared" si="7"/>
        <v>43.093823330921602</v>
      </c>
      <c r="EC32" s="200">
        <f t="shared" si="7"/>
        <v>27.621316570527799</v>
      </c>
      <c r="ED32" s="200">
        <f t="shared" si="7"/>
        <v>13.8344956341288</v>
      </c>
      <c r="EE32" s="200">
        <f t="shared" si="7"/>
        <v>16.506442813861501</v>
      </c>
      <c r="EF32" s="200">
        <f t="shared" si="7"/>
        <v>29.3233866686254</v>
      </c>
      <c r="EG32" s="200">
        <f t="shared" si="7"/>
        <v>17.564171295114999</v>
      </c>
      <c r="EH32" s="200">
        <f t="shared" si="7"/>
        <v>13.2174390791702</v>
      </c>
      <c r="EI32" s="200">
        <f t="shared" si="7"/>
        <v>11.994563813045101</v>
      </c>
      <c r="EJ32" s="200">
        <f t="shared" si="7"/>
        <v>4.8446130250000001</v>
      </c>
      <c r="EK32" s="200">
        <f t="shared" si="7"/>
        <v>5.6810587555256502</v>
      </c>
      <c r="EL32" s="200">
        <f t="shared" si="7"/>
        <v>10.214188503107399</v>
      </c>
      <c r="EM32" s="200">
        <f t="shared" si="7"/>
        <v>16.083426598005602</v>
      </c>
      <c r="EN32" s="200">
        <f t="shared" si="7"/>
        <v>17.162189184535499</v>
      </c>
      <c r="EO32" s="200">
        <f t="shared" si="7"/>
        <v>25.2445617527259</v>
      </c>
      <c r="EP32" s="200">
        <f t="shared" si="7"/>
        <v>7.7084036131411002</v>
      </c>
      <c r="EQ32" s="201">
        <f t="shared" si="7"/>
        <v>5.6837847140125701</v>
      </c>
      <c r="ER32" s="201">
        <f t="shared" si="7"/>
        <v>18.472189459525499</v>
      </c>
    </row>
    <row r="33" spans="1:148" ht="14.5" x14ac:dyDescent="0.35">
      <c r="A33" s="30" t="s">
        <v>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8">
        <v>0</v>
      </c>
      <c r="EL33" s="198">
        <v>0</v>
      </c>
      <c r="EM33" s="198">
        <v>0</v>
      </c>
      <c r="EN33" s="198">
        <v>0</v>
      </c>
      <c r="EO33" s="198">
        <v>0</v>
      </c>
      <c r="EP33" s="198">
        <v>0</v>
      </c>
      <c r="EQ33" s="199">
        <v>0</v>
      </c>
      <c r="ER33" s="199">
        <v>0</v>
      </c>
    </row>
    <row r="34" spans="1:148" ht="14.5" x14ac:dyDescent="0.35">
      <c r="A34" s="30" t="s">
        <v>6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198">
        <v>3.7925321463897101</v>
      </c>
      <c r="DJ34" s="198">
        <v>5.2056694541857702</v>
      </c>
      <c r="DK34" s="198">
        <v>2.4238377843719099</v>
      </c>
      <c r="DL34" s="198">
        <v>9.6801321823576991</v>
      </c>
      <c r="DM34" s="198">
        <v>4.7250247279920901</v>
      </c>
      <c r="DN34" s="198">
        <v>4.1204028414710896</v>
      </c>
      <c r="DO34" s="198">
        <v>6.04111466423024</v>
      </c>
      <c r="DP34" s="198">
        <v>6.6192553677478303</v>
      </c>
      <c r="DQ34" s="198">
        <v>12.901072080292</v>
      </c>
      <c r="DR34" s="198">
        <v>8.2575273722627696</v>
      </c>
      <c r="DS34" s="198">
        <v>12.01064865</v>
      </c>
      <c r="DT34" s="198">
        <v>9.6868034999999999</v>
      </c>
      <c r="DU34" s="198">
        <v>14.83133795</v>
      </c>
      <c r="DV34" s="198">
        <v>14.86790002</v>
      </c>
      <c r="DW34" s="198">
        <v>32.52881928</v>
      </c>
      <c r="DX34" s="198">
        <v>42.5819072888292</v>
      </c>
      <c r="DY34" s="198">
        <v>53.9427442</v>
      </c>
      <c r="DZ34" s="198">
        <v>50.985820342529998</v>
      </c>
      <c r="EA34" s="198">
        <v>26.067270998028199</v>
      </c>
      <c r="EB34" s="198">
        <v>43.093823330921602</v>
      </c>
      <c r="EC34" s="198">
        <v>27.621316570527799</v>
      </c>
      <c r="ED34" s="198">
        <v>13.8344956341288</v>
      </c>
      <c r="EE34" s="198">
        <v>16.506442813861501</v>
      </c>
      <c r="EF34" s="198">
        <v>29.3233866686254</v>
      </c>
      <c r="EG34" s="198">
        <v>17.564171295114999</v>
      </c>
      <c r="EH34" s="198">
        <v>13.2174390791702</v>
      </c>
      <c r="EI34" s="198">
        <v>11.994563813045101</v>
      </c>
      <c r="EJ34" s="198">
        <v>4.8446130250000001</v>
      </c>
      <c r="EK34" s="198">
        <v>5.6810587555256502</v>
      </c>
      <c r="EL34" s="198">
        <v>10.214188503107399</v>
      </c>
      <c r="EM34" s="198">
        <v>16.083426598005602</v>
      </c>
      <c r="EN34" s="198">
        <v>17.162189184535499</v>
      </c>
      <c r="EO34" s="198">
        <v>25.2445617527259</v>
      </c>
      <c r="EP34" s="198">
        <v>7.7084036131411002</v>
      </c>
      <c r="EQ34" s="199">
        <v>5.6837847140125701</v>
      </c>
      <c r="ER34" s="199">
        <v>18.472189459525499</v>
      </c>
    </row>
    <row r="35" spans="1:148" ht="14.5" x14ac:dyDescent="0.35">
      <c r="A35" s="30" t="s">
        <v>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198">
        <v>0</v>
      </c>
      <c r="DJ35" s="198">
        <v>0</v>
      </c>
      <c r="DK35" s="198">
        <v>0</v>
      </c>
      <c r="DL35" s="198">
        <v>0</v>
      </c>
      <c r="DM35" s="198">
        <v>0</v>
      </c>
      <c r="DN35" s="198">
        <v>0</v>
      </c>
      <c r="DO35" s="198">
        <v>0</v>
      </c>
      <c r="DP35" s="198">
        <v>0</v>
      </c>
      <c r="DQ35" s="198">
        <v>0</v>
      </c>
      <c r="DR35" s="198">
        <v>0</v>
      </c>
      <c r="DS35" s="198">
        <v>0</v>
      </c>
      <c r="DT35" s="198">
        <v>0</v>
      </c>
      <c r="DU35" s="198">
        <v>0</v>
      </c>
      <c r="DV35" s="198">
        <v>0</v>
      </c>
      <c r="DW35" s="198">
        <v>0</v>
      </c>
      <c r="DX35" s="198">
        <v>0</v>
      </c>
      <c r="DY35" s="198">
        <v>0</v>
      </c>
      <c r="DZ35" s="198">
        <v>0</v>
      </c>
      <c r="EA35" s="198">
        <v>0</v>
      </c>
      <c r="EB35" s="198">
        <v>0</v>
      </c>
      <c r="EC35" s="198">
        <v>0</v>
      </c>
      <c r="ED35" s="198">
        <v>0</v>
      </c>
      <c r="EE35" s="198">
        <v>0</v>
      </c>
      <c r="EF35" s="198">
        <v>0</v>
      </c>
      <c r="EG35" s="198">
        <v>0</v>
      </c>
      <c r="EH35" s="198">
        <v>0</v>
      </c>
      <c r="EI35" s="198">
        <v>0</v>
      </c>
      <c r="EJ35" s="198">
        <v>0</v>
      </c>
      <c r="EK35" s="198">
        <v>0</v>
      </c>
      <c r="EL35" s="198">
        <v>0</v>
      </c>
      <c r="EM35" s="198">
        <v>0</v>
      </c>
      <c r="EN35" s="198">
        <v>0</v>
      </c>
      <c r="EO35" s="198">
        <v>0</v>
      </c>
      <c r="EP35" s="198">
        <v>0</v>
      </c>
      <c r="EQ35" s="199">
        <v>0</v>
      </c>
      <c r="ER35" s="199">
        <v>0</v>
      </c>
    </row>
    <row r="36" spans="1:148" ht="14.5" x14ac:dyDescent="0.35">
      <c r="A36" s="31" t="s">
        <v>10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200">
        <f t="shared" ref="DI36:ER36" si="8">SUM(DI37:DI39)</f>
        <v>1.78363008</v>
      </c>
      <c r="DJ36" s="200">
        <f t="shared" si="8"/>
        <v>2.3678755199999997</v>
      </c>
      <c r="DK36" s="200">
        <f t="shared" si="8"/>
        <v>2.8665412799999999</v>
      </c>
      <c r="DL36" s="200">
        <f t="shared" si="8"/>
        <v>2.8743236399999996</v>
      </c>
      <c r="DM36" s="200">
        <f t="shared" si="8"/>
        <v>3.0999123599999998</v>
      </c>
      <c r="DN36" s="200">
        <f t="shared" si="8"/>
        <v>3.20719464</v>
      </c>
      <c r="DO36" s="200">
        <f t="shared" si="8"/>
        <v>3.2031628799999998</v>
      </c>
      <c r="DP36" s="200">
        <f t="shared" si="8"/>
        <v>3.15328572</v>
      </c>
      <c r="DQ36" s="200">
        <f t="shared" si="8"/>
        <v>3.9582191999999998</v>
      </c>
      <c r="DR36" s="200">
        <f t="shared" si="8"/>
        <v>7.4981059200000004</v>
      </c>
      <c r="DS36" s="200">
        <f t="shared" si="8"/>
        <v>7.13428503719883</v>
      </c>
      <c r="DT36" s="200">
        <f t="shared" si="8"/>
        <v>7.1398490196357205</v>
      </c>
      <c r="DU36" s="200">
        <f t="shared" si="8"/>
        <v>7.7917519159999999</v>
      </c>
      <c r="DV36" s="200">
        <f t="shared" si="8"/>
        <v>7.2471181319999998</v>
      </c>
      <c r="DW36" s="200">
        <f t="shared" si="8"/>
        <v>8.5530590792285501</v>
      </c>
      <c r="DX36" s="200">
        <f t="shared" si="8"/>
        <v>8.3232981523999996</v>
      </c>
      <c r="DY36" s="200">
        <f t="shared" si="8"/>
        <v>7.7565936317181094</v>
      </c>
      <c r="DZ36" s="200">
        <f t="shared" si="8"/>
        <v>8.1044624800000005</v>
      </c>
      <c r="EA36" s="200">
        <f t="shared" si="8"/>
        <v>7.7015556063999995</v>
      </c>
      <c r="EB36" s="200">
        <f t="shared" si="8"/>
        <v>7.3553881791999993</v>
      </c>
      <c r="EC36" s="200">
        <f t="shared" si="8"/>
        <v>7.1037655132999999</v>
      </c>
      <c r="ED36" s="200">
        <f t="shared" si="8"/>
        <v>8.07466016791901</v>
      </c>
      <c r="EE36" s="200">
        <f t="shared" si="8"/>
        <v>7.0743739609719603</v>
      </c>
      <c r="EF36" s="200">
        <f t="shared" si="8"/>
        <v>7.6656627306071901</v>
      </c>
      <c r="EG36" s="200">
        <f t="shared" si="8"/>
        <v>7.9411054414044395</v>
      </c>
      <c r="EH36" s="200">
        <f t="shared" si="8"/>
        <v>7.7489661025197192</v>
      </c>
      <c r="EI36" s="200">
        <f t="shared" si="8"/>
        <v>7.9514917510994598</v>
      </c>
      <c r="EJ36" s="200">
        <f t="shared" si="8"/>
        <v>7.3903598238000008</v>
      </c>
      <c r="EK36" s="200">
        <f t="shared" si="8"/>
        <v>7.9130791342673641</v>
      </c>
      <c r="EL36" s="200">
        <f t="shared" si="8"/>
        <v>7.5605209479150304</v>
      </c>
      <c r="EM36" s="200">
        <f t="shared" si="8"/>
        <v>8.409879334966579</v>
      </c>
      <c r="EN36" s="200">
        <f t="shared" si="8"/>
        <v>7.4904094853988079</v>
      </c>
      <c r="EO36" s="200">
        <f t="shared" si="8"/>
        <v>8.2620180281172431</v>
      </c>
      <c r="EP36" s="200">
        <f t="shared" si="8"/>
        <v>7.4416398003980628</v>
      </c>
      <c r="EQ36" s="201">
        <f t="shared" si="8"/>
        <v>6.7603141081979299</v>
      </c>
      <c r="ER36" s="201">
        <f t="shared" si="8"/>
        <v>7.2787111697412898</v>
      </c>
    </row>
    <row r="37" spans="1:148" ht="14.5" x14ac:dyDescent="0.35">
      <c r="A37" s="30" t="s">
        <v>5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198">
        <v>0</v>
      </c>
      <c r="DJ37" s="198">
        <v>0</v>
      </c>
      <c r="DK37" s="198">
        <v>0</v>
      </c>
      <c r="DL37" s="198">
        <v>0</v>
      </c>
      <c r="DM37" s="198">
        <v>0</v>
      </c>
      <c r="DN37" s="198">
        <v>0</v>
      </c>
      <c r="DO37" s="198">
        <v>0</v>
      </c>
      <c r="DP37" s="198">
        <v>0</v>
      </c>
      <c r="DQ37" s="198">
        <v>0</v>
      </c>
      <c r="DR37" s="198">
        <v>0</v>
      </c>
      <c r="DS37" s="198">
        <v>0</v>
      </c>
      <c r="DT37" s="198">
        <v>0</v>
      </c>
      <c r="DU37" s="198">
        <v>0</v>
      </c>
      <c r="DV37" s="198">
        <v>0</v>
      </c>
      <c r="DW37" s="198">
        <v>0</v>
      </c>
      <c r="DX37" s="198">
        <v>0</v>
      </c>
      <c r="DY37" s="198">
        <v>0</v>
      </c>
      <c r="DZ37" s="198">
        <v>0</v>
      </c>
      <c r="EA37" s="198">
        <v>0</v>
      </c>
      <c r="EB37" s="198">
        <v>0</v>
      </c>
      <c r="EC37" s="198">
        <v>0</v>
      </c>
      <c r="ED37" s="198">
        <v>0</v>
      </c>
      <c r="EE37" s="198">
        <v>0</v>
      </c>
      <c r="EF37" s="198">
        <v>0</v>
      </c>
      <c r="EG37" s="198">
        <v>0</v>
      </c>
      <c r="EH37" s="198">
        <v>0</v>
      </c>
      <c r="EI37" s="198">
        <v>0</v>
      </c>
      <c r="EJ37" s="198">
        <v>0</v>
      </c>
      <c r="EK37" s="198">
        <v>0</v>
      </c>
      <c r="EL37" s="198">
        <v>0</v>
      </c>
      <c r="EM37" s="198">
        <v>0</v>
      </c>
      <c r="EN37" s="198">
        <v>0</v>
      </c>
      <c r="EO37" s="198">
        <v>0</v>
      </c>
      <c r="EP37" s="198">
        <v>0</v>
      </c>
      <c r="EQ37" s="199">
        <v>0</v>
      </c>
      <c r="ER37" s="199">
        <v>0</v>
      </c>
    </row>
    <row r="38" spans="1:148" ht="14.5" x14ac:dyDescent="0.35">
      <c r="A38" s="30" t="s">
        <v>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198">
        <v>1.5781900799999999</v>
      </c>
      <c r="DJ38" s="198">
        <v>2.1624355199999998</v>
      </c>
      <c r="DK38" s="198">
        <v>2.66110128</v>
      </c>
      <c r="DL38" s="198">
        <v>2.6688836399999998</v>
      </c>
      <c r="DM38" s="198">
        <v>2.89447236</v>
      </c>
      <c r="DN38" s="198">
        <v>3.0017546400000001</v>
      </c>
      <c r="DO38" s="198">
        <v>2.99772288</v>
      </c>
      <c r="DP38" s="198">
        <v>2.9478457200000001</v>
      </c>
      <c r="DQ38" s="198">
        <v>3.7527792</v>
      </c>
      <c r="DR38" s="198">
        <v>7.2926659200000001</v>
      </c>
      <c r="DS38" s="198">
        <v>6.9288450371988297</v>
      </c>
      <c r="DT38" s="198">
        <v>6.9344090196357202</v>
      </c>
      <c r="DU38" s="198">
        <v>7.5863119159999997</v>
      </c>
      <c r="DV38" s="198">
        <v>7.0277852520000001</v>
      </c>
      <c r="DW38" s="198">
        <v>8.3337261992285505</v>
      </c>
      <c r="DX38" s="198">
        <v>8.1039652724</v>
      </c>
      <c r="DY38" s="198">
        <v>7.5438091517181096</v>
      </c>
      <c r="DZ38" s="198">
        <v>7.8873123999999999</v>
      </c>
      <c r="EA38" s="198">
        <v>7.4344868163999998</v>
      </c>
      <c r="EB38" s="198">
        <v>7.0674287091999997</v>
      </c>
      <c r="EC38" s="198">
        <v>6.8188362832999996</v>
      </c>
      <c r="ED38" s="198">
        <v>7.8226984853590098</v>
      </c>
      <c r="EE38" s="198">
        <v>6.8398326723519602</v>
      </c>
      <c r="EF38" s="198">
        <v>7.4673747069071901</v>
      </c>
      <c r="EG38" s="198">
        <v>7.7305262314044398</v>
      </c>
      <c r="EH38" s="198">
        <v>7.5069160525197196</v>
      </c>
      <c r="EI38" s="198">
        <v>7.7412784810994602</v>
      </c>
      <c r="EJ38" s="198">
        <v>7.2330858738000003</v>
      </c>
      <c r="EK38" s="198">
        <v>7.6563235254439999</v>
      </c>
      <c r="EL38" s="198">
        <v>7.2811459049739096</v>
      </c>
      <c r="EM38" s="198">
        <v>8.1472275049665797</v>
      </c>
      <c r="EN38" s="198">
        <v>7.3639515911440503</v>
      </c>
      <c r="EO38" s="198">
        <v>8.2097850314769705</v>
      </c>
      <c r="EP38" s="198">
        <v>7.4310672965773898</v>
      </c>
      <c r="EQ38" s="199">
        <v>6.7603057108379296</v>
      </c>
      <c r="ER38" s="199">
        <v>7.2787111697412898</v>
      </c>
    </row>
    <row r="39" spans="1:148" ht="14.5" x14ac:dyDescent="0.35">
      <c r="A39" s="30" t="s">
        <v>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198">
        <v>0.20544000000000001</v>
      </c>
      <c r="DJ39" s="198">
        <v>0.20544000000000001</v>
      </c>
      <c r="DK39" s="198">
        <v>0.20544000000000001</v>
      </c>
      <c r="DL39" s="198">
        <v>0.20544000000000001</v>
      </c>
      <c r="DM39" s="198">
        <v>0.20544000000000001</v>
      </c>
      <c r="DN39" s="198">
        <v>0.20544000000000001</v>
      </c>
      <c r="DO39" s="198">
        <v>0.20544000000000001</v>
      </c>
      <c r="DP39" s="198">
        <v>0.20544000000000001</v>
      </c>
      <c r="DQ39" s="198">
        <v>0.20544000000000001</v>
      </c>
      <c r="DR39" s="198">
        <v>0.20544000000000001</v>
      </c>
      <c r="DS39" s="198">
        <v>0.20544000000000001</v>
      </c>
      <c r="DT39" s="198">
        <v>0.20544000000000001</v>
      </c>
      <c r="DU39" s="198">
        <v>0.20544000000000001</v>
      </c>
      <c r="DV39" s="198">
        <v>0.21933288000000001</v>
      </c>
      <c r="DW39" s="198">
        <v>0.21933288000000001</v>
      </c>
      <c r="DX39" s="198">
        <v>0.21933288000000001</v>
      </c>
      <c r="DY39" s="198">
        <v>0.21278448</v>
      </c>
      <c r="DZ39" s="198">
        <v>0.21715008</v>
      </c>
      <c r="EA39" s="198">
        <v>0.26706879</v>
      </c>
      <c r="EB39" s="198">
        <v>0.28795947</v>
      </c>
      <c r="EC39" s="198">
        <v>0.28492922999999998</v>
      </c>
      <c r="ED39" s="198">
        <v>0.25196168256000001</v>
      </c>
      <c r="EE39" s="198">
        <v>0.23454128862000001</v>
      </c>
      <c r="EF39" s="198">
        <v>0.19828802370000001</v>
      </c>
      <c r="EG39" s="198">
        <v>0.21057920999999999</v>
      </c>
      <c r="EH39" s="198">
        <v>0.24205004999999999</v>
      </c>
      <c r="EI39" s="198">
        <v>0.21021327000000001</v>
      </c>
      <c r="EJ39" s="198">
        <v>0.15727395</v>
      </c>
      <c r="EK39" s="198">
        <v>0.25675560882336401</v>
      </c>
      <c r="EL39" s="198">
        <v>0.27937504294112098</v>
      </c>
      <c r="EM39" s="198">
        <v>0.26265182999999998</v>
      </c>
      <c r="EN39" s="198">
        <v>0.12645789425475801</v>
      </c>
      <c r="EO39" s="198">
        <v>5.2232996640271999E-2</v>
      </c>
      <c r="EP39" s="198">
        <v>1.0572503820673099E-2</v>
      </c>
      <c r="EQ39" s="199">
        <v>8.3973599999999992E-6</v>
      </c>
      <c r="ER39" s="199">
        <v>0</v>
      </c>
    </row>
    <row r="40" spans="1:148" ht="14.5" x14ac:dyDescent="0.35">
      <c r="A40" s="31" t="s">
        <v>11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198">
        <v>10.06550992</v>
      </c>
      <c r="DJ40" s="198">
        <v>12.892284480000001</v>
      </c>
      <c r="DK40" s="198">
        <v>13.217938719999999</v>
      </c>
      <c r="DL40" s="198">
        <v>14.17708736</v>
      </c>
      <c r="DM40" s="198">
        <v>14.092929639999999</v>
      </c>
      <c r="DN40" s="198">
        <v>12.820395359999999</v>
      </c>
      <c r="DO40" s="198">
        <v>13.59102712</v>
      </c>
      <c r="DP40" s="198">
        <v>13.295312279999999</v>
      </c>
      <c r="DQ40" s="198">
        <v>10.9680228</v>
      </c>
      <c r="DR40" s="198">
        <v>8.6707560800000003</v>
      </c>
      <c r="DS40" s="198">
        <v>9.0207041337992706</v>
      </c>
      <c r="DT40" s="198">
        <v>8.5389316999999991</v>
      </c>
      <c r="DU40" s="198">
        <v>8.6975000839999996</v>
      </c>
      <c r="DV40" s="198">
        <v>8.7227383159999992</v>
      </c>
      <c r="DW40" s="198">
        <v>9.5064688687714494</v>
      </c>
      <c r="DX40" s="198">
        <v>9.8161452956000002</v>
      </c>
      <c r="DY40" s="198">
        <v>9.8496954162818895</v>
      </c>
      <c r="DZ40" s="198">
        <v>9.4669791679999999</v>
      </c>
      <c r="EA40" s="198">
        <v>9.9243475756000006</v>
      </c>
      <c r="EB40" s="198">
        <v>9.1679457307999996</v>
      </c>
      <c r="EC40" s="198">
        <v>9.6943201867000006</v>
      </c>
      <c r="ED40" s="198">
        <v>10.5812235946425</v>
      </c>
      <c r="EE40" s="198">
        <v>11.412645377192501</v>
      </c>
      <c r="EF40" s="198">
        <v>11.058704003504699</v>
      </c>
      <c r="EG40" s="198">
        <v>11.546041170022599</v>
      </c>
      <c r="EH40" s="198">
        <v>11.807339753633901</v>
      </c>
      <c r="EI40" s="198">
        <v>11.8396907454045</v>
      </c>
      <c r="EJ40" s="198">
        <v>11.702976831200001</v>
      </c>
      <c r="EK40" s="198">
        <v>11.7585135678983</v>
      </c>
      <c r="EL40" s="198">
        <v>11.405938813190501</v>
      </c>
      <c r="EM40" s="198">
        <v>10.264578238157</v>
      </c>
      <c r="EN40" s="198">
        <v>10.129100061260001</v>
      </c>
      <c r="EO40" s="198">
        <v>10.8107295966658</v>
      </c>
      <c r="EP40" s="198">
        <v>9.5150301824119197</v>
      </c>
      <c r="EQ40" s="199">
        <v>9.6800637293417502</v>
      </c>
      <c r="ER40" s="199">
        <v>9.4479179938316094</v>
      </c>
    </row>
    <row r="41" spans="1:148" ht="14.5" x14ac:dyDescent="0.35">
      <c r="A41" s="31" t="s">
        <v>13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198">
        <v>0.41005200000000003</v>
      </c>
      <c r="DJ41" s="198">
        <v>0.41005200000000003</v>
      </c>
      <c r="DK41" s="198">
        <v>0.41005200000000003</v>
      </c>
      <c r="DL41" s="198">
        <v>0.41005200000000003</v>
      </c>
      <c r="DM41" s="198">
        <v>0.41005200000000003</v>
      </c>
      <c r="DN41" s="198">
        <v>0.41005200000000003</v>
      </c>
      <c r="DO41" s="198">
        <v>0.41005200000000003</v>
      </c>
      <c r="DP41" s="198">
        <v>0.41005200000000003</v>
      </c>
      <c r="DQ41" s="198">
        <v>0.41005200000000003</v>
      </c>
      <c r="DR41" s="198">
        <v>0.41005200000000003</v>
      </c>
      <c r="DS41" s="198">
        <v>0.41005200000000003</v>
      </c>
      <c r="DT41" s="198">
        <v>0.41005200000000003</v>
      </c>
      <c r="DU41" s="198">
        <v>0.41005200000000003</v>
      </c>
      <c r="DV41" s="198">
        <v>0.41005200000000003</v>
      </c>
      <c r="DW41" s="198">
        <v>0.41005200000000003</v>
      </c>
      <c r="DX41" s="198">
        <v>0.41005200000000003</v>
      </c>
      <c r="DY41" s="198">
        <v>0.41005200000000003</v>
      </c>
      <c r="DZ41" s="198">
        <v>0.41005200000000003</v>
      </c>
      <c r="EA41" s="198">
        <v>0.41005200000000003</v>
      </c>
      <c r="EB41" s="198">
        <v>0.41005200000000003</v>
      </c>
      <c r="EC41" s="198">
        <v>0.23930995485940201</v>
      </c>
      <c r="ED41" s="198">
        <v>0.58079009560886596</v>
      </c>
      <c r="EE41" s="198">
        <v>0.65037992207673001</v>
      </c>
      <c r="EF41" s="198">
        <v>0.167222821590778</v>
      </c>
      <c r="EG41" s="198">
        <v>0.22823951151418201</v>
      </c>
      <c r="EH41" s="198">
        <v>1.7151442538963899</v>
      </c>
      <c r="EI41" s="198">
        <v>2.2757644490787299</v>
      </c>
      <c r="EJ41" s="198">
        <v>2.55114105075423</v>
      </c>
      <c r="EK41" s="198">
        <v>3.07428830703839</v>
      </c>
      <c r="EL41" s="198">
        <v>0.83834640674275596</v>
      </c>
      <c r="EM41" s="198">
        <v>0.61943192610111797</v>
      </c>
      <c r="EN41" s="198">
        <v>0.40775910835516499</v>
      </c>
      <c r="EO41" s="198">
        <v>0.32154229615073399</v>
      </c>
      <c r="EP41" s="198">
        <v>0.40503320853790298</v>
      </c>
      <c r="EQ41" s="199">
        <v>0.24100059407541999</v>
      </c>
      <c r="ER41" s="199">
        <v>0.67082921959420805</v>
      </c>
    </row>
    <row r="42" spans="1:148" ht="14.5" x14ac:dyDescent="0.35">
      <c r="A42" s="6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</row>
    <row r="43" spans="1:148" ht="14.5" x14ac:dyDescent="0.35">
      <c r="A43" s="32" t="s">
        <v>84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200">
        <f t="shared" ref="DI43:ER43" si="9">SUM(DI44:DI48)</f>
        <v>22.648659010056615</v>
      </c>
      <c r="DJ43" s="200">
        <f t="shared" si="9"/>
        <v>29.26592049159353</v>
      </c>
      <c r="DK43" s="200">
        <f t="shared" si="9"/>
        <v>28.891591336705943</v>
      </c>
      <c r="DL43" s="200">
        <f t="shared" si="9"/>
        <v>25.503965281997356</v>
      </c>
      <c r="DM43" s="200">
        <f t="shared" si="9"/>
        <v>29.534743595752467</v>
      </c>
      <c r="DN43" s="200">
        <f t="shared" si="9"/>
        <v>28.46569340230165</v>
      </c>
      <c r="DO43" s="200">
        <f t="shared" si="9"/>
        <v>25.914097330237393</v>
      </c>
      <c r="DP43" s="200">
        <f t="shared" si="9"/>
        <v>24.970017731444493</v>
      </c>
      <c r="DQ43" s="200">
        <f t="shared" si="9"/>
        <v>24.064694987484458</v>
      </c>
      <c r="DR43" s="200">
        <f t="shared" si="9"/>
        <v>22.853211535995246</v>
      </c>
      <c r="DS43" s="200">
        <f t="shared" si="9"/>
        <v>20.281114270801201</v>
      </c>
      <c r="DT43" s="200">
        <f t="shared" si="9"/>
        <v>20.520115980264301</v>
      </c>
      <c r="DU43" s="200">
        <f t="shared" si="9"/>
        <v>25.605036634730002</v>
      </c>
      <c r="DV43" s="200">
        <f t="shared" si="9"/>
        <v>26.059223066000001</v>
      </c>
      <c r="DW43" s="200">
        <f t="shared" si="9"/>
        <v>31.709552795899999</v>
      </c>
      <c r="DX43" s="200">
        <f t="shared" si="9"/>
        <v>24.327771096841772</v>
      </c>
      <c r="DY43" s="200">
        <f t="shared" si="9"/>
        <v>23.179815600500003</v>
      </c>
      <c r="DZ43" s="200">
        <f t="shared" si="9"/>
        <v>24.710034217867157</v>
      </c>
      <c r="EA43" s="200">
        <f t="shared" si="9"/>
        <v>26.892391668349852</v>
      </c>
      <c r="EB43" s="200">
        <f t="shared" si="9"/>
        <v>28.073459000180694</v>
      </c>
      <c r="EC43" s="200">
        <f t="shared" si="9"/>
        <v>23.089467939272641</v>
      </c>
      <c r="ED43" s="200">
        <f t="shared" si="9"/>
        <v>24.787949371939568</v>
      </c>
      <c r="EE43" s="200">
        <f t="shared" si="9"/>
        <v>22.926929751384865</v>
      </c>
      <c r="EF43" s="200">
        <f t="shared" si="9"/>
        <v>24.764320275146996</v>
      </c>
      <c r="EG43" s="200">
        <f t="shared" si="9"/>
        <v>27.079455341923925</v>
      </c>
      <c r="EH43" s="200">
        <f t="shared" si="9"/>
        <v>24.946716388569616</v>
      </c>
      <c r="EI43" s="200">
        <f t="shared" si="9"/>
        <v>25.96300895821657</v>
      </c>
      <c r="EJ43" s="200">
        <f t="shared" si="9"/>
        <v>23.176986923208823</v>
      </c>
      <c r="EK43" s="200">
        <f t="shared" si="9"/>
        <v>23.903998285748763</v>
      </c>
      <c r="EL43" s="200">
        <f t="shared" si="9"/>
        <v>26.403165114094197</v>
      </c>
      <c r="EM43" s="200">
        <f t="shared" si="9"/>
        <v>24.555821443408121</v>
      </c>
      <c r="EN43" s="200">
        <f t="shared" si="9"/>
        <v>21.546543224115219</v>
      </c>
      <c r="EO43" s="200">
        <f t="shared" si="9"/>
        <v>21.560340190228544</v>
      </c>
      <c r="EP43" s="200">
        <f t="shared" si="9"/>
        <v>20.816613450545081</v>
      </c>
      <c r="EQ43" s="201">
        <f t="shared" si="9"/>
        <v>18.63748501726306</v>
      </c>
      <c r="ER43" s="201">
        <f t="shared" si="9"/>
        <v>17.219239303131502</v>
      </c>
    </row>
    <row r="44" spans="1:148" ht="14.5" x14ac:dyDescent="0.35">
      <c r="A44" s="31" t="s">
        <v>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200">
        <v>0.33584290106029202</v>
      </c>
      <c r="DJ44" s="200">
        <v>0.39144867589584398</v>
      </c>
      <c r="DK44" s="200">
        <v>0.38053641811492001</v>
      </c>
      <c r="DL44" s="200">
        <v>0.35201751186785402</v>
      </c>
      <c r="DM44" s="200">
        <v>0.371315745560716</v>
      </c>
      <c r="DN44" s="200">
        <v>0.71807599000864397</v>
      </c>
      <c r="DO44" s="200">
        <v>0.99468483247839201</v>
      </c>
      <c r="DP44" s="200">
        <v>1.0310403505418899</v>
      </c>
      <c r="DQ44" s="200">
        <v>0.91246681425075504</v>
      </c>
      <c r="DR44" s="200">
        <v>0.75780270569868702</v>
      </c>
      <c r="DS44" s="200">
        <v>0.48775639999999998</v>
      </c>
      <c r="DT44" s="200">
        <v>0.58381038819999997</v>
      </c>
      <c r="DU44" s="200">
        <v>0.58675531400000003</v>
      </c>
      <c r="DV44" s="200">
        <v>0.62645469570000001</v>
      </c>
      <c r="DW44" s="200">
        <v>0.5543586398</v>
      </c>
      <c r="DX44" s="200">
        <v>0.53325638515076701</v>
      </c>
      <c r="DY44" s="200">
        <v>1.2231787919999999</v>
      </c>
      <c r="DZ44" s="200">
        <v>1.9823826868243799</v>
      </c>
      <c r="EA44" s="200">
        <v>1.4624097358167401</v>
      </c>
      <c r="EB44" s="200">
        <v>1.73706537331045</v>
      </c>
      <c r="EC44" s="200">
        <v>0.84131204041813201</v>
      </c>
      <c r="ED44" s="200">
        <v>1.94519492040423</v>
      </c>
      <c r="EE44" s="200">
        <v>2.1162362824131802</v>
      </c>
      <c r="EF44" s="200">
        <v>3.59899441109562</v>
      </c>
      <c r="EG44" s="200">
        <v>3.2262942648445398</v>
      </c>
      <c r="EH44" s="200">
        <v>1.58632628700349</v>
      </c>
      <c r="EI44" s="200">
        <v>2.08384646537157</v>
      </c>
      <c r="EJ44" s="200">
        <v>1.1654212562377999</v>
      </c>
      <c r="EK44" s="200">
        <v>2.7066735420201802</v>
      </c>
      <c r="EL44" s="200">
        <v>2.1562236801597501</v>
      </c>
      <c r="EM44" s="200">
        <v>1.89452695723088</v>
      </c>
      <c r="EN44" s="200">
        <v>1.6074913756506199</v>
      </c>
      <c r="EO44" s="200">
        <v>1.5158869037268301</v>
      </c>
      <c r="EP44" s="200">
        <v>1.51449508630497</v>
      </c>
      <c r="EQ44" s="201">
        <v>1.61240912497535</v>
      </c>
      <c r="ER44" s="201">
        <v>1.39719000557719</v>
      </c>
    </row>
    <row r="45" spans="1:148" ht="14.5" x14ac:dyDescent="0.35">
      <c r="A45" s="31" t="s">
        <v>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200">
        <v>19.351988276544802</v>
      </c>
      <c r="DJ45" s="200">
        <v>23.402376296243201</v>
      </c>
      <c r="DK45" s="200">
        <v>24.202861890378198</v>
      </c>
      <c r="DL45" s="200">
        <v>22.0950565246041</v>
      </c>
      <c r="DM45" s="200">
        <v>26.144020195802302</v>
      </c>
      <c r="DN45" s="200">
        <v>24.738653678206202</v>
      </c>
      <c r="DO45" s="200">
        <v>22.058097248545199</v>
      </c>
      <c r="DP45" s="200">
        <v>21.1734995513923</v>
      </c>
      <c r="DQ45" s="200">
        <v>20.3509833562069</v>
      </c>
      <c r="DR45" s="200">
        <v>19.2876200143434</v>
      </c>
      <c r="DS45" s="200">
        <v>17.282729712481199</v>
      </c>
      <c r="DT45" s="200">
        <v>17.5284234122595</v>
      </c>
      <c r="DU45" s="200">
        <v>22.657093091538002</v>
      </c>
      <c r="DV45" s="200">
        <v>23.241505782482399</v>
      </c>
      <c r="DW45" s="200">
        <v>28.433045375609598</v>
      </c>
      <c r="DX45" s="200">
        <v>21.425365693518199</v>
      </c>
      <c r="DY45" s="200">
        <v>19.6710585979732</v>
      </c>
      <c r="DZ45" s="200">
        <v>20.568729057649399</v>
      </c>
      <c r="EA45" s="200">
        <v>23.339911855462301</v>
      </c>
      <c r="EB45" s="200">
        <v>24.309041610272601</v>
      </c>
      <c r="EC45" s="200">
        <v>20.0851355329565</v>
      </c>
      <c r="ED45" s="200">
        <v>20.819302114816299</v>
      </c>
      <c r="EE45" s="200">
        <v>18.755693800413699</v>
      </c>
      <c r="EF45" s="200">
        <v>19.253208467592799</v>
      </c>
      <c r="EG45" s="200">
        <v>22.0452287265867</v>
      </c>
      <c r="EH45" s="200">
        <v>21.997188644577399</v>
      </c>
      <c r="EI45" s="200">
        <v>22.483974346337199</v>
      </c>
      <c r="EJ45" s="200">
        <v>20.5838071788686</v>
      </c>
      <c r="EK45" s="200">
        <v>19.906000612015301</v>
      </c>
      <c r="EL45" s="200">
        <v>23.159855262862202</v>
      </c>
      <c r="EM45" s="200">
        <v>21.629329044194101</v>
      </c>
      <c r="EN45" s="200">
        <v>19.1015957651416</v>
      </c>
      <c r="EO45" s="200">
        <v>19.318651060017402</v>
      </c>
      <c r="EP45" s="200">
        <v>18.619853835235801</v>
      </c>
      <c r="EQ45" s="201">
        <v>16.406692648391001</v>
      </c>
      <c r="ER45" s="201">
        <v>15.320440755257801</v>
      </c>
    </row>
    <row r="46" spans="1:148" ht="14.5" x14ac:dyDescent="0.35">
      <c r="A46" s="31" t="s">
        <v>2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200">
        <v>1.3008762635676501</v>
      </c>
      <c r="DJ46" s="200">
        <v>1.5546663649963599</v>
      </c>
      <c r="DK46" s="200">
        <v>1.58212052807936</v>
      </c>
      <c r="DL46" s="200">
        <v>1.4451229947741699</v>
      </c>
      <c r="DM46" s="200">
        <v>1.70038533055286</v>
      </c>
      <c r="DN46" s="200">
        <v>1.6528634900632699</v>
      </c>
      <c r="DO46" s="200">
        <v>1.52265462976509</v>
      </c>
      <c r="DP46" s="200">
        <v>1.48304053655509</v>
      </c>
      <c r="DQ46" s="200">
        <v>1.46942380205187</v>
      </c>
      <c r="DR46" s="200">
        <v>1.4185930549796499</v>
      </c>
      <c r="DS46" s="200">
        <v>1.2631485383200001</v>
      </c>
      <c r="DT46" s="200">
        <v>1.2472930017048001</v>
      </c>
      <c r="DU46" s="200">
        <v>1.5603188673920001</v>
      </c>
      <c r="DV46" s="200">
        <v>1.5063804054176</v>
      </c>
      <c r="DW46" s="200">
        <v>1.8183284077904001</v>
      </c>
      <c r="DX46" s="200">
        <v>1.4220926679478101</v>
      </c>
      <c r="DY46" s="200">
        <v>1.3253300684267999</v>
      </c>
      <c r="DZ46" s="200">
        <v>1.39316058877585</v>
      </c>
      <c r="EA46" s="200">
        <v>1.4601938480532299</v>
      </c>
      <c r="EB46" s="200">
        <v>1.5840830942972399</v>
      </c>
      <c r="EC46" s="200">
        <v>1.2887119944666201</v>
      </c>
      <c r="ED46" s="200">
        <v>1.44536809065463</v>
      </c>
      <c r="EE46" s="200">
        <v>1.2912305369472199</v>
      </c>
      <c r="EF46" s="200">
        <v>1.4166168849843499</v>
      </c>
      <c r="EG46" s="200">
        <v>1.4640428145358999</v>
      </c>
      <c r="EH46" s="200">
        <v>1.0023161614180101</v>
      </c>
      <c r="EI46" s="200">
        <v>0.99331565044374803</v>
      </c>
      <c r="EJ46" s="200">
        <v>1.0823630362924199</v>
      </c>
      <c r="EK46" s="200">
        <v>0.99506397430744298</v>
      </c>
      <c r="EL46" s="200">
        <v>0.77307936795842103</v>
      </c>
      <c r="EM46" s="200">
        <v>0.79798771523915002</v>
      </c>
      <c r="EN46" s="200">
        <v>0.56572782626102502</v>
      </c>
      <c r="EO46" s="200">
        <v>0.48857394017019101</v>
      </c>
      <c r="EP46" s="200">
        <v>0.53263277687259802</v>
      </c>
      <c r="EQ46" s="201">
        <v>0.48973556045488198</v>
      </c>
      <c r="ER46" s="201">
        <v>0.34731358378164601</v>
      </c>
    </row>
    <row r="47" spans="1:148" ht="14.5" x14ac:dyDescent="0.35">
      <c r="A47" s="31" t="s">
        <v>1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200">
        <v>1.5799515688838699</v>
      </c>
      <c r="DJ47" s="200">
        <v>3.8374291544581198</v>
      </c>
      <c r="DK47" s="200">
        <v>2.6460725001334602</v>
      </c>
      <c r="DL47" s="200">
        <v>1.53176825075123</v>
      </c>
      <c r="DM47" s="200">
        <v>1.2390223238365901</v>
      </c>
      <c r="DN47" s="200">
        <v>1.2761002440235301</v>
      </c>
      <c r="DO47" s="200">
        <v>1.25866061944871</v>
      </c>
      <c r="DP47" s="200">
        <v>1.2024372929552101</v>
      </c>
      <c r="DQ47" s="200">
        <v>1.25182101497493</v>
      </c>
      <c r="DR47" s="200">
        <v>1.3091957609735101</v>
      </c>
      <c r="DS47" s="200">
        <v>1.1674796199999999</v>
      </c>
      <c r="DT47" s="200">
        <v>1.0805891781000001</v>
      </c>
      <c r="DU47" s="200">
        <v>0.72086936180000005</v>
      </c>
      <c r="DV47" s="200">
        <v>0.60488218240000002</v>
      </c>
      <c r="DW47" s="200">
        <v>0.82382037269999997</v>
      </c>
      <c r="DX47" s="200">
        <v>0.86705635022499605</v>
      </c>
      <c r="DY47" s="200">
        <v>0.88024814210000002</v>
      </c>
      <c r="DZ47" s="200">
        <v>0.68576188461752696</v>
      </c>
      <c r="EA47" s="200">
        <v>0.54987622901758004</v>
      </c>
      <c r="EB47" s="200">
        <v>0.36326892230039798</v>
      </c>
      <c r="EC47" s="200">
        <v>0.85543778538869297</v>
      </c>
      <c r="ED47" s="200">
        <v>0.53135212561596501</v>
      </c>
      <c r="EE47" s="200">
        <v>0.72508616443648899</v>
      </c>
      <c r="EF47" s="200">
        <v>0.47434090155608999</v>
      </c>
      <c r="EG47" s="200">
        <v>0.33198478771909401</v>
      </c>
      <c r="EH47" s="200">
        <v>0.34618363845312999</v>
      </c>
      <c r="EI47" s="200">
        <v>0.390452380318496</v>
      </c>
      <c r="EJ47" s="200">
        <v>0.34341567640312198</v>
      </c>
      <c r="EK47" s="200">
        <v>0.296260157405841</v>
      </c>
      <c r="EL47" s="200">
        <v>0.31400680311382301</v>
      </c>
      <c r="EM47" s="200">
        <v>0.23397772674399001</v>
      </c>
      <c r="EN47" s="200">
        <v>0.27172825706197301</v>
      </c>
      <c r="EO47" s="200">
        <v>0.236752088321877</v>
      </c>
      <c r="EP47" s="200">
        <v>0.14963175213171201</v>
      </c>
      <c r="EQ47" s="201">
        <v>0.12864768344182601</v>
      </c>
      <c r="ER47" s="201">
        <v>0.15429495851486899</v>
      </c>
    </row>
    <row r="48" spans="1:148" ht="14.5" x14ac:dyDescent="0.35">
      <c r="A48" s="31" t="s">
        <v>12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200">
        <v>8.0000000000000099E-2</v>
      </c>
      <c r="DJ48" s="200">
        <v>8.0000000000000099E-2</v>
      </c>
      <c r="DK48" s="200">
        <v>8.0000000000000099E-2</v>
      </c>
      <c r="DL48" s="200">
        <v>8.0000000000000099E-2</v>
      </c>
      <c r="DM48" s="200">
        <v>8.0000000000000099E-2</v>
      </c>
      <c r="DN48" s="200">
        <v>8.0000000000000099E-2</v>
      </c>
      <c r="DO48" s="200">
        <v>8.0000000000000099E-2</v>
      </c>
      <c r="DP48" s="200">
        <v>8.0000000000000099E-2</v>
      </c>
      <c r="DQ48" s="200">
        <v>8.0000000000000099E-2</v>
      </c>
      <c r="DR48" s="200">
        <v>8.0000000000000099E-2</v>
      </c>
      <c r="DS48" s="200">
        <v>8.0000000000000099E-2</v>
      </c>
      <c r="DT48" s="200">
        <v>8.0000000000000099E-2</v>
      </c>
      <c r="DU48" s="200">
        <v>8.0000000000000099E-2</v>
      </c>
      <c r="DV48" s="200">
        <v>8.0000000000000099E-2</v>
      </c>
      <c r="DW48" s="200">
        <v>8.0000000000000099E-2</v>
      </c>
      <c r="DX48" s="200">
        <v>8.0000000000000099E-2</v>
      </c>
      <c r="DY48" s="200">
        <v>8.0000000000000099E-2</v>
      </c>
      <c r="DZ48" s="200">
        <v>8.0000000000000099E-2</v>
      </c>
      <c r="EA48" s="200">
        <v>8.0000000000000099E-2</v>
      </c>
      <c r="EB48" s="200">
        <v>8.0000000000000099E-2</v>
      </c>
      <c r="EC48" s="200">
        <v>1.8870586042698801E-2</v>
      </c>
      <c r="ED48" s="200">
        <v>4.6732120448444797E-2</v>
      </c>
      <c r="EE48" s="200">
        <v>3.86829671742739E-2</v>
      </c>
      <c r="EF48" s="200">
        <v>2.11596099181359E-2</v>
      </c>
      <c r="EG48" s="200">
        <v>1.1904748237689101E-2</v>
      </c>
      <c r="EH48" s="200">
        <v>1.47016571175838E-2</v>
      </c>
      <c r="EI48" s="200">
        <v>1.14201157455556E-2</v>
      </c>
      <c r="EJ48" s="200">
        <v>1.9797754068813199E-3</v>
      </c>
      <c r="EK48" s="200">
        <v>0</v>
      </c>
      <c r="EL48" s="200">
        <v>0</v>
      </c>
      <c r="EM48" s="200">
        <v>0</v>
      </c>
      <c r="EN48" s="200">
        <v>0</v>
      </c>
      <c r="EO48" s="200">
        <v>4.7619799224119002E-4</v>
      </c>
      <c r="EP48" s="200">
        <v>0</v>
      </c>
      <c r="EQ48" s="201">
        <v>0</v>
      </c>
      <c r="ER48" s="201">
        <v>0</v>
      </c>
    </row>
    <row r="49" spans="1:146" ht="14.5" x14ac:dyDescent="0.35">
      <c r="A49" s="6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</row>
    <row r="50" spans="1:146" ht="14.5" x14ac:dyDescent="0.35">
      <c r="A50" s="32" t="s">
        <v>85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</row>
    <row r="51" spans="1:146" ht="14.5" x14ac:dyDescent="0.35">
      <c r="A51" s="6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EG51" s="59"/>
      <c r="EI51" s="59"/>
      <c r="EK51" s="59"/>
      <c r="EL51" s="59"/>
      <c r="EM51" s="59"/>
      <c r="EN51" s="59"/>
      <c r="EO51" s="59"/>
      <c r="EP51" s="59"/>
    </row>
    <row r="52" spans="1:146" ht="14.5" x14ac:dyDescent="0.35">
      <c r="A52" s="68" t="s">
        <v>35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EE52" s="59"/>
      <c r="EG52" s="59"/>
      <c r="EI52" s="59"/>
      <c r="EK52" s="59"/>
      <c r="EL52" s="59"/>
      <c r="EM52" s="59"/>
      <c r="EN52" s="59"/>
      <c r="EO52" s="59"/>
      <c r="EP52" s="59"/>
    </row>
    <row r="53" spans="1:146" ht="14.5" x14ac:dyDescent="0.35">
      <c r="A53" s="68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EE53" s="59"/>
      <c r="EG53" s="59"/>
      <c r="EI53" s="59"/>
      <c r="EM53" s="71"/>
    </row>
    <row r="54" spans="1:146" ht="14.5" x14ac:dyDescent="0.35">
      <c r="A54" s="1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EM54" s="71"/>
    </row>
    <row r="55" spans="1:146" ht="14.5" x14ac:dyDescent="0.35">
      <c r="A55" s="32" t="s">
        <v>99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</row>
    <row r="56" spans="1:146" ht="17.25" customHeight="1" x14ac:dyDescent="0.35">
      <c r="A56" s="37" t="s">
        <v>102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</row>
    <row r="57" spans="1:146" ht="17.25" customHeight="1" x14ac:dyDescent="0.35">
      <c r="A57" s="37" t="s">
        <v>105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</row>
    <row r="58" spans="1:146" ht="32.25" customHeight="1" x14ac:dyDescent="0.35">
      <c r="A58" s="37" t="s">
        <v>106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</row>
    <row r="59" spans="1:146" ht="17.25" customHeight="1" x14ac:dyDescent="0.35">
      <c r="A59" s="37" t="s">
        <v>107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</row>
    <row r="60" spans="1:146" ht="14.5" x14ac:dyDescent="0.35">
      <c r="A60" s="6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</row>
    <row r="61" spans="1:146" ht="14.5" x14ac:dyDescent="0.35">
      <c r="A61" s="6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</row>
    <row r="62" spans="1:146" ht="14.5" x14ac:dyDescent="0.35">
      <c r="A62" s="6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</row>
    <row r="63" spans="1:146" ht="14.5" x14ac:dyDescent="0.35">
      <c r="A63" s="6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</row>
    <row r="64" spans="1:146" x14ac:dyDescent="0.3">
      <c r="A64" s="34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</row>
    <row r="65" spans="1:97" x14ac:dyDescent="0.3">
      <c r="A65" s="34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</row>
    <row r="66" spans="1:97" x14ac:dyDescent="0.3">
      <c r="A66" s="34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</row>
    <row r="67" spans="1:97" x14ac:dyDescent="0.3">
      <c r="A67" s="34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</row>
    <row r="68" spans="1:97" x14ac:dyDescent="0.3">
      <c r="A68" s="34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</row>
    <row r="69" spans="1:97" x14ac:dyDescent="0.3">
      <c r="A69" s="34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</row>
    <row r="70" spans="1:97" x14ac:dyDescent="0.3">
      <c r="A70" s="34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</row>
    <row r="71" spans="1:97" x14ac:dyDescent="0.3">
      <c r="A71" s="34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</row>
    <row r="72" spans="1:97" x14ac:dyDescent="0.3">
      <c r="A72" s="34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</row>
    <row r="73" spans="1:97" x14ac:dyDescent="0.3">
      <c r="A73" s="34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</row>
    <row r="74" spans="1:97" x14ac:dyDescent="0.3">
      <c r="A74" s="34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</row>
    <row r="75" spans="1:97" x14ac:dyDescent="0.3">
      <c r="A75" s="34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</row>
    <row r="76" spans="1:97" x14ac:dyDescent="0.3">
      <c r="A76" s="34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</row>
    <row r="77" spans="1:97" x14ac:dyDescent="0.3">
      <c r="A77" s="34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</row>
    <row r="78" spans="1:97" x14ac:dyDescent="0.3">
      <c r="A78" s="34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</row>
    <row r="79" spans="1:97" x14ac:dyDescent="0.3">
      <c r="A79" s="34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</row>
    <row r="80" spans="1:97" x14ac:dyDescent="0.3">
      <c r="A80" s="34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</row>
    <row r="81" spans="1:97" x14ac:dyDescent="0.3">
      <c r="A81" s="34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</row>
    <row r="82" spans="1:97" x14ac:dyDescent="0.3">
      <c r="A82" s="34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</row>
    <row r="83" spans="1:97" x14ac:dyDescent="0.3">
      <c r="A83" s="34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</row>
    <row r="84" spans="1:97" x14ac:dyDescent="0.3">
      <c r="A84" s="34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</row>
  </sheetData>
  <hyperlinks>
    <hyperlink ref="A1" location="Contents!A1" display="Return to contents" xr:uid="{00000000-0004-0000-0400-000000000000}"/>
  </hyperlink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N61"/>
  <sheetViews>
    <sheetView showGridLines="0" zoomScale="85" zoomScaleNormal="85" zoomScaleSheetLayoutView="100" workbookViewId="0"/>
  </sheetViews>
  <sheetFormatPr defaultColWidth="10.6640625" defaultRowHeight="14" x14ac:dyDescent="0.3"/>
  <cols>
    <col min="1" max="1" width="15.58203125" customWidth="1"/>
    <col min="2" max="2" width="10.5" customWidth="1"/>
    <col min="3" max="3" width="10.25" customWidth="1"/>
    <col min="4" max="4" width="10.5" customWidth="1"/>
    <col min="5" max="5" width="10.83203125" customWidth="1"/>
    <col min="6" max="6" width="10.5" customWidth="1"/>
    <col min="7" max="7" width="13.25" customWidth="1"/>
    <col min="8" max="8" width="10.5" customWidth="1"/>
    <col min="9" max="9" width="10.33203125" customWidth="1"/>
    <col min="10" max="10" width="10.5" customWidth="1"/>
    <col min="11" max="11" width="11.08203125" customWidth="1"/>
    <col min="12" max="12" width="10.5" customWidth="1"/>
    <col min="13" max="13" width="10.58203125" customWidth="1"/>
    <col min="14" max="14" width="9.5" customWidth="1"/>
  </cols>
  <sheetData>
    <row r="1" spans="1:14" ht="14.5" x14ac:dyDescent="0.35">
      <c r="A1" s="97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03"/>
    </row>
    <row r="2" spans="1:14" ht="14.5" x14ac:dyDescent="0.35">
      <c r="A2" s="97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03"/>
    </row>
    <row r="3" spans="1:14" ht="14.5" x14ac:dyDescent="0.35">
      <c r="A3" s="97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03"/>
    </row>
    <row r="4" spans="1:14" ht="14.5" x14ac:dyDescent="0.35">
      <c r="A4" s="97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03"/>
    </row>
    <row r="5" spans="1:14" ht="14.5" x14ac:dyDescent="0.35">
      <c r="A5" s="97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03"/>
    </row>
    <row r="6" spans="1:14" ht="14.5" x14ac:dyDescent="0.35">
      <c r="A6" s="97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03"/>
    </row>
    <row r="7" spans="1:14" ht="14.5" x14ac:dyDescent="0.35">
      <c r="A7" s="101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3"/>
    </row>
    <row r="8" spans="1:14" ht="21" customHeight="1" x14ac:dyDescent="0.5">
      <c r="A8" s="79" t="s">
        <v>130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3"/>
    </row>
    <row r="9" spans="1:14" ht="14.5" x14ac:dyDescent="0.35">
      <c r="N9" s="103"/>
    </row>
    <row r="10" spans="1:14" ht="15.75" customHeight="1" x14ac:dyDescent="0.35">
      <c r="A10" s="104"/>
      <c r="N10" s="103"/>
    </row>
    <row r="11" spans="1:14" ht="14.5" x14ac:dyDescent="0.35">
      <c r="A11" s="203"/>
      <c r="B11" s="205">
        <v>2024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04"/>
    </row>
    <row r="12" spans="1:14" ht="14.5" x14ac:dyDescent="0.35">
      <c r="A12" s="203"/>
      <c r="B12" s="208" t="s">
        <v>17</v>
      </c>
      <c r="C12" s="209"/>
      <c r="D12" s="209"/>
      <c r="E12" s="209"/>
      <c r="F12" s="209"/>
      <c r="G12" s="210"/>
      <c r="H12" s="211" t="s">
        <v>18</v>
      </c>
      <c r="I12" s="209"/>
      <c r="J12" s="209"/>
      <c r="K12" s="210"/>
      <c r="L12" s="212" t="s">
        <v>19</v>
      </c>
      <c r="M12" s="213"/>
      <c r="N12" s="104"/>
    </row>
    <row r="13" spans="1:14" ht="14.5" x14ac:dyDescent="0.35">
      <c r="A13" s="203"/>
      <c r="B13" s="216" t="s">
        <v>5</v>
      </c>
      <c r="C13" s="217"/>
      <c r="D13" s="218" t="s">
        <v>20</v>
      </c>
      <c r="E13" s="217"/>
      <c r="F13" s="218" t="s">
        <v>7</v>
      </c>
      <c r="G13" s="217"/>
      <c r="H13" s="218" t="s">
        <v>21</v>
      </c>
      <c r="I13" s="217"/>
      <c r="J13" s="218" t="s">
        <v>22</v>
      </c>
      <c r="K13" s="217"/>
      <c r="L13" s="214"/>
      <c r="M13" s="215"/>
      <c r="N13" s="105"/>
    </row>
    <row r="14" spans="1:14" ht="30" customHeight="1" x14ac:dyDescent="0.35">
      <c r="A14" s="204"/>
      <c r="B14" s="80" t="s">
        <v>17</v>
      </c>
      <c r="C14" s="81" t="s">
        <v>131</v>
      </c>
      <c r="D14" s="82" t="s">
        <v>17</v>
      </c>
      <c r="E14" s="81" t="s">
        <v>131</v>
      </c>
      <c r="F14" s="82" t="s">
        <v>17</v>
      </c>
      <c r="G14" s="81" t="s">
        <v>131</v>
      </c>
      <c r="H14" s="82" t="s">
        <v>17</v>
      </c>
      <c r="I14" s="81" t="s">
        <v>131</v>
      </c>
      <c r="J14" s="82" t="s">
        <v>17</v>
      </c>
      <c r="K14" s="81" t="s">
        <v>131</v>
      </c>
      <c r="L14" s="82"/>
      <c r="M14" s="83" t="s">
        <v>131</v>
      </c>
      <c r="N14" s="105"/>
    </row>
    <row r="15" spans="1:14" ht="14.5" x14ac:dyDescent="0.35">
      <c r="A15" s="84" t="s">
        <v>23</v>
      </c>
      <c r="B15" s="85">
        <v>0</v>
      </c>
      <c r="C15" s="106">
        <v>0</v>
      </c>
      <c r="D15" s="86">
        <v>601584.9</v>
      </c>
      <c r="E15" s="106">
        <v>0.12429174009819099</v>
      </c>
      <c r="F15" s="86">
        <v>0</v>
      </c>
      <c r="G15" s="106">
        <v>0</v>
      </c>
      <c r="H15" s="86">
        <v>601584.9</v>
      </c>
      <c r="I15" s="107">
        <v>0.12429174009819099</v>
      </c>
      <c r="J15" s="86">
        <v>0</v>
      </c>
      <c r="K15" s="107">
        <v>0</v>
      </c>
      <c r="L15" s="87">
        <v>601584.9</v>
      </c>
      <c r="M15" s="72">
        <v>0.12429174009819099</v>
      </c>
      <c r="N15" s="109"/>
    </row>
    <row r="16" spans="1:14" ht="15.75" customHeight="1" x14ac:dyDescent="0.35">
      <c r="A16" s="88" t="s">
        <v>24</v>
      </c>
      <c r="B16" s="89">
        <v>0</v>
      </c>
      <c r="C16" s="74">
        <v>0</v>
      </c>
      <c r="D16" s="90">
        <v>601584.9</v>
      </c>
      <c r="E16" s="74">
        <v>0.12429174009819099</v>
      </c>
      <c r="F16" s="90">
        <v>0</v>
      </c>
      <c r="G16" s="74">
        <v>0</v>
      </c>
      <c r="H16" s="90">
        <v>601584.9</v>
      </c>
      <c r="I16" s="74">
        <v>0.12429174009819099</v>
      </c>
      <c r="J16" s="90">
        <v>0</v>
      </c>
      <c r="K16" s="74">
        <v>0</v>
      </c>
      <c r="L16" s="90">
        <v>601584.9</v>
      </c>
      <c r="M16" s="77">
        <v>0.12429174009819099</v>
      </c>
      <c r="N16" s="109"/>
    </row>
    <row r="17" spans="1:14" ht="14.5" x14ac:dyDescent="0.35">
      <c r="A17" s="91" t="s">
        <v>25</v>
      </c>
      <c r="B17" s="92">
        <v>1209649.3</v>
      </c>
      <c r="C17" s="112">
        <v>-7.4271203483487994E-2</v>
      </c>
      <c r="D17" s="93">
        <v>211989.12</v>
      </c>
      <c r="E17" s="112">
        <v>-5.3791458056774398E-2</v>
      </c>
      <c r="F17" s="93">
        <v>0</v>
      </c>
      <c r="G17" s="112">
        <v>0</v>
      </c>
      <c r="H17" s="93">
        <v>1421638.42</v>
      </c>
      <c r="I17" s="112">
        <v>-7.1273768152519096E-2</v>
      </c>
      <c r="J17" s="93">
        <v>0</v>
      </c>
      <c r="K17" s="112">
        <v>0</v>
      </c>
      <c r="L17" s="93">
        <v>1421638.42</v>
      </c>
      <c r="M17" s="73">
        <v>-7.1273768152519096E-2</v>
      </c>
      <c r="N17" s="109"/>
    </row>
    <row r="18" spans="1:14" ht="14.5" x14ac:dyDescent="0.35">
      <c r="A18" s="91" t="s">
        <v>26</v>
      </c>
      <c r="B18" s="92">
        <v>0</v>
      </c>
      <c r="C18" s="112">
        <v>0</v>
      </c>
      <c r="D18" s="93">
        <v>0</v>
      </c>
      <c r="E18" s="112">
        <v>0</v>
      </c>
      <c r="F18" s="93">
        <v>0</v>
      </c>
      <c r="G18" s="112">
        <v>0</v>
      </c>
      <c r="H18" s="93">
        <v>0</v>
      </c>
      <c r="I18" s="112">
        <v>0</v>
      </c>
      <c r="J18" s="93">
        <v>0</v>
      </c>
      <c r="K18" s="112">
        <v>0</v>
      </c>
      <c r="L18" s="93">
        <v>0</v>
      </c>
      <c r="M18" s="73">
        <v>0</v>
      </c>
      <c r="N18" s="109"/>
    </row>
    <row r="19" spans="1:14" ht="14.5" x14ac:dyDescent="0.35">
      <c r="A19" s="91" t="s">
        <v>27</v>
      </c>
      <c r="B19" s="92">
        <v>0</v>
      </c>
      <c r="C19" s="112">
        <v>0</v>
      </c>
      <c r="D19" s="93">
        <v>22902</v>
      </c>
      <c r="E19" s="112">
        <v>-8.5237258347978906E-2</v>
      </c>
      <c r="F19" s="93">
        <v>0</v>
      </c>
      <c r="G19" s="112">
        <v>0</v>
      </c>
      <c r="H19" s="93">
        <v>22902</v>
      </c>
      <c r="I19" s="112">
        <v>-8.5237258347978906E-2</v>
      </c>
      <c r="J19" s="93">
        <v>0</v>
      </c>
      <c r="K19" s="112">
        <v>0</v>
      </c>
      <c r="L19" s="93">
        <v>22902</v>
      </c>
      <c r="M19" s="73">
        <v>-8.5237258347978906E-2</v>
      </c>
      <c r="N19" s="109"/>
    </row>
    <row r="20" spans="1:14" ht="14.5" x14ac:dyDescent="0.35">
      <c r="A20" s="91" t="s">
        <v>28</v>
      </c>
      <c r="B20" s="92">
        <v>0</v>
      </c>
      <c r="C20" s="112">
        <v>0</v>
      </c>
      <c r="D20" s="87">
        <v>223424</v>
      </c>
      <c r="E20" s="108">
        <v>-4.4363462163595699E-2</v>
      </c>
      <c r="F20" s="87">
        <v>239876.54</v>
      </c>
      <c r="G20" s="108">
        <v>-0.12909324003154399</v>
      </c>
      <c r="H20" s="93">
        <v>463300.54</v>
      </c>
      <c r="I20" s="108">
        <v>-9.0192314032962906E-2</v>
      </c>
      <c r="J20" s="87">
        <v>0</v>
      </c>
      <c r="K20" s="108">
        <v>0</v>
      </c>
      <c r="L20" s="87">
        <v>463300.54</v>
      </c>
      <c r="M20" s="72">
        <v>-9.0192314032962906E-2</v>
      </c>
      <c r="N20" s="109"/>
    </row>
    <row r="21" spans="1:14" ht="15.75" customHeight="1" x14ac:dyDescent="0.35">
      <c r="A21" s="88" t="s">
        <v>29</v>
      </c>
      <c r="B21" s="89">
        <v>1209649.3</v>
      </c>
      <c r="C21" s="74">
        <v>-7.4271203483487994E-2</v>
      </c>
      <c r="D21" s="90">
        <v>458315.12</v>
      </c>
      <c r="E21" s="74">
        <v>-5.0857038706628499E-2</v>
      </c>
      <c r="F21" s="90">
        <v>239876.54</v>
      </c>
      <c r="G21" s="74">
        <v>-0.12909324003154399</v>
      </c>
      <c r="H21" s="90">
        <v>1907840.96</v>
      </c>
      <c r="I21" s="74">
        <v>-7.6108363353597802E-2</v>
      </c>
      <c r="J21" s="90">
        <v>0</v>
      </c>
      <c r="K21" s="74">
        <v>0</v>
      </c>
      <c r="L21" s="90">
        <v>1907840.96</v>
      </c>
      <c r="M21" s="77">
        <v>-7.6108363353597802E-2</v>
      </c>
      <c r="N21" s="109"/>
    </row>
    <row r="22" spans="1:14" ht="15.75" customHeight="1" x14ac:dyDescent="0.35">
      <c r="A22" s="94" t="s">
        <v>30</v>
      </c>
      <c r="B22" s="95">
        <v>1209649.3</v>
      </c>
      <c r="C22" s="78">
        <v>-7.4271203483487994E-2</v>
      </c>
      <c r="D22" s="96">
        <v>1059900.02</v>
      </c>
      <c r="E22" s="75">
        <v>4.1208668871964803E-2</v>
      </c>
      <c r="F22" s="96">
        <v>239876.54</v>
      </c>
      <c r="G22" s="78">
        <v>-0.12909324003154399</v>
      </c>
      <c r="H22" s="96">
        <v>2509425.86</v>
      </c>
      <c r="I22" s="78">
        <v>-3.4867433442884198E-2</v>
      </c>
      <c r="J22" s="96">
        <v>0</v>
      </c>
      <c r="K22" s="78">
        <v>0</v>
      </c>
      <c r="L22" s="96">
        <v>2509425.86</v>
      </c>
      <c r="M22" s="76">
        <v>-3.4867433442884198E-2</v>
      </c>
      <c r="N22" s="109"/>
    </row>
    <row r="23" spans="1:14" ht="14.5" x14ac:dyDescent="0.35">
      <c r="A23" s="104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9"/>
    </row>
    <row r="24" spans="1:14" ht="14.5" x14ac:dyDescent="0.35">
      <c r="A24" s="104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03"/>
    </row>
    <row r="25" spans="1:14" ht="14.5" x14ac:dyDescent="0.35">
      <c r="A25" s="104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03"/>
    </row>
    <row r="26" spans="1:14" ht="14.5" x14ac:dyDescent="0.35">
      <c r="A26" s="10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03"/>
    </row>
    <row r="27" spans="1:14" ht="14.5" x14ac:dyDescent="0.35">
      <c r="A27" s="104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03"/>
    </row>
    <row r="28" spans="1:14" ht="14.5" x14ac:dyDescent="0.35">
      <c r="A28" s="104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</row>
    <row r="29" spans="1:14" ht="14.5" x14ac:dyDescent="0.35">
      <c r="A29" s="104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03"/>
    </row>
    <row r="30" spans="1:14" ht="14.5" x14ac:dyDescent="0.35">
      <c r="A30" s="10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03"/>
    </row>
    <row r="31" spans="1:14" ht="14.5" x14ac:dyDescent="0.35">
      <c r="A31" s="104"/>
      <c r="B31" s="219"/>
      <c r="C31" s="219"/>
      <c r="D31" s="220"/>
      <c r="E31" s="220"/>
      <c r="F31" s="220"/>
      <c r="G31" s="220"/>
      <c r="H31" s="220"/>
      <c r="I31" s="220"/>
      <c r="J31" s="220"/>
      <c r="K31" s="220"/>
      <c r="L31" s="220"/>
      <c r="M31" s="99"/>
      <c r="N31" s="103"/>
    </row>
    <row r="32" spans="1:14" ht="14.5" x14ac:dyDescent="0.35">
      <c r="A32" s="104"/>
      <c r="B32" s="219"/>
      <c r="C32" s="219"/>
      <c r="D32" s="219"/>
      <c r="E32" s="219"/>
      <c r="F32" s="219"/>
      <c r="G32" s="98"/>
      <c r="H32" s="219"/>
      <c r="I32" s="219"/>
      <c r="J32" s="219"/>
      <c r="K32" s="98"/>
      <c r="L32" s="221"/>
      <c r="M32" s="100"/>
      <c r="N32" s="103"/>
    </row>
    <row r="33" spans="1:14" ht="14.5" x14ac:dyDescent="0.35">
      <c r="A33" s="105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221"/>
      <c r="M33" s="100"/>
      <c r="N33" s="103"/>
    </row>
    <row r="34" spans="1:14" ht="14.5" x14ac:dyDescent="0.35">
      <c r="A34" s="103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03"/>
    </row>
    <row r="35" spans="1:14" ht="14.5" x14ac:dyDescent="0.35">
      <c r="A35" s="104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03"/>
    </row>
    <row r="36" spans="1:14" ht="14.5" x14ac:dyDescent="0.35">
      <c r="A36" s="103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03"/>
    </row>
    <row r="37" spans="1:14" ht="14.5" x14ac:dyDescent="0.35">
      <c r="A37" s="103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03"/>
    </row>
    <row r="38" spans="1:14" ht="14.5" x14ac:dyDescent="0.35">
      <c r="A38" s="103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03"/>
    </row>
    <row r="39" spans="1:14" ht="14.5" x14ac:dyDescent="0.35">
      <c r="A39" s="103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03"/>
    </row>
    <row r="40" spans="1:14" ht="14.5" x14ac:dyDescent="0.35">
      <c r="A40" s="104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03"/>
    </row>
    <row r="41" spans="1:14" ht="14.5" x14ac:dyDescent="0.35">
      <c r="A41" s="103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03"/>
    </row>
    <row r="42" spans="1:14" ht="14.5" x14ac:dyDescent="0.35">
      <c r="A42" s="104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1:14" ht="14.5" x14ac:dyDescent="0.35">
      <c r="A43" s="104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1:14" ht="14.5" x14ac:dyDescent="0.35">
      <c r="A44" s="104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</row>
    <row r="45" spans="1:14" ht="14.5" x14ac:dyDescent="0.35">
      <c r="A45" s="104"/>
      <c r="B45" s="219"/>
      <c r="C45" s="219"/>
      <c r="D45" s="220"/>
      <c r="E45" s="220"/>
      <c r="F45" s="220"/>
      <c r="G45" s="220"/>
      <c r="H45" s="220"/>
      <c r="I45" s="220"/>
      <c r="J45" s="220"/>
      <c r="K45" s="220"/>
      <c r="L45" s="220"/>
      <c r="M45" s="99"/>
      <c r="N45" s="117"/>
    </row>
    <row r="46" spans="1:14" ht="14.5" x14ac:dyDescent="0.35">
      <c r="B46" s="219"/>
      <c r="C46" s="219"/>
      <c r="D46" s="219"/>
      <c r="E46" s="219"/>
      <c r="F46" s="219"/>
      <c r="G46" s="98"/>
      <c r="H46" s="219"/>
      <c r="I46" s="219"/>
      <c r="J46" s="219"/>
      <c r="K46" s="98"/>
      <c r="L46" s="221"/>
      <c r="M46" s="100"/>
      <c r="N46" s="118"/>
    </row>
    <row r="47" spans="1:14" ht="14.5" x14ac:dyDescent="0.35">
      <c r="A47" s="105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221"/>
      <c r="M47" s="100"/>
      <c r="N47" s="118"/>
    </row>
    <row r="48" spans="1:14" ht="14.5" x14ac:dyDescent="0.35">
      <c r="A48" s="103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8"/>
    </row>
    <row r="49" spans="1:14" ht="14.5" x14ac:dyDescent="0.35">
      <c r="A49" s="104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03"/>
    </row>
    <row r="50" spans="1:14" ht="14.5" x14ac:dyDescent="0.35">
      <c r="A50" s="103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03"/>
    </row>
    <row r="51" spans="1:14" ht="14.5" x14ac:dyDescent="0.35">
      <c r="A51" s="103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03"/>
    </row>
    <row r="52" spans="1:14" ht="14.5" x14ac:dyDescent="0.35">
      <c r="A52" s="103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03"/>
    </row>
    <row r="53" spans="1:14" ht="14.5" x14ac:dyDescent="0.35">
      <c r="A53" s="103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03"/>
    </row>
    <row r="54" spans="1:14" ht="14.5" x14ac:dyDescent="0.35">
      <c r="A54" s="104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03"/>
    </row>
    <row r="55" spans="1:14" ht="14.5" x14ac:dyDescent="0.35">
      <c r="A55" s="104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03"/>
    </row>
    <row r="56" spans="1:14" ht="14.5" x14ac:dyDescent="0.35">
      <c r="A56" s="104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</row>
    <row r="57" spans="1:14" ht="14.5" x14ac:dyDescent="0.35">
      <c r="A57" s="104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</row>
    <row r="58" spans="1:14" ht="14.5" x14ac:dyDescent="0.35">
      <c r="A58" s="104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4" ht="14.5" x14ac:dyDescent="0.35">
      <c r="A59" s="104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</row>
    <row r="60" spans="1:14" ht="14.5" x14ac:dyDescent="0.35">
      <c r="A60" s="104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14" ht="14.5" x14ac:dyDescent="0.35">
      <c r="A61" s="104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</row>
  </sheetData>
  <mergeCells count="18">
    <mergeCell ref="B45:L45"/>
    <mergeCell ref="B46:F46"/>
    <mergeCell ref="H46:J46"/>
    <mergeCell ref="L46:L47"/>
    <mergeCell ref="B31:L31"/>
    <mergeCell ref="B32:F32"/>
    <mergeCell ref="H32:J32"/>
    <mergeCell ref="L32:L33"/>
    <mergeCell ref="A11:A14"/>
    <mergeCell ref="B11:M11"/>
    <mergeCell ref="B12:G12"/>
    <mergeCell ref="H12:K12"/>
    <mergeCell ref="L12:M13"/>
    <mergeCell ref="B13:C13"/>
    <mergeCell ref="D13:E13"/>
    <mergeCell ref="F13:G13"/>
    <mergeCell ref="H13:I13"/>
    <mergeCell ref="J13:K13"/>
  </mergeCells>
  <conditionalFormatting sqref="C15:C22 G15:G22 I15:I22 K15:K22 M15:M22 E15:E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1" location="Contents!A1" display="Return to contents" xr:uid="{00000000-0004-0000-0500-000000000000}"/>
  </hyperlinks>
  <pageMargins left="0.75" right="0.75" top="1" bottom="1" header="0.5" footer="0.5"/>
  <pageSetup paperSize="9" scale="8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H58"/>
  <sheetViews>
    <sheetView showGridLines="0" zoomScale="85" zoomScaleNormal="85" zoomScaleSheetLayoutView="85" workbookViewId="0"/>
  </sheetViews>
  <sheetFormatPr defaultColWidth="10.6640625" defaultRowHeight="14" x14ac:dyDescent="0.3"/>
  <cols>
    <col min="1" max="1" width="50.58203125" customWidth="1"/>
    <col min="2" max="2" width="4.5" customWidth="1"/>
    <col min="3" max="3" width="18.75" customWidth="1"/>
    <col min="4" max="6" width="15.25" customWidth="1"/>
    <col min="7" max="7" width="12.83203125" customWidth="1"/>
    <col min="8" max="8" width="10.25" customWidth="1"/>
  </cols>
  <sheetData>
    <row r="1" spans="1:8" ht="15" customHeight="1" x14ac:dyDescent="0.35">
      <c r="A1" s="97" t="s">
        <v>86</v>
      </c>
      <c r="B1" s="119"/>
      <c r="C1" s="168"/>
      <c r="D1" s="168"/>
      <c r="E1" s="168"/>
      <c r="F1" s="119"/>
      <c r="G1" s="119"/>
      <c r="H1" s="119"/>
    </row>
    <row r="2" spans="1:8" ht="15" customHeight="1" x14ac:dyDescent="0.35">
      <c r="A2" s="97"/>
      <c r="B2" s="119"/>
      <c r="C2" s="168"/>
      <c r="D2" s="168"/>
      <c r="E2" s="168"/>
      <c r="F2" s="119"/>
      <c r="G2" s="119"/>
      <c r="H2" s="119"/>
    </row>
    <row r="3" spans="1:8" ht="15" customHeight="1" x14ac:dyDescent="0.35">
      <c r="A3" s="97"/>
      <c r="B3" s="119"/>
      <c r="C3" s="168"/>
      <c r="D3" s="168"/>
      <c r="E3" s="168"/>
      <c r="F3" s="119"/>
      <c r="G3" s="119"/>
      <c r="H3" s="119"/>
    </row>
    <row r="4" spans="1:8" ht="15" customHeight="1" x14ac:dyDescent="0.35">
      <c r="A4" s="97"/>
      <c r="B4" s="119"/>
      <c r="C4" s="168"/>
      <c r="D4" s="168"/>
      <c r="E4" s="168"/>
      <c r="F4" s="119"/>
      <c r="G4" s="119"/>
      <c r="H4" s="119"/>
    </row>
    <row r="5" spans="1:8" ht="15" customHeight="1" x14ac:dyDescent="0.35">
      <c r="A5" s="97"/>
      <c r="B5" s="119"/>
      <c r="C5" s="168"/>
      <c r="D5" s="168"/>
      <c r="E5" s="168"/>
      <c r="F5" s="119"/>
      <c r="G5" s="119"/>
      <c r="H5" s="119"/>
    </row>
    <row r="6" spans="1:8" ht="15" customHeight="1" x14ac:dyDescent="0.35">
      <c r="A6" s="97"/>
      <c r="B6" s="119"/>
      <c r="C6" s="168"/>
      <c r="D6" s="168"/>
      <c r="E6" s="168"/>
      <c r="F6" s="119"/>
      <c r="G6" s="119"/>
      <c r="H6" s="119"/>
    </row>
    <row r="7" spans="1:8" ht="15" customHeight="1" x14ac:dyDescent="0.35">
      <c r="A7" s="97"/>
      <c r="B7" s="119"/>
      <c r="C7" s="168"/>
      <c r="D7" s="168"/>
      <c r="E7" s="168"/>
      <c r="F7" s="119"/>
      <c r="G7" s="119"/>
      <c r="H7" s="119"/>
    </row>
    <row r="8" spans="1:8" ht="23.25" customHeight="1" x14ac:dyDescent="0.5">
      <c r="A8" s="120" t="s">
        <v>132</v>
      </c>
      <c r="B8" s="167"/>
      <c r="C8" s="168"/>
      <c r="D8" s="168"/>
      <c r="E8" s="168"/>
      <c r="F8" s="119"/>
      <c r="G8" s="119"/>
      <c r="H8" s="119"/>
    </row>
    <row r="9" spans="1:8" ht="15.75" customHeight="1" x14ac:dyDescent="0.35">
      <c r="A9" s="119"/>
      <c r="B9" s="119"/>
      <c r="C9" s="168"/>
      <c r="D9" s="168"/>
      <c r="E9" s="168"/>
      <c r="F9" s="119"/>
      <c r="G9" s="119"/>
      <c r="H9" s="119"/>
    </row>
    <row r="10" spans="1:8" ht="17.25" customHeight="1" x14ac:dyDescent="0.35">
      <c r="A10" s="119"/>
      <c r="B10" s="169"/>
      <c r="C10" s="121" t="s">
        <v>100</v>
      </c>
      <c r="D10" s="122" t="s">
        <v>5</v>
      </c>
      <c r="E10" s="123" t="s">
        <v>37</v>
      </c>
      <c r="F10" s="124" t="s">
        <v>7</v>
      </c>
      <c r="G10" s="125" t="s">
        <v>36</v>
      </c>
      <c r="H10" s="119"/>
    </row>
    <row r="11" spans="1:8" ht="15" customHeight="1" x14ac:dyDescent="0.35">
      <c r="A11" s="126" t="s">
        <v>38</v>
      </c>
      <c r="B11" s="222"/>
      <c r="C11" s="127"/>
      <c r="D11" s="128">
        <f>SUM(D12:D15)</f>
        <v>10765</v>
      </c>
      <c r="E11" s="129">
        <f>SUM(E12:E15)</f>
        <v>1675790.959079701</v>
      </c>
      <c r="F11" s="130">
        <f>SUM(F12:F15)</f>
        <v>0</v>
      </c>
      <c r="G11" s="131">
        <f t="shared" ref="G11:G18" si="0">SUM(D11:F11)</f>
        <v>1686555.959079701</v>
      </c>
      <c r="H11" s="132"/>
    </row>
    <row r="12" spans="1:8" ht="15" customHeight="1" x14ac:dyDescent="0.35">
      <c r="A12" s="133" t="s">
        <v>9</v>
      </c>
      <c r="B12" s="223"/>
      <c r="C12" s="134" t="s">
        <v>39</v>
      </c>
      <c r="D12" s="135">
        <v>0</v>
      </c>
      <c r="E12" s="136">
        <v>871619.11223332502</v>
      </c>
      <c r="F12" s="137">
        <v>0</v>
      </c>
      <c r="G12" s="138">
        <f t="shared" si="0"/>
        <v>871619.11223332502</v>
      </c>
      <c r="H12" s="132"/>
    </row>
    <row r="13" spans="1:8" ht="15" customHeight="1" x14ac:dyDescent="0.35">
      <c r="A13" s="133" t="s">
        <v>10</v>
      </c>
      <c r="B13" s="223"/>
      <c r="C13" s="139" t="s">
        <v>31</v>
      </c>
      <c r="D13" s="140">
        <v>0</v>
      </c>
      <c r="E13" s="141">
        <v>343449.47478335601</v>
      </c>
      <c r="F13" s="142">
        <v>0</v>
      </c>
      <c r="G13" s="143">
        <f t="shared" si="0"/>
        <v>343449.47478335601</v>
      </c>
      <c r="H13" s="132"/>
    </row>
    <row r="14" spans="1:8" ht="15" customHeight="1" x14ac:dyDescent="0.35">
      <c r="A14" s="133" t="s">
        <v>11</v>
      </c>
      <c r="B14" s="223"/>
      <c r="C14" s="139" t="s">
        <v>31</v>
      </c>
      <c r="D14" s="140">
        <v>0</v>
      </c>
      <c r="E14" s="141">
        <v>444412.37206302001</v>
      </c>
      <c r="F14" s="142">
        <v>0</v>
      </c>
      <c r="G14" s="143">
        <f t="shared" si="0"/>
        <v>444412.37206302001</v>
      </c>
      <c r="H14" s="132"/>
    </row>
    <row r="15" spans="1:8" ht="15" customHeight="1" x14ac:dyDescent="0.35">
      <c r="A15" s="133" t="s">
        <v>32</v>
      </c>
      <c r="B15" s="144"/>
      <c r="C15" s="145" t="s">
        <v>31</v>
      </c>
      <c r="D15" s="146">
        <v>10765</v>
      </c>
      <c r="E15" s="147">
        <v>16310</v>
      </c>
      <c r="F15" s="148">
        <v>0</v>
      </c>
      <c r="G15" s="149">
        <f t="shared" si="0"/>
        <v>27075</v>
      </c>
      <c r="H15" s="132"/>
    </row>
    <row r="16" spans="1:8" ht="15" customHeight="1" x14ac:dyDescent="0.35">
      <c r="A16" s="126" t="s">
        <v>33</v>
      </c>
      <c r="B16" s="224" t="s">
        <v>34</v>
      </c>
      <c r="C16" s="150" t="s">
        <v>40</v>
      </c>
      <c r="D16" s="128">
        <v>892.28</v>
      </c>
      <c r="E16" s="129">
        <v>64347.14</v>
      </c>
      <c r="F16" s="130">
        <v>365</v>
      </c>
      <c r="G16" s="131">
        <f t="shared" si="0"/>
        <v>65604.42</v>
      </c>
      <c r="H16" s="151"/>
    </row>
    <row r="17" spans="1:8" ht="15" customHeight="1" x14ac:dyDescent="0.35">
      <c r="A17" s="126" t="s">
        <v>41</v>
      </c>
      <c r="B17" s="225"/>
      <c r="C17" s="152"/>
      <c r="D17" s="153">
        <f>SUM(D18:D32)</f>
        <v>93731.68</v>
      </c>
      <c r="E17" s="154">
        <f t="shared" ref="E17" si="1">SUM(E18:E32)</f>
        <v>389049.67995917407</v>
      </c>
      <c r="F17" s="155">
        <f>SUM(F18:F32)</f>
        <v>231446</v>
      </c>
      <c r="G17" s="156">
        <f t="shared" si="0"/>
        <v>714227.35995917406</v>
      </c>
      <c r="H17" s="157"/>
    </row>
    <row r="18" spans="1:8" ht="15" customHeight="1" x14ac:dyDescent="0.35">
      <c r="A18" s="158" t="s">
        <v>42</v>
      </c>
      <c r="B18" s="225"/>
      <c r="C18" s="159" t="s">
        <v>43</v>
      </c>
      <c r="D18" s="140">
        <v>0</v>
      </c>
      <c r="E18" s="141">
        <v>0</v>
      </c>
      <c r="F18" s="142">
        <v>0</v>
      </c>
      <c r="G18" s="143">
        <f t="shared" si="0"/>
        <v>0</v>
      </c>
      <c r="H18" s="157"/>
    </row>
    <row r="19" spans="1:8" ht="15" customHeight="1" x14ac:dyDescent="0.35">
      <c r="A19" s="133" t="s">
        <v>44</v>
      </c>
      <c r="B19" s="225"/>
      <c r="C19" s="159" t="s">
        <v>45</v>
      </c>
      <c r="D19" s="140">
        <v>0</v>
      </c>
      <c r="E19" s="141">
        <v>0</v>
      </c>
      <c r="F19" s="141">
        <v>0</v>
      </c>
      <c r="G19" s="143">
        <f t="shared" ref="G19:G36" si="2">SUM(D19:F19)</f>
        <v>0</v>
      </c>
      <c r="H19" s="170"/>
    </row>
    <row r="20" spans="1:8" ht="15" customHeight="1" x14ac:dyDescent="0.35">
      <c r="A20" s="133" t="s">
        <v>46</v>
      </c>
      <c r="B20" s="225"/>
      <c r="C20" s="159" t="s">
        <v>47</v>
      </c>
      <c r="D20" s="140">
        <v>0</v>
      </c>
      <c r="E20" s="141">
        <v>0</v>
      </c>
      <c r="F20" s="141">
        <v>0</v>
      </c>
      <c r="G20" s="143">
        <f t="shared" si="2"/>
        <v>0</v>
      </c>
      <c r="H20" s="170"/>
    </row>
    <row r="21" spans="1:8" ht="15" customHeight="1" x14ac:dyDescent="0.35">
      <c r="A21" s="133" t="s">
        <v>48</v>
      </c>
      <c r="B21" s="225"/>
      <c r="C21" s="159" t="s">
        <v>49</v>
      </c>
      <c r="D21" s="140">
        <v>0</v>
      </c>
      <c r="E21" s="141">
        <v>0</v>
      </c>
      <c r="F21" s="142">
        <v>13440</v>
      </c>
      <c r="G21" s="143">
        <f t="shared" si="2"/>
        <v>13440</v>
      </c>
      <c r="H21" s="170"/>
    </row>
    <row r="22" spans="1:8" ht="15" customHeight="1" x14ac:dyDescent="0.35">
      <c r="A22" s="133" t="s">
        <v>50</v>
      </c>
      <c r="B22" s="225"/>
      <c r="C22" s="159" t="s">
        <v>51</v>
      </c>
      <c r="D22" s="140">
        <v>1126.1099999999999</v>
      </c>
      <c r="E22" s="141">
        <v>4552.1899999999996</v>
      </c>
      <c r="F22" s="142">
        <v>0</v>
      </c>
      <c r="G22" s="143">
        <f t="shared" si="2"/>
        <v>5678.2999999999993</v>
      </c>
      <c r="H22" s="170"/>
    </row>
    <row r="23" spans="1:8" ht="15" customHeight="1" x14ac:dyDescent="0.35">
      <c r="A23" s="133" t="s">
        <v>52</v>
      </c>
      <c r="B23" s="225"/>
      <c r="C23" s="159" t="s">
        <v>53</v>
      </c>
      <c r="D23" s="140">
        <v>74125</v>
      </c>
      <c r="E23" s="141">
        <v>28057</v>
      </c>
      <c r="F23" s="142">
        <v>2549</v>
      </c>
      <c r="G23" s="143">
        <f t="shared" si="2"/>
        <v>104731</v>
      </c>
      <c r="H23" s="170"/>
    </row>
    <row r="24" spans="1:8" ht="15" customHeight="1" x14ac:dyDescent="0.35">
      <c r="A24" s="133" t="s">
        <v>54</v>
      </c>
      <c r="B24" s="225"/>
      <c r="C24" s="159" t="s">
        <v>55</v>
      </c>
      <c r="D24" s="140">
        <v>0</v>
      </c>
      <c r="E24" s="141">
        <v>245.76</v>
      </c>
      <c r="F24" s="142">
        <v>0</v>
      </c>
      <c r="G24" s="143">
        <f t="shared" si="2"/>
        <v>245.76</v>
      </c>
      <c r="H24" s="170"/>
    </row>
    <row r="25" spans="1:8" ht="15" customHeight="1" x14ac:dyDescent="0.35">
      <c r="A25" s="133" t="s">
        <v>56</v>
      </c>
      <c r="B25" s="225"/>
      <c r="C25" s="159" t="s">
        <v>57</v>
      </c>
      <c r="D25" s="140">
        <v>8576.2900000000009</v>
      </c>
      <c r="E25" s="141">
        <v>20438.52</v>
      </c>
      <c r="F25" s="142">
        <v>29155</v>
      </c>
      <c r="G25" s="143">
        <f t="shared" si="2"/>
        <v>58169.81</v>
      </c>
      <c r="H25" s="170"/>
    </row>
    <row r="26" spans="1:8" ht="15" customHeight="1" x14ac:dyDescent="0.35">
      <c r="A26" s="133" t="s">
        <v>58</v>
      </c>
      <c r="B26" s="225"/>
      <c r="C26" s="159" t="s">
        <v>59</v>
      </c>
      <c r="D26" s="140">
        <v>3269.86</v>
      </c>
      <c r="E26" s="141">
        <v>332127.479959174</v>
      </c>
      <c r="F26" s="142">
        <v>186302</v>
      </c>
      <c r="G26" s="143">
        <f t="shared" si="2"/>
        <v>521699.33995917399</v>
      </c>
      <c r="H26" s="170"/>
    </row>
    <row r="27" spans="1:8" ht="15" customHeight="1" x14ac:dyDescent="0.35">
      <c r="A27" s="133" t="s">
        <v>60</v>
      </c>
      <c r="B27" s="225"/>
      <c r="C27" s="159" t="s">
        <v>61</v>
      </c>
      <c r="D27" s="140">
        <v>2887.36</v>
      </c>
      <c r="E27" s="141">
        <v>3464.96</v>
      </c>
      <c r="F27" s="142">
        <v>0</v>
      </c>
      <c r="G27" s="143">
        <f t="shared" si="2"/>
        <v>6352.32</v>
      </c>
      <c r="H27" s="170"/>
    </row>
    <row r="28" spans="1:8" ht="15" customHeight="1" x14ac:dyDescent="0.35">
      <c r="A28" s="133" t="s">
        <v>62</v>
      </c>
      <c r="B28" s="225"/>
      <c r="C28" s="159" t="s">
        <v>63</v>
      </c>
      <c r="D28" s="140">
        <v>382.13</v>
      </c>
      <c r="E28" s="141">
        <v>163.77000000000001</v>
      </c>
      <c r="F28" s="142">
        <v>0</v>
      </c>
      <c r="G28" s="143">
        <f t="shared" si="2"/>
        <v>545.9</v>
      </c>
      <c r="H28" s="170"/>
    </row>
    <row r="29" spans="1:8" ht="15" customHeight="1" x14ac:dyDescent="0.35">
      <c r="A29" s="133" t="s">
        <v>64</v>
      </c>
      <c r="B29" s="225"/>
      <c r="C29" s="159" t="s">
        <v>65</v>
      </c>
      <c r="D29" s="140">
        <v>0</v>
      </c>
      <c r="E29" s="141">
        <v>0</v>
      </c>
      <c r="F29" s="142">
        <v>0</v>
      </c>
      <c r="G29" s="143">
        <f t="shared" si="2"/>
        <v>0</v>
      </c>
      <c r="H29" s="170"/>
    </row>
    <row r="30" spans="1:8" ht="15" customHeight="1" x14ac:dyDescent="0.35">
      <c r="A30" s="133" t="s">
        <v>66</v>
      </c>
      <c r="B30" s="225"/>
      <c r="C30" s="159" t="s">
        <v>67</v>
      </c>
      <c r="D30" s="140">
        <v>3364.93</v>
      </c>
      <c r="E30" s="141">
        <v>0</v>
      </c>
      <c r="F30" s="142">
        <v>0</v>
      </c>
      <c r="G30" s="143">
        <f t="shared" si="2"/>
        <v>3364.93</v>
      </c>
      <c r="H30" s="170"/>
    </row>
    <row r="31" spans="1:8" ht="15" customHeight="1" x14ac:dyDescent="0.35">
      <c r="A31" s="133" t="s">
        <v>68</v>
      </c>
      <c r="B31" s="225"/>
      <c r="C31" s="159" t="s">
        <v>69</v>
      </c>
      <c r="D31" s="140">
        <v>0</v>
      </c>
      <c r="E31" s="141">
        <v>0</v>
      </c>
      <c r="F31" s="142">
        <v>0</v>
      </c>
      <c r="G31" s="143">
        <f t="shared" si="2"/>
        <v>0</v>
      </c>
      <c r="H31" s="170"/>
    </row>
    <row r="32" spans="1:8" ht="15" customHeight="1" x14ac:dyDescent="0.35">
      <c r="A32" s="133" t="s">
        <v>70</v>
      </c>
      <c r="B32" s="225"/>
      <c r="C32" s="159" t="s">
        <v>71</v>
      </c>
      <c r="D32" s="140">
        <v>0</v>
      </c>
      <c r="E32" s="141">
        <v>0</v>
      </c>
      <c r="F32" s="141">
        <v>0</v>
      </c>
      <c r="G32" s="143">
        <f t="shared" si="2"/>
        <v>0</v>
      </c>
      <c r="H32" s="170"/>
    </row>
    <row r="33" spans="1:8" ht="15" customHeight="1" x14ac:dyDescent="0.35">
      <c r="A33" s="126" t="s">
        <v>72</v>
      </c>
      <c r="B33" s="225"/>
      <c r="C33" s="152"/>
      <c r="D33" s="153">
        <f>SUM(D34:D36)</f>
        <v>3250.26</v>
      </c>
      <c r="E33" s="154">
        <f t="shared" ref="E33" si="3">SUM(E34:E36)</f>
        <v>8939.0300000000007</v>
      </c>
      <c r="F33" s="155">
        <f>SUM(F34:F36)</f>
        <v>3278</v>
      </c>
      <c r="G33" s="156">
        <f>SUM(D33:F33)</f>
        <v>15467.29</v>
      </c>
      <c r="H33" s="157"/>
    </row>
    <row r="34" spans="1:8" ht="15" customHeight="1" x14ac:dyDescent="0.35">
      <c r="A34" s="133" t="s">
        <v>73</v>
      </c>
      <c r="B34" s="225"/>
      <c r="C34" s="159" t="s">
        <v>74</v>
      </c>
      <c r="D34" s="140">
        <v>947.78</v>
      </c>
      <c r="E34" s="141">
        <v>1510.2</v>
      </c>
      <c r="F34" s="142">
        <v>788</v>
      </c>
      <c r="G34" s="143">
        <f t="shared" si="2"/>
        <v>3245.98</v>
      </c>
      <c r="H34" s="157"/>
    </row>
    <row r="35" spans="1:8" ht="15" customHeight="1" x14ac:dyDescent="0.35">
      <c r="A35" s="133" t="s">
        <v>75</v>
      </c>
      <c r="B35" s="225"/>
      <c r="C35" s="159" t="s">
        <v>76</v>
      </c>
      <c r="D35" s="140">
        <v>2066.11</v>
      </c>
      <c r="E35" s="141">
        <v>3191.27</v>
      </c>
      <c r="F35" s="142">
        <v>243</v>
      </c>
      <c r="G35" s="143">
        <f t="shared" si="2"/>
        <v>5500.38</v>
      </c>
      <c r="H35" s="157"/>
    </row>
    <row r="36" spans="1:8" ht="17.25" customHeight="1" x14ac:dyDescent="0.35">
      <c r="A36" s="133" t="s">
        <v>126</v>
      </c>
      <c r="B36" s="225"/>
      <c r="C36" s="171" t="s">
        <v>77</v>
      </c>
      <c r="D36" s="140">
        <v>236.37</v>
      </c>
      <c r="E36" s="141">
        <v>4237.5600000000004</v>
      </c>
      <c r="F36" s="142">
        <v>2247</v>
      </c>
      <c r="G36" s="143">
        <f t="shared" si="2"/>
        <v>6720.93</v>
      </c>
      <c r="H36" s="119"/>
    </row>
    <row r="37" spans="1:8" ht="15" customHeight="1" x14ac:dyDescent="0.35">
      <c r="A37" s="160" t="s">
        <v>12</v>
      </c>
      <c r="B37" s="225"/>
      <c r="C37" s="150" t="s">
        <v>31</v>
      </c>
      <c r="D37" s="128">
        <v>0</v>
      </c>
      <c r="E37" s="129">
        <v>0</v>
      </c>
      <c r="F37" s="129">
        <v>0</v>
      </c>
      <c r="G37" s="131">
        <v>0</v>
      </c>
      <c r="H37" s="157"/>
    </row>
    <row r="38" spans="1:8" ht="15" customHeight="1" x14ac:dyDescent="0.35">
      <c r="A38" s="126" t="s">
        <v>1</v>
      </c>
      <c r="B38" s="225"/>
      <c r="C38" s="150" t="s">
        <v>31</v>
      </c>
      <c r="D38" s="128">
        <v>317.08</v>
      </c>
      <c r="E38" s="129">
        <v>6154.54</v>
      </c>
      <c r="F38" s="130">
        <v>779</v>
      </c>
      <c r="G38" s="156">
        <f>SUM(D38:F38)</f>
        <v>7250.62</v>
      </c>
      <c r="H38" s="157"/>
    </row>
    <row r="39" spans="1:8" ht="15.75" customHeight="1" x14ac:dyDescent="0.35">
      <c r="A39" s="160" t="s">
        <v>78</v>
      </c>
      <c r="B39" s="226"/>
      <c r="C39" s="161"/>
      <c r="D39" s="162">
        <f>SUM(D11,D16,D17,D33,D37,D38)</f>
        <v>108956.29999999999</v>
      </c>
      <c r="E39" s="163">
        <f>SUM(E11,E16,E17,E33,E37,E38)</f>
        <v>2144281.3490388747</v>
      </c>
      <c r="F39" s="164">
        <f t="shared" ref="F39" si="4">SUM(F11,F16,F17,F33,F37,F38)</f>
        <v>235868</v>
      </c>
      <c r="G39" s="165">
        <f>SUM(D39:F39)</f>
        <v>2489105.6490388745</v>
      </c>
      <c r="H39" s="157"/>
    </row>
    <row r="40" spans="1:8" ht="15" customHeight="1" x14ac:dyDescent="0.35">
      <c r="A40" s="119"/>
      <c r="B40" s="119"/>
      <c r="C40" s="168"/>
      <c r="D40" s="172"/>
      <c r="E40" s="172"/>
      <c r="F40" s="172"/>
      <c r="G40" s="172"/>
      <c r="H40" s="119"/>
    </row>
    <row r="41" spans="1:8" ht="15" customHeight="1" x14ac:dyDescent="0.35">
      <c r="A41" s="119"/>
      <c r="B41" s="119"/>
      <c r="C41" s="168"/>
      <c r="D41" s="168"/>
      <c r="E41" s="168"/>
      <c r="F41" s="119"/>
      <c r="G41" s="172"/>
      <c r="H41" s="119"/>
    </row>
    <row r="42" spans="1:8" ht="15" customHeight="1" x14ac:dyDescent="0.35">
      <c r="A42" s="119"/>
      <c r="B42" s="166" t="s">
        <v>99</v>
      </c>
      <c r="C42" s="168"/>
      <c r="D42" s="168"/>
      <c r="E42" s="168"/>
      <c r="F42" s="119"/>
      <c r="G42" s="119"/>
      <c r="H42" s="119"/>
    </row>
    <row r="43" spans="1:8" ht="15" customHeight="1" x14ac:dyDescent="0.35">
      <c r="A43" s="119"/>
      <c r="B43" s="166" t="s">
        <v>124</v>
      </c>
      <c r="C43" s="168"/>
      <c r="D43" s="168"/>
      <c r="E43" s="168"/>
      <c r="F43" s="119"/>
      <c r="G43" s="119"/>
      <c r="H43" s="119"/>
    </row>
    <row r="44" spans="1:8" ht="15" customHeight="1" x14ac:dyDescent="0.35">
      <c r="A44" s="119"/>
      <c r="B44" s="166" t="s">
        <v>125</v>
      </c>
      <c r="C44" s="168"/>
      <c r="D44" s="168"/>
      <c r="E44" s="168"/>
      <c r="F44" s="119"/>
      <c r="G44" s="119"/>
      <c r="H44" s="119"/>
    </row>
    <row r="45" spans="1:8" ht="15" customHeight="1" x14ac:dyDescent="0.35">
      <c r="A45" s="119"/>
      <c r="B45" s="119"/>
      <c r="C45" s="168"/>
      <c r="D45" s="168"/>
      <c r="E45" s="168"/>
      <c r="F45" s="119"/>
      <c r="G45" s="119"/>
      <c r="H45" s="119"/>
    </row>
    <row r="46" spans="1:8" ht="15" customHeight="1" x14ac:dyDescent="0.35">
      <c r="A46" s="119"/>
      <c r="B46" s="119"/>
      <c r="C46" s="168"/>
      <c r="D46" s="168"/>
      <c r="E46" s="168"/>
      <c r="F46" s="119"/>
      <c r="G46" s="119"/>
      <c r="H46" s="119"/>
    </row>
    <row r="47" spans="1:8" ht="15" customHeight="1" x14ac:dyDescent="0.35">
      <c r="B47" s="119"/>
      <c r="C47" s="168"/>
      <c r="D47" s="168"/>
      <c r="E47" s="168"/>
      <c r="F47" s="119"/>
      <c r="G47" s="119"/>
      <c r="H47" s="119"/>
    </row>
    <row r="48" spans="1:8" ht="15" customHeight="1" x14ac:dyDescent="0.35">
      <c r="A48" s="119"/>
      <c r="B48" s="119"/>
      <c r="C48" s="168"/>
      <c r="D48" s="168"/>
      <c r="E48" s="168"/>
      <c r="F48" s="119"/>
      <c r="G48" s="119"/>
      <c r="H48" s="119"/>
    </row>
    <row r="49" spans="1:8" ht="15" customHeight="1" x14ac:dyDescent="0.35">
      <c r="A49" s="119"/>
      <c r="B49" s="119"/>
      <c r="C49" s="168"/>
      <c r="D49" s="168"/>
      <c r="E49" s="168"/>
      <c r="F49" s="119"/>
      <c r="G49" s="119"/>
      <c r="H49" s="119"/>
    </row>
    <row r="50" spans="1:8" ht="15" customHeight="1" x14ac:dyDescent="0.35">
      <c r="A50" s="119"/>
      <c r="B50" s="119"/>
      <c r="C50" s="168"/>
      <c r="D50" s="168"/>
      <c r="E50" s="168"/>
      <c r="F50" s="119"/>
      <c r="G50" s="119"/>
      <c r="H50" s="119"/>
    </row>
    <row r="51" spans="1:8" ht="15" customHeight="1" x14ac:dyDescent="0.35">
      <c r="A51" s="119"/>
      <c r="B51" s="119"/>
      <c r="C51" s="168"/>
      <c r="D51" s="168"/>
      <c r="E51" s="168"/>
      <c r="F51" s="119"/>
      <c r="G51" s="119"/>
      <c r="H51" s="119"/>
    </row>
    <row r="52" spans="1:8" ht="15" customHeight="1" x14ac:dyDescent="0.35">
      <c r="A52" s="119"/>
      <c r="B52" s="119"/>
      <c r="C52" s="168"/>
      <c r="D52" s="168"/>
      <c r="E52" s="168"/>
      <c r="F52" s="119"/>
      <c r="G52" s="119"/>
      <c r="H52" s="119"/>
    </row>
    <row r="53" spans="1:8" ht="15" customHeight="1" x14ac:dyDescent="0.35">
      <c r="A53" s="119"/>
      <c r="B53" s="119"/>
      <c r="C53" s="168"/>
      <c r="D53" s="168"/>
      <c r="E53" s="168"/>
      <c r="F53" s="119"/>
      <c r="G53" s="119"/>
      <c r="H53" s="119"/>
    </row>
    <row r="54" spans="1:8" ht="15" customHeight="1" x14ac:dyDescent="0.35">
      <c r="A54" s="119"/>
      <c r="B54" s="119"/>
      <c r="C54" s="168"/>
      <c r="D54" s="168"/>
      <c r="E54" s="168"/>
      <c r="F54" s="119"/>
      <c r="G54" s="119"/>
      <c r="H54" s="119"/>
    </row>
    <row r="55" spans="1:8" ht="15" customHeight="1" x14ac:dyDescent="0.35">
      <c r="A55" s="119"/>
      <c r="B55" s="119"/>
      <c r="C55" s="168"/>
      <c r="D55" s="168"/>
      <c r="E55" s="168"/>
      <c r="F55" s="119"/>
      <c r="G55" s="119"/>
      <c r="H55" s="119"/>
    </row>
    <row r="56" spans="1:8" ht="15" customHeight="1" x14ac:dyDescent="0.35">
      <c r="A56" s="119"/>
      <c r="B56" s="119"/>
      <c r="C56" s="168"/>
      <c r="D56" s="168"/>
      <c r="E56" s="168"/>
      <c r="F56" s="119"/>
      <c r="G56" s="119"/>
      <c r="H56" s="119"/>
    </row>
    <row r="57" spans="1:8" ht="15" customHeight="1" x14ac:dyDescent="0.35">
      <c r="A57" s="119"/>
      <c r="B57" s="119"/>
      <c r="C57" s="168"/>
      <c r="D57" s="168"/>
      <c r="E57" s="168"/>
      <c r="F57" s="119"/>
      <c r="G57" s="119"/>
      <c r="H57" s="119"/>
    </row>
    <row r="58" spans="1:8" ht="15" customHeight="1" x14ac:dyDescent="0.35">
      <c r="A58" s="119"/>
      <c r="B58" s="119"/>
      <c r="C58" s="168"/>
      <c r="D58" s="168"/>
      <c r="E58" s="168"/>
      <c r="F58" s="119"/>
      <c r="G58" s="119"/>
      <c r="H58" s="119"/>
    </row>
  </sheetData>
  <mergeCells count="2">
    <mergeCell ref="B11:B14"/>
    <mergeCell ref="B16:B39"/>
  </mergeCells>
  <hyperlinks>
    <hyperlink ref="A56" location="Contents!A1" display="Return to contents" xr:uid="{00000000-0004-0000-0600-000000000000}"/>
    <hyperlink ref="A1" location="Contents!A1" display="Return to contents" xr:uid="{00000000-0004-0000-0600-000001000000}"/>
  </hyperlinks>
  <pageMargins left="0.36" right="0.43" top="1" bottom="1" header="0.5" footer="0.5"/>
  <pageSetup paperSize="9" scale="6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H58"/>
  <sheetViews>
    <sheetView showGridLines="0" zoomScale="85" zoomScaleNormal="85" zoomScaleSheetLayoutView="85" workbookViewId="0"/>
  </sheetViews>
  <sheetFormatPr defaultColWidth="10.6640625" defaultRowHeight="14" x14ac:dyDescent="0.3"/>
  <cols>
    <col min="1" max="1" width="50.58203125" customWidth="1"/>
    <col min="2" max="2" width="4.5" customWidth="1"/>
    <col min="3" max="3" width="18.75" customWidth="1"/>
    <col min="4" max="6" width="15.25" customWidth="1"/>
    <col min="7" max="7" width="12.83203125" customWidth="1"/>
    <col min="8" max="8" width="10.25" customWidth="1"/>
  </cols>
  <sheetData>
    <row r="1" spans="1:8" ht="14.5" x14ac:dyDescent="0.35">
      <c r="A1" s="97" t="s">
        <v>86</v>
      </c>
      <c r="B1" s="119"/>
      <c r="C1" s="168"/>
      <c r="D1" s="168"/>
      <c r="E1" s="168"/>
      <c r="F1" s="119"/>
      <c r="G1" s="119"/>
      <c r="H1" s="119"/>
    </row>
    <row r="2" spans="1:8" ht="14.5" x14ac:dyDescent="0.35">
      <c r="A2" s="97"/>
      <c r="B2" s="119"/>
      <c r="C2" s="168"/>
      <c r="D2" s="168"/>
      <c r="E2" s="168"/>
      <c r="F2" s="119"/>
      <c r="G2" s="119"/>
      <c r="H2" s="119"/>
    </row>
    <row r="3" spans="1:8" ht="14.5" x14ac:dyDescent="0.35">
      <c r="A3" s="97"/>
      <c r="B3" s="119"/>
      <c r="C3" s="168"/>
      <c r="D3" s="168"/>
      <c r="E3" s="168"/>
      <c r="F3" s="119"/>
      <c r="G3" s="119"/>
      <c r="H3" s="119"/>
    </row>
    <row r="4" spans="1:8" ht="14.5" x14ac:dyDescent="0.35">
      <c r="A4" s="97"/>
      <c r="B4" s="119"/>
      <c r="C4" s="168"/>
      <c r="D4" s="168"/>
      <c r="E4" s="168"/>
      <c r="F4" s="119"/>
      <c r="G4" s="119"/>
      <c r="H4" s="119"/>
    </row>
    <row r="5" spans="1:8" ht="14.5" x14ac:dyDescent="0.35">
      <c r="A5" s="97"/>
      <c r="B5" s="119"/>
      <c r="C5" s="168"/>
      <c r="D5" s="168"/>
      <c r="E5" s="168"/>
      <c r="F5" s="119"/>
      <c r="G5" s="119"/>
      <c r="H5" s="119"/>
    </row>
    <row r="6" spans="1:8" ht="14.5" x14ac:dyDescent="0.35">
      <c r="A6" s="97"/>
      <c r="B6" s="119"/>
      <c r="C6" s="168"/>
      <c r="D6" s="168"/>
      <c r="E6" s="168"/>
      <c r="F6" s="119"/>
      <c r="G6" s="119"/>
      <c r="H6" s="119"/>
    </row>
    <row r="7" spans="1:8" ht="14.5" x14ac:dyDescent="0.35">
      <c r="A7" s="101"/>
      <c r="B7" s="119"/>
      <c r="C7" s="168"/>
      <c r="D7" s="168"/>
      <c r="E7" s="168"/>
      <c r="F7" s="119"/>
      <c r="G7" s="119"/>
      <c r="H7" s="119"/>
    </row>
    <row r="8" spans="1:8" ht="23.25" customHeight="1" x14ac:dyDescent="0.5">
      <c r="A8" s="120" t="s">
        <v>133</v>
      </c>
      <c r="B8" s="173"/>
      <c r="C8" s="168"/>
      <c r="D8" s="168"/>
      <c r="E8" s="168"/>
      <c r="F8" s="119"/>
      <c r="G8" s="119"/>
      <c r="H8" s="119"/>
    </row>
    <row r="9" spans="1:8" ht="15.75" customHeight="1" x14ac:dyDescent="0.35">
      <c r="A9" s="119"/>
      <c r="B9" s="119"/>
      <c r="C9" s="168"/>
      <c r="D9" s="168"/>
      <c r="E9" s="168"/>
      <c r="F9" s="119"/>
      <c r="G9" s="119"/>
      <c r="H9" s="119"/>
    </row>
    <row r="10" spans="1:8" ht="17.25" customHeight="1" x14ac:dyDescent="0.35">
      <c r="A10" s="119"/>
      <c r="B10" s="169"/>
      <c r="C10" s="121" t="s">
        <v>100</v>
      </c>
      <c r="D10" s="122" t="s">
        <v>5</v>
      </c>
      <c r="E10" s="123" t="s">
        <v>37</v>
      </c>
      <c r="F10" s="124" t="s">
        <v>7</v>
      </c>
      <c r="G10" s="125" t="s">
        <v>36</v>
      </c>
      <c r="H10" s="119"/>
    </row>
    <row r="11" spans="1:8" ht="14.5" x14ac:dyDescent="0.35">
      <c r="A11" s="126" t="s">
        <v>38</v>
      </c>
      <c r="B11" s="222"/>
      <c r="C11" s="127"/>
      <c r="D11" s="128">
        <f>SUM(D12:D15)</f>
        <v>325.17203303608397</v>
      </c>
      <c r="E11" s="129">
        <f>SUM(E12:E15)</f>
        <v>35544.475809656527</v>
      </c>
      <c r="F11" s="130">
        <f>SUM(F12:F15)</f>
        <v>0</v>
      </c>
      <c r="G11" s="131">
        <f t="shared" ref="G11:G18" si="0">SUM(D11:F11)</f>
        <v>35869.647842692611</v>
      </c>
      <c r="H11" s="132"/>
    </row>
    <row r="12" spans="1:8" ht="14.5" x14ac:dyDescent="0.35">
      <c r="A12" s="133" t="s">
        <v>9</v>
      </c>
      <c r="B12" s="223"/>
      <c r="C12" s="134" t="s">
        <v>39</v>
      </c>
      <c r="D12" s="135">
        <v>0</v>
      </c>
      <c r="E12" s="136">
        <v>18472.1894595255</v>
      </c>
      <c r="F12" s="137">
        <v>0</v>
      </c>
      <c r="G12" s="138">
        <f t="shared" si="0"/>
        <v>18472.1894595255</v>
      </c>
      <c r="H12" s="132"/>
    </row>
    <row r="13" spans="1:8" ht="14.5" x14ac:dyDescent="0.35">
      <c r="A13" s="133" t="s">
        <v>10</v>
      </c>
      <c r="B13" s="223"/>
      <c r="C13" s="139" t="s">
        <v>31</v>
      </c>
      <c r="D13" s="140">
        <v>0</v>
      </c>
      <c r="E13" s="141">
        <v>7278.7111697412902</v>
      </c>
      <c r="F13" s="142">
        <v>0</v>
      </c>
      <c r="G13" s="143">
        <f t="shared" si="0"/>
        <v>7278.7111697412902</v>
      </c>
      <c r="H13" s="132"/>
    </row>
    <row r="14" spans="1:8" ht="14.5" x14ac:dyDescent="0.35">
      <c r="A14" s="133" t="s">
        <v>11</v>
      </c>
      <c r="B14" s="223"/>
      <c r="C14" s="139" t="s">
        <v>31</v>
      </c>
      <c r="D14" s="140">
        <v>0</v>
      </c>
      <c r="E14" s="141">
        <v>9447.9179938316101</v>
      </c>
      <c r="F14" s="142">
        <v>0</v>
      </c>
      <c r="G14" s="143">
        <f t="shared" si="0"/>
        <v>9447.9179938316101</v>
      </c>
      <c r="H14" s="132"/>
    </row>
    <row r="15" spans="1:8" ht="14.5" x14ac:dyDescent="0.35">
      <c r="A15" s="133" t="s">
        <v>32</v>
      </c>
      <c r="B15" s="144"/>
      <c r="C15" s="145" t="s">
        <v>31</v>
      </c>
      <c r="D15" s="146">
        <v>325.17203303608397</v>
      </c>
      <c r="E15" s="147">
        <v>345.65718655812498</v>
      </c>
      <c r="F15" s="148">
        <v>0</v>
      </c>
      <c r="G15" s="149">
        <f t="shared" si="0"/>
        <v>670.82921959420901</v>
      </c>
      <c r="H15" s="132"/>
    </row>
    <row r="16" spans="1:8" ht="14.5" x14ac:dyDescent="0.35">
      <c r="A16" s="126" t="s">
        <v>33</v>
      </c>
      <c r="B16" s="224" t="s">
        <v>34</v>
      </c>
      <c r="C16" s="150" t="s">
        <v>40</v>
      </c>
      <c r="D16" s="128">
        <v>26.758433391479599</v>
      </c>
      <c r="E16" s="129">
        <v>1363.7063994765001</v>
      </c>
      <c r="F16" s="130">
        <v>6.7251727092070004</v>
      </c>
      <c r="G16" s="131">
        <f t="shared" si="0"/>
        <v>1397.1900055771869</v>
      </c>
      <c r="H16" s="151"/>
    </row>
    <row r="17" spans="1:8" ht="14.5" x14ac:dyDescent="0.35">
      <c r="A17" s="126" t="s">
        <v>41</v>
      </c>
      <c r="B17" s="225"/>
      <c r="C17" s="152"/>
      <c r="D17" s="153">
        <f>SUM(D18:D32)</f>
        <v>2810.9034338452943</v>
      </c>
      <c r="E17" s="154">
        <f>SUM(E18:E32)</f>
        <v>8245.1145190697007</v>
      </c>
      <c r="F17" s="155">
        <f>SUM(F18:F32)</f>
        <v>4264.4228023428004</v>
      </c>
      <c r="G17" s="156">
        <f t="shared" si="0"/>
        <v>15320.440755257796</v>
      </c>
      <c r="H17" s="157"/>
    </row>
    <row r="18" spans="1:8" ht="14.5" x14ac:dyDescent="0.35">
      <c r="A18" s="158" t="s">
        <v>42</v>
      </c>
      <c r="B18" s="225"/>
      <c r="C18" s="159" t="s">
        <v>43</v>
      </c>
      <c r="D18" s="140">
        <v>0</v>
      </c>
      <c r="E18" s="141">
        <v>0</v>
      </c>
      <c r="F18" s="142">
        <v>0</v>
      </c>
      <c r="G18" s="143">
        <f t="shared" si="0"/>
        <v>0</v>
      </c>
      <c r="H18" s="157"/>
    </row>
    <row r="19" spans="1:8" ht="14.5" x14ac:dyDescent="0.35">
      <c r="A19" s="133" t="s">
        <v>44</v>
      </c>
      <c r="B19" s="225"/>
      <c r="C19" s="159" t="s">
        <v>45</v>
      </c>
      <c r="D19" s="140">
        <v>0</v>
      </c>
      <c r="E19" s="141">
        <v>0</v>
      </c>
      <c r="F19" s="141">
        <v>0</v>
      </c>
      <c r="G19" s="143">
        <f t="shared" ref="G19:G36" si="1">SUM(D19:F19)</f>
        <v>0</v>
      </c>
      <c r="H19" s="170"/>
    </row>
    <row r="20" spans="1:8" ht="14.5" x14ac:dyDescent="0.35">
      <c r="A20" s="133" t="s">
        <v>46</v>
      </c>
      <c r="B20" s="225"/>
      <c r="C20" s="159" t="s">
        <v>47</v>
      </c>
      <c r="D20" s="140">
        <v>0</v>
      </c>
      <c r="E20" s="141">
        <v>0</v>
      </c>
      <c r="F20" s="141">
        <v>0</v>
      </c>
      <c r="G20" s="143">
        <f t="shared" si="1"/>
        <v>0</v>
      </c>
      <c r="H20" s="170"/>
    </row>
    <row r="21" spans="1:8" ht="14.5" x14ac:dyDescent="0.35">
      <c r="A21" s="133" t="s">
        <v>48</v>
      </c>
      <c r="B21" s="225"/>
      <c r="C21" s="159" t="s">
        <v>49</v>
      </c>
      <c r="D21" s="140">
        <v>0</v>
      </c>
      <c r="E21" s="141">
        <v>0</v>
      </c>
      <c r="F21" s="142">
        <v>247.63375674449901</v>
      </c>
      <c r="G21" s="143">
        <f t="shared" si="1"/>
        <v>247.63375674449901</v>
      </c>
      <c r="H21" s="170"/>
    </row>
    <row r="22" spans="1:8" ht="14.5" x14ac:dyDescent="0.35">
      <c r="A22" s="133" t="s">
        <v>50</v>
      </c>
      <c r="B22" s="225"/>
      <c r="C22" s="159" t="s">
        <v>51</v>
      </c>
      <c r="D22" s="140">
        <v>33.770721552067798</v>
      </c>
      <c r="E22" s="141">
        <v>96.474383082650505</v>
      </c>
      <c r="F22" s="142">
        <v>0</v>
      </c>
      <c r="G22" s="143">
        <f t="shared" si="1"/>
        <v>130.2451046347183</v>
      </c>
      <c r="H22" s="170"/>
    </row>
    <row r="23" spans="1:8" ht="14.5" x14ac:dyDescent="0.35">
      <c r="A23" s="133" t="s">
        <v>52</v>
      </c>
      <c r="B23" s="225"/>
      <c r="C23" s="159" t="s">
        <v>53</v>
      </c>
      <c r="D23" s="140">
        <v>2222.9220369653299</v>
      </c>
      <c r="E23" s="141">
        <v>594.61089413006096</v>
      </c>
      <c r="F23" s="142">
        <v>46.965658180188001</v>
      </c>
      <c r="G23" s="143">
        <f t="shared" si="1"/>
        <v>2864.4985892755785</v>
      </c>
      <c r="H23" s="170"/>
    </row>
    <row r="24" spans="1:8" ht="14.5" x14ac:dyDescent="0.35">
      <c r="A24" s="133" t="s">
        <v>54</v>
      </c>
      <c r="B24" s="225"/>
      <c r="C24" s="159" t="s">
        <v>55</v>
      </c>
      <c r="D24" s="140">
        <v>0</v>
      </c>
      <c r="E24" s="141">
        <v>5.2083819845815302</v>
      </c>
      <c r="F24" s="142">
        <v>0</v>
      </c>
      <c r="G24" s="143">
        <f t="shared" si="1"/>
        <v>5.2083819845815302</v>
      </c>
      <c r="H24" s="170"/>
    </row>
    <row r="25" spans="1:8" ht="14.5" x14ac:dyDescent="0.35">
      <c r="A25" s="133" t="s">
        <v>56</v>
      </c>
      <c r="B25" s="225"/>
      <c r="C25" s="159" t="s">
        <v>57</v>
      </c>
      <c r="D25" s="140">
        <v>257.19290436971897</v>
      </c>
      <c r="E25" s="141">
        <v>433.15274804487802</v>
      </c>
      <c r="F25" s="142">
        <v>537.184685854603</v>
      </c>
      <c r="G25" s="143">
        <f t="shared" si="1"/>
        <v>1227.5303382692</v>
      </c>
      <c r="H25" s="170"/>
    </row>
    <row r="26" spans="1:8" ht="14.5" x14ac:dyDescent="0.35">
      <c r="A26" s="133" t="s">
        <v>58</v>
      </c>
      <c r="B26" s="225"/>
      <c r="C26" s="159" t="s">
        <v>59</v>
      </c>
      <c r="D26" s="140">
        <v>98.059276246764995</v>
      </c>
      <c r="E26" s="141">
        <v>7038.7645800936798</v>
      </c>
      <c r="F26" s="142">
        <v>3432.63870156351</v>
      </c>
      <c r="G26" s="143">
        <f t="shared" si="1"/>
        <v>10569.462557903955</v>
      </c>
      <c r="H26" s="170"/>
    </row>
    <row r="27" spans="1:8" ht="14.5" x14ac:dyDescent="0.35">
      <c r="A27" s="133" t="s">
        <v>60</v>
      </c>
      <c r="B27" s="225"/>
      <c r="C27" s="159" t="s">
        <v>61</v>
      </c>
      <c r="D27" s="140">
        <v>86.588548703571206</v>
      </c>
      <c r="E27" s="141">
        <v>73.432760584698897</v>
      </c>
      <c r="F27" s="142">
        <v>0</v>
      </c>
      <c r="G27" s="143">
        <f t="shared" si="1"/>
        <v>160.02130928827012</v>
      </c>
      <c r="H27" s="170"/>
    </row>
    <row r="28" spans="1:8" ht="14.5" x14ac:dyDescent="0.35">
      <c r="A28" s="133" t="s">
        <v>62</v>
      </c>
      <c r="B28" s="225"/>
      <c r="C28" s="159" t="s">
        <v>63</v>
      </c>
      <c r="D28" s="140">
        <v>11.459631676027801</v>
      </c>
      <c r="E28" s="141">
        <v>3.4707711491492401</v>
      </c>
      <c r="F28" s="142">
        <v>0</v>
      </c>
      <c r="G28" s="143">
        <f t="shared" si="1"/>
        <v>14.93040282517704</v>
      </c>
      <c r="H28" s="170"/>
    </row>
    <row r="29" spans="1:8" ht="14.5" x14ac:dyDescent="0.35">
      <c r="A29" s="133" t="s">
        <v>64</v>
      </c>
      <c r="B29" s="225"/>
      <c r="C29" s="159" t="s">
        <v>65</v>
      </c>
      <c r="D29" s="140">
        <v>0</v>
      </c>
      <c r="E29" s="174">
        <v>0</v>
      </c>
      <c r="F29" s="142">
        <v>0</v>
      </c>
      <c r="G29" s="143">
        <f t="shared" si="1"/>
        <v>0</v>
      </c>
      <c r="H29" s="170"/>
    </row>
    <row r="30" spans="1:8" ht="14.5" x14ac:dyDescent="0.35">
      <c r="A30" s="133" t="s">
        <v>66</v>
      </c>
      <c r="B30" s="225"/>
      <c r="C30" s="159" t="s">
        <v>67</v>
      </c>
      <c r="D30" s="140">
        <v>100.91031433181401</v>
      </c>
      <c r="E30" s="141">
        <v>0</v>
      </c>
      <c r="F30" s="142">
        <v>0</v>
      </c>
      <c r="G30" s="143">
        <f t="shared" si="1"/>
        <v>100.91031433181401</v>
      </c>
      <c r="H30" s="170"/>
    </row>
    <row r="31" spans="1:8" ht="14.5" x14ac:dyDescent="0.35">
      <c r="A31" s="133" t="s">
        <v>68</v>
      </c>
      <c r="B31" s="225"/>
      <c r="C31" s="159" t="s">
        <v>69</v>
      </c>
      <c r="D31" s="140">
        <v>0</v>
      </c>
      <c r="E31" s="141">
        <v>0</v>
      </c>
      <c r="F31" s="142">
        <v>0</v>
      </c>
      <c r="G31" s="143">
        <f t="shared" si="1"/>
        <v>0</v>
      </c>
      <c r="H31" s="170"/>
    </row>
    <row r="32" spans="1:8" ht="14.5" x14ac:dyDescent="0.35">
      <c r="A32" s="133" t="s">
        <v>70</v>
      </c>
      <c r="B32" s="225"/>
      <c r="C32" s="159" t="s">
        <v>71</v>
      </c>
      <c r="D32" s="140">
        <v>0</v>
      </c>
      <c r="E32" s="141">
        <v>0</v>
      </c>
      <c r="F32" s="141">
        <v>0</v>
      </c>
      <c r="G32" s="143">
        <f t="shared" si="1"/>
        <v>0</v>
      </c>
      <c r="H32" s="170"/>
    </row>
    <row r="33" spans="1:8" ht="14.5" x14ac:dyDescent="0.35">
      <c r="A33" s="126" t="s">
        <v>72</v>
      </c>
      <c r="B33" s="225"/>
      <c r="C33" s="152"/>
      <c r="D33" s="153">
        <f>SUM(D34:D36)</f>
        <v>97.471495175270576</v>
      </c>
      <c r="E33" s="154">
        <f t="shared" ref="E33" si="2">SUM(E34:E36)</f>
        <v>189.44451013848391</v>
      </c>
      <c r="F33" s="155">
        <f>SUM(F34:F36)</f>
        <v>60.39757846789184</v>
      </c>
      <c r="G33" s="156">
        <f>SUM(D33:F33)</f>
        <v>347.31358378164629</v>
      </c>
      <c r="H33" s="157"/>
    </row>
    <row r="34" spans="1:8" ht="14.5" x14ac:dyDescent="0.35">
      <c r="A34" s="133" t="s">
        <v>73</v>
      </c>
      <c r="B34" s="225"/>
      <c r="C34" s="159" t="s">
        <v>74</v>
      </c>
      <c r="D34" s="140">
        <v>28.4228134663744</v>
      </c>
      <c r="E34" s="141">
        <v>32.005609021464103</v>
      </c>
      <c r="F34" s="142">
        <v>14.519002999603</v>
      </c>
      <c r="G34" s="143">
        <f>SUM(D34:F34)</f>
        <v>74.947425487441507</v>
      </c>
      <c r="H34" s="157"/>
    </row>
    <row r="35" spans="1:8" ht="14.5" x14ac:dyDescent="0.35">
      <c r="A35" s="133" t="s">
        <v>75</v>
      </c>
      <c r="B35" s="225"/>
      <c r="C35" s="159" t="s">
        <v>76</v>
      </c>
      <c r="D35" s="140">
        <v>61.960221919655098</v>
      </c>
      <c r="E35" s="141">
        <v>67.632459211977107</v>
      </c>
      <c r="F35" s="142">
        <v>4.4773067625679399</v>
      </c>
      <c r="G35" s="143">
        <f t="shared" si="1"/>
        <v>134.06998789420015</v>
      </c>
      <c r="H35" s="157"/>
    </row>
    <row r="36" spans="1:8" ht="17.25" customHeight="1" x14ac:dyDescent="0.35">
      <c r="A36" s="133" t="s">
        <v>126</v>
      </c>
      <c r="B36" s="225"/>
      <c r="C36" s="171" t="s">
        <v>77</v>
      </c>
      <c r="D36" s="140">
        <v>7.0884597892410799</v>
      </c>
      <c r="E36" s="141">
        <v>89.806441905042703</v>
      </c>
      <c r="F36" s="142">
        <v>41.401268705720902</v>
      </c>
      <c r="G36" s="143">
        <f t="shared" si="1"/>
        <v>138.29617040000468</v>
      </c>
      <c r="H36" s="119"/>
    </row>
    <row r="37" spans="1:8" ht="14.5" x14ac:dyDescent="0.35">
      <c r="A37" s="160" t="s">
        <v>12</v>
      </c>
      <c r="B37" s="225"/>
      <c r="C37" s="150" t="s">
        <v>31</v>
      </c>
      <c r="D37" s="128">
        <v>0</v>
      </c>
      <c r="E37" s="129">
        <v>0</v>
      </c>
      <c r="F37" s="129">
        <v>0</v>
      </c>
      <c r="G37" s="131">
        <v>0</v>
      </c>
      <c r="H37" s="157"/>
    </row>
    <row r="38" spans="1:8" ht="14.5" x14ac:dyDescent="0.35">
      <c r="A38" s="126" t="s">
        <v>1</v>
      </c>
      <c r="B38" s="225"/>
      <c r="C38" s="150" t="s">
        <v>31</v>
      </c>
      <c r="D38" s="128">
        <v>9.5088582729304107</v>
      </c>
      <c r="E38" s="129">
        <v>130.432923418727</v>
      </c>
      <c r="F38" s="130">
        <v>14.3531768232116</v>
      </c>
      <c r="G38" s="156">
        <f>SUM(D38:F38)</f>
        <v>154.29495851486902</v>
      </c>
      <c r="H38" s="157"/>
    </row>
    <row r="39" spans="1:8" ht="15.75" customHeight="1" x14ac:dyDescent="0.35">
      <c r="A39" s="160" t="s">
        <v>78</v>
      </c>
      <c r="B39" s="226"/>
      <c r="C39" s="161"/>
      <c r="D39" s="162">
        <f>SUM(D11,D16,D17,D33,D37,D38)</f>
        <v>3269.8142537210592</v>
      </c>
      <c r="E39" s="163">
        <f>SUM(E11,E16,E17,E33,E37,E38)</f>
        <v>45473.174161759933</v>
      </c>
      <c r="F39" s="164">
        <f t="shared" ref="F39" si="3">SUM(F11,F16,F17,F33,F37,F38)</f>
        <v>4345.8987303431104</v>
      </c>
      <c r="G39" s="165">
        <f>SUM(D39:F39)</f>
        <v>53088.887145824105</v>
      </c>
      <c r="H39" s="157"/>
    </row>
    <row r="40" spans="1:8" ht="14.5" x14ac:dyDescent="0.35">
      <c r="A40" s="119"/>
      <c r="B40" s="119"/>
      <c r="C40" s="168"/>
      <c r="D40" s="172"/>
      <c r="E40" s="172"/>
      <c r="F40" s="172"/>
      <c r="G40" s="172"/>
      <c r="H40" s="119"/>
    </row>
    <row r="41" spans="1:8" ht="14.5" x14ac:dyDescent="0.35">
      <c r="A41" s="119"/>
      <c r="B41" s="119"/>
      <c r="C41" s="168"/>
      <c r="D41" s="168"/>
      <c r="E41" s="168"/>
      <c r="F41" s="119"/>
      <c r="G41" s="172"/>
      <c r="H41" s="119"/>
    </row>
    <row r="42" spans="1:8" ht="14.5" x14ac:dyDescent="0.35">
      <c r="A42" s="119"/>
      <c r="B42" s="119" t="s">
        <v>99</v>
      </c>
      <c r="C42" s="168"/>
      <c r="D42" s="168"/>
      <c r="E42" s="168"/>
      <c r="F42" s="119"/>
      <c r="G42" s="119"/>
      <c r="H42" s="119"/>
    </row>
    <row r="43" spans="1:8" ht="14.5" x14ac:dyDescent="0.35">
      <c r="A43" s="119"/>
      <c r="B43" s="119" t="s">
        <v>124</v>
      </c>
      <c r="C43" s="168"/>
      <c r="D43" s="168"/>
      <c r="E43" s="168"/>
      <c r="F43" s="119"/>
      <c r="G43" s="119"/>
      <c r="H43" s="119"/>
    </row>
    <row r="44" spans="1:8" ht="14.5" x14ac:dyDescent="0.35">
      <c r="A44" s="119"/>
      <c r="B44" s="119" t="s">
        <v>125</v>
      </c>
      <c r="C44" s="168"/>
      <c r="D44" s="168"/>
      <c r="E44" s="168"/>
      <c r="F44" s="119"/>
      <c r="G44" s="119"/>
      <c r="H44" s="119"/>
    </row>
    <row r="45" spans="1:8" ht="14.5" x14ac:dyDescent="0.35">
      <c r="A45" s="119"/>
      <c r="B45" s="119"/>
      <c r="C45" s="168"/>
      <c r="D45" s="168"/>
      <c r="E45" s="168"/>
      <c r="F45" s="119"/>
      <c r="G45" s="119"/>
      <c r="H45" s="119"/>
    </row>
    <row r="46" spans="1:8" ht="14.5" x14ac:dyDescent="0.35">
      <c r="A46" s="119"/>
      <c r="B46" s="119"/>
      <c r="C46" s="168"/>
      <c r="D46" s="168"/>
      <c r="E46" s="168"/>
      <c r="F46" s="119"/>
      <c r="G46" s="119"/>
      <c r="H46" s="119"/>
    </row>
    <row r="47" spans="1:8" ht="14.5" x14ac:dyDescent="0.35">
      <c r="B47" s="119"/>
      <c r="C47" s="168"/>
      <c r="D47" s="168"/>
      <c r="E47" s="168"/>
      <c r="F47" s="119"/>
      <c r="G47" s="119"/>
      <c r="H47" s="119"/>
    </row>
    <row r="48" spans="1:8" ht="14.5" x14ac:dyDescent="0.35">
      <c r="A48" s="119"/>
      <c r="B48" s="119"/>
      <c r="C48" s="168"/>
      <c r="D48" s="168"/>
      <c r="E48" s="168"/>
      <c r="F48" s="119"/>
      <c r="G48" s="119"/>
      <c r="H48" s="119"/>
    </row>
    <row r="49" spans="1:8" ht="14.5" x14ac:dyDescent="0.35">
      <c r="A49" s="119"/>
      <c r="B49" s="119"/>
      <c r="C49" s="168"/>
      <c r="D49" s="168"/>
      <c r="E49" s="168"/>
      <c r="F49" s="119"/>
      <c r="G49" s="119"/>
      <c r="H49" s="119"/>
    </row>
    <row r="50" spans="1:8" ht="14.5" x14ac:dyDescent="0.35">
      <c r="A50" s="119"/>
      <c r="B50" s="119"/>
      <c r="C50" s="168"/>
      <c r="D50" s="168"/>
      <c r="E50" s="168"/>
      <c r="F50" s="119"/>
      <c r="G50" s="119"/>
      <c r="H50" s="119"/>
    </row>
    <row r="51" spans="1:8" ht="14.5" x14ac:dyDescent="0.35">
      <c r="A51" s="119"/>
      <c r="B51" s="119"/>
      <c r="C51" s="168"/>
      <c r="D51" s="168"/>
      <c r="E51" s="168"/>
      <c r="F51" s="119"/>
      <c r="G51" s="119"/>
      <c r="H51" s="119"/>
    </row>
    <row r="52" spans="1:8" ht="14.5" x14ac:dyDescent="0.35">
      <c r="A52" s="119"/>
      <c r="B52" s="119"/>
      <c r="C52" s="168"/>
      <c r="D52" s="168"/>
      <c r="E52" s="168"/>
      <c r="F52" s="119"/>
      <c r="G52" s="119"/>
      <c r="H52" s="119"/>
    </row>
    <row r="53" spans="1:8" ht="14.5" x14ac:dyDescent="0.35">
      <c r="A53" s="119"/>
      <c r="B53" s="119"/>
      <c r="C53" s="168"/>
      <c r="D53" s="168"/>
      <c r="E53" s="168"/>
      <c r="F53" s="119"/>
      <c r="G53" s="119"/>
      <c r="H53" s="119"/>
    </row>
    <row r="54" spans="1:8" ht="14.5" x14ac:dyDescent="0.35">
      <c r="A54" s="119"/>
      <c r="B54" s="119"/>
      <c r="C54" s="168"/>
      <c r="D54" s="168"/>
      <c r="E54" s="168"/>
      <c r="F54" s="119"/>
      <c r="G54" s="119"/>
      <c r="H54" s="119"/>
    </row>
    <row r="55" spans="1:8" ht="14.5" x14ac:dyDescent="0.35">
      <c r="A55" s="119"/>
      <c r="B55" s="119"/>
      <c r="C55" s="168"/>
      <c r="D55" s="168"/>
      <c r="E55" s="168"/>
      <c r="F55" s="119"/>
      <c r="G55" s="119"/>
      <c r="H55" s="119"/>
    </row>
    <row r="56" spans="1:8" ht="14.5" x14ac:dyDescent="0.35">
      <c r="A56" s="119"/>
      <c r="B56" s="119"/>
      <c r="C56" s="168"/>
      <c r="D56" s="168"/>
      <c r="E56" s="168"/>
      <c r="F56" s="119"/>
      <c r="G56" s="119"/>
      <c r="H56" s="119"/>
    </row>
    <row r="57" spans="1:8" ht="14.5" x14ac:dyDescent="0.35">
      <c r="A57" s="119"/>
      <c r="B57" s="119"/>
      <c r="C57" s="168"/>
      <c r="D57" s="168"/>
      <c r="E57" s="168"/>
      <c r="F57" s="119"/>
      <c r="G57" s="119"/>
      <c r="H57" s="119"/>
    </row>
    <row r="58" spans="1:8" ht="14.5" x14ac:dyDescent="0.35">
      <c r="A58" s="119"/>
      <c r="B58" s="119"/>
      <c r="C58" s="168"/>
      <c r="D58" s="168"/>
      <c r="E58" s="168"/>
      <c r="F58" s="119"/>
      <c r="G58" s="119"/>
      <c r="H58" s="119"/>
    </row>
  </sheetData>
  <mergeCells count="2">
    <mergeCell ref="B11:B14"/>
    <mergeCell ref="B16:B39"/>
  </mergeCells>
  <hyperlinks>
    <hyperlink ref="A56" location="Contents!A1" display="Return to contents" xr:uid="{00000000-0004-0000-0700-000000000000}"/>
    <hyperlink ref="A1" location="Contents!A1" display="Return to contents" xr:uid="{00000000-0004-0000-0700-000001000000}"/>
  </hyperlinks>
  <pageMargins left="0.36" right="0.43" top="1" bottom="1" header="0.5" footer="0.5"/>
  <pageSetup paperSize="9" scale="6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H11"/>
  <sheetViews>
    <sheetView showGridLines="0" zoomScale="85" zoomScaleNormal="85" workbookViewId="0">
      <selection activeCell="A9" sqref="A9"/>
    </sheetView>
  </sheetViews>
  <sheetFormatPr defaultColWidth="10.6640625" defaultRowHeight="14" x14ac:dyDescent="0.3"/>
  <cols>
    <col min="1" max="1" width="17.08203125" customWidth="1"/>
    <col min="2" max="2" width="18.75" customWidth="1"/>
    <col min="3" max="3" width="72.33203125" customWidth="1"/>
  </cols>
  <sheetData>
    <row r="1" spans="1:8" ht="21" customHeight="1" x14ac:dyDescent="0.35">
      <c r="A1" s="177" t="s">
        <v>89</v>
      </c>
      <c r="B1" s="179"/>
      <c r="C1" s="175"/>
      <c r="D1" s="180"/>
      <c r="E1" s="180"/>
      <c r="F1" s="176"/>
      <c r="G1" s="176"/>
      <c r="H1" s="176"/>
    </row>
    <row r="2" spans="1:8" ht="14.5" x14ac:dyDescent="0.35">
      <c r="A2" s="178"/>
      <c r="B2" s="178"/>
    </row>
    <row r="3" spans="1:8" ht="14.5" x14ac:dyDescent="0.35">
      <c r="A3" s="97" t="s">
        <v>86</v>
      </c>
    </row>
    <row r="4" spans="1:8" ht="14.5" x14ac:dyDescent="0.35">
      <c r="B4" s="119"/>
      <c r="C4" s="182"/>
    </row>
    <row r="5" spans="1:8" ht="14.5" x14ac:dyDescent="0.35">
      <c r="A5" s="178" t="s">
        <v>90</v>
      </c>
    </row>
    <row r="6" spans="1:8" ht="15.75" customHeight="1" x14ac:dyDescent="0.3"/>
    <row r="7" spans="1:8" ht="15.75" customHeight="1" x14ac:dyDescent="0.35">
      <c r="A7" s="183" t="s">
        <v>91</v>
      </c>
      <c r="B7" s="184" t="s">
        <v>92</v>
      </c>
      <c r="C7" s="185" t="s">
        <v>93</v>
      </c>
    </row>
    <row r="8" spans="1:8" ht="30" customHeight="1" x14ac:dyDescent="0.3">
      <c r="A8" s="186">
        <v>44621</v>
      </c>
      <c r="B8" s="187" t="s">
        <v>94</v>
      </c>
      <c r="C8" s="181" t="s">
        <v>95</v>
      </c>
    </row>
    <row r="9" spans="1:8" ht="30" customHeight="1" x14ac:dyDescent="0.3">
      <c r="A9" s="186">
        <v>45352</v>
      </c>
      <c r="B9" s="187" t="s">
        <v>94</v>
      </c>
      <c r="C9" s="181" t="s">
        <v>127</v>
      </c>
    </row>
    <row r="10" spans="1:8" ht="30" customHeight="1" x14ac:dyDescent="0.3">
      <c r="A10" s="186">
        <v>45352</v>
      </c>
      <c r="B10" s="187" t="s">
        <v>94</v>
      </c>
      <c r="C10" s="181" t="s">
        <v>128</v>
      </c>
    </row>
    <row r="11" spans="1:8" ht="30" customHeight="1" x14ac:dyDescent="0.3">
      <c r="A11" s="186">
        <v>45352</v>
      </c>
      <c r="B11" s="187" t="s">
        <v>94</v>
      </c>
      <c r="C11" s="181" t="s">
        <v>129</v>
      </c>
    </row>
  </sheetData>
  <hyperlinks>
    <hyperlink ref="A3" location="Contents!A1" display="Return to contents" xr:uid="{00000000-0004-0000-0800-000000000000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Contents</vt:lpstr>
      <vt:lpstr>1 - Quarterly Tonnes</vt:lpstr>
      <vt:lpstr>2 - Annual Tonnes</vt:lpstr>
      <vt:lpstr>3 - Quarterly PJ</vt:lpstr>
      <vt:lpstr>4 - Annual PJ</vt:lpstr>
      <vt:lpstr>5 - Production</vt:lpstr>
      <vt:lpstr>6 - Consumption Tonnes</vt:lpstr>
      <vt:lpstr>7 - Consumption TJ</vt:lpstr>
      <vt:lpstr>Revisions</vt:lpstr>
      <vt:lpstr>'5 - Production'!Print_Area</vt:lpstr>
      <vt:lpstr>'6 - Consumption Tonnes'!Print_Area</vt:lpstr>
      <vt:lpstr>'7 - Consumption TJ'!Print_Area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Lawrence</dc:creator>
  <cp:lastModifiedBy>Gerard Janse van Rensburg</cp:lastModifiedBy>
  <cp:lastPrinted>2013-12-08T22:54:24Z</cp:lastPrinted>
  <dcterms:created xsi:type="dcterms:W3CDTF">2011-08-18T01:17:26Z</dcterms:created>
  <dcterms:modified xsi:type="dcterms:W3CDTF">2025-04-03T21:35:26Z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2025-04-03T21:34:32Z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11d3df36-e18d-4e67-8e75-d07cf3cab9aa</vt:lpwstr>
  </property>
  <property fmtid="{D5CDD505-2E9C-101B-9397-08002B2CF9AE}" pid="8" name="MSIP_Label_738466f7-346c-47bb-a4d2-4a6558d61975_ContentBits">
    <vt:lpwstr>0</vt:lpwstr>
  </property>
</Properties>
</file>