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tables/table1.xml" ContentType="application/vnd.openxmlformats-officedocument.spreadsheetml.table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About" sheetId="4" r:id="rId1"/>
    <sheet name="Productivity" sheetId="10" r:id="rId2"/>
    <sheet name="US bonds" sheetId="13" r:id="rId3"/>
    <sheet name="NZ intensity" sheetId="8" r:id="rId4"/>
    <sheet name="International intensity" sheetId="11" r:id="rId5"/>
    <sheet name="Normalised int intensity" sheetId="12" r:id="rId6"/>
    <sheet name="Commercial intensity" sheetId="15" r:id="rId7"/>
    <sheet name="General industry intensity" sheetId="16" r:id="rId8"/>
    <sheet name="Solar" sheetId="14" r:id="rId9"/>
    <sheet name="Wind LRMC" sheetId="20" r:id="rId10"/>
    <sheet name="Grid solar LRMC" sheetId="21" r:id="rId11"/>
    <sheet name="Discount rate" sheetId="23" r:id="rId12"/>
    <sheet name="Tiwai" sheetId="31" r:id="rId13"/>
    <sheet name="Decommissioning" sheetId="17" r:id="rId14"/>
    <sheet name="New build - Reference" sheetId="18" r:id="rId15"/>
    <sheet name="New build - Growth" sheetId="25" r:id="rId16"/>
    <sheet name="New build - Global" sheetId="26" r:id="rId17"/>
    <sheet name="New build - Environmental" sheetId="24" r:id="rId18"/>
    <sheet name="New build - Disruptive" sheetId="22" r:id="rId19"/>
    <sheet name="GHG stationary energy" sheetId="28" r:id="rId20"/>
    <sheet name="GHG transport" sheetId="29" r:id="rId21"/>
    <sheet name="GHG total energy" sheetId="30" r:id="rId22"/>
  </sheets>
  <definedNames>
    <definedName name="Precision">About!$G$44</definedName>
    <definedName name="_xlnm.Print_Area" localSheetId="0">About!$A$1:$N$29</definedName>
  </definedNames>
  <calcPr calcId="145621"/>
</workbook>
</file>

<file path=xl/calcChain.xml><?xml version="1.0" encoding="utf-8"?>
<calcChain xmlns="http://schemas.openxmlformats.org/spreadsheetml/2006/main">
  <c r="D8" i="10" l="1"/>
  <c r="D7" i="10"/>
  <c r="D7" i="31" l="1"/>
  <c r="D8" i="31"/>
  <c r="D9" i="31"/>
  <c r="D10" i="31"/>
  <c r="D1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6" i="31"/>
  <c r="L7" i="20" l="1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B5" i="22" l="1"/>
  <c r="I5" i="24"/>
  <c r="B5" i="26"/>
  <c r="A11" i="22"/>
  <c r="A10" i="22"/>
  <c r="A9" i="22"/>
  <c r="A8" i="22"/>
  <c r="A7" i="22"/>
  <c r="A6" i="22"/>
  <c r="H11" i="24"/>
  <c r="H10" i="24"/>
  <c r="H9" i="24"/>
  <c r="H8" i="24"/>
  <c r="H7" i="24"/>
  <c r="H6" i="24"/>
  <c r="A11" i="26"/>
  <c r="A10" i="26"/>
  <c r="A9" i="26"/>
  <c r="A8" i="26"/>
  <c r="A7" i="26"/>
  <c r="A6" i="26"/>
  <c r="B5" i="25"/>
  <c r="A7" i="25"/>
  <c r="A8" i="25"/>
  <c r="A9" i="25"/>
  <c r="A10" i="25"/>
  <c r="A11" i="25"/>
  <c r="A6" i="25"/>
  <c r="C16" i="17"/>
  <c r="B467" i="13"/>
  <c r="B442" i="13"/>
  <c r="B397" i="13"/>
  <c r="B381" i="13"/>
  <c r="B372" i="13"/>
  <c r="B336" i="13"/>
  <c r="B297" i="13"/>
  <c r="B277" i="13"/>
  <c r="B265" i="13"/>
  <c r="B260" i="13"/>
  <c r="B240" i="13"/>
  <c r="B228" i="13"/>
  <c r="B207" i="13"/>
  <c r="B177" i="13"/>
  <c r="B136" i="13"/>
  <c r="B107" i="13"/>
  <c r="B81" i="13"/>
  <c r="B37" i="13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W7" i="11"/>
  <c r="X7" i="11"/>
  <c r="Y7" i="11"/>
  <c r="Z7" i="11"/>
  <c r="AA7" i="11"/>
  <c r="AB7" i="11"/>
  <c r="AC7" i="11"/>
  <c r="AD7" i="11"/>
  <c r="AE7" i="11"/>
  <c r="AF7" i="11"/>
  <c r="AG7" i="11"/>
  <c r="AH7" i="11"/>
  <c r="W8" i="11"/>
  <c r="X8" i="11"/>
  <c r="Y8" i="11"/>
  <c r="Z8" i="11"/>
  <c r="AA8" i="11"/>
  <c r="AB8" i="11"/>
  <c r="AC8" i="11"/>
  <c r="AD8" i="11"/>
  <c r="AE8" i="11"/>
  <c r="AF8" i="11"/>
  <c r="AG8" i="11"/>
  <c r="AH8" i="11"/>
  <c r="W9" i="11"/>
  <c r="X9" i="11"/>
  <c r="Y9" i="11"/>
  <c r="Z9" i="11"/>
  <c r="AA9" i="11"/>
  <c r="AB9" i="11"/>
  <c r="AC9" i="11"/>
  <c r="AD9" i="11"/>
  <c r="AE9" i="11"/>
  <c r="AF9" i="11"/>
  <c r="AG9" i="11"/>
  <c r="AH9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W14" i="11"/>
  <c r="X14" i="11"/>
  <c r="Y14" i="11"/>
  <c r="Z14" i="11"/>
  <c r="AA14" i="11"/>
  <c r="AB14" i="11"/>
  <c r="AC14" i="11"/>
  <c r="AD14" i="11"/>
  <c r="AE14" i="11"/>
  <c r="AF14" i="11"/>
  <c r="AG14" i="11"/>
  <c r="AH14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W17" i="11"/>
  <c r="X17" i="11"/>
  <c r="Y17" i="11"/>
  <c r="Z17" i="11"/>
  <c r="AA17" i="11"/>
  <c r="AB17" i="11"/>
  <c r="AC17" i="11"/>
  <c r="AD17" i="11"/>
  <c r="AE17" i="11"/>
  <c r="AF17" i="11"/>
  <c r="AG17" i="11"/>
  <c r="AH17" i="11"/>
  <c r="W18" i="11"/>
  <c r="X18" i="11"/>
  <c r="Y18" i="11"/>
  <c r="Z18" i="11"/>
  <c r="AA18" i="11"/>
  <c r="AB18" i="11"/>
  <c r="AC18" i="11"/>
  <c r="AD18" i="11"/>
  <c r="AE18" i="11"/>
  <c r="AF18" i="11"/>
  <c r="AG18" i="11"/>
  <c r="AH18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W22" i="11"/>
  <c r="X22" i="11"/>
  <c r="Y22" i="11"/>
  <c r="Z22" i="11"/>
  <c r="AA22" i="11"/>
  <c r="AB22" i="11"/>
  <c r="AC22" i="11"/>
  <c r="AD22" i="11"/>
  <c r="AE22" i="11"/>
  <c r="AF22" i="11"/>
  <c r="AG22" i="11"/>
  <c r="AH22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W25" i="11"/>
  <c r="X25" i="11"/>
  <c r="Y25" i="11"/>
  <c r="Z25" i="11"/>
  <c r="AA25" i="11"/>
  <c r="AB25" i="11"/>
  <c r="AC25" i="11"/>
  <c r="AD25" i="11"/>
  <c r="AE25" i="11"/>
  <c r="AF25" i="11"/>
  <c r="AG25" i="11"/>
  <c r="AH25" i="11"/>
  <c r="W26" i="11"/>
  <c r="X26" i="11"/>
  <c r="Y26" i="11"/>
  <c r="Z26" i="11"/>
  <c r="AA26" i="11"/>
  <c r="AB26" i="11"/>
  <c r="AC26" i="11"/>
  <c r="AD26" i="11"/>
  <c r="AE26" i="11"/>
  <c r="AF26" i="11"/>
  <c r="AG26" i="11"/>
  <c r="AH26" i="11"/>
  <c r="W27" i="11"/>
  <c r="X27" i="11"/>
  <c r="Y27" i="11"/>
  <c r="Z27" i="11"/>
  <c r="AA27" i="11"/>
  <c r="AB27" i="11"/>
  <c r="AC27" i="11"/>
  <c r="AD27" i="11"/>
  <c r="AE27" i="11"/>
  <c r="AF27" i="11"/>
  <c r="AG27" i="11"/>
  <c r="AH27" i="11"/>
  <c r="W28" i="11"/>
  <c r="X28" i="11"/>
  <c r="Y28" i="11"/>
  <c r="Z28" i="11"/>
  <c r="AA28" i="11"/>
  <c r="AB28" i="11"/>
  <c r="AC28" i="11"/>
  <c r="AD28" i="11"/>
  <c r="AE28" i="11"/>
  <c r="AF28" i="11"/>
  <c r="AG28" i="11"/>
  <c r="AH28" i="11"/>
  <c r="W29" i="11"/>
  <c r="X29" i="11"/>
  <c r="Y29" i="11"/>
  <c r="Z29" i="11"/>
  <c r="AA29" i="11"/>
  <c r="AB29" i="11"/>
  <c r="AC29" i="11"/>
  <c r="AD29" i="11"/>
  <c r="AE29" i="11"/>
  <c r="AF29" i="11"/>
  <c r="AG29" i="11"/>
  <c r="AH29" i="11"/>
  <c r="W30" i="11"/>
  <c r="X30" i="11"/>
  <c r="Y30" i="11"/>
  <c r="Z30" i="11"/>
  <c r="AA30" i="11"/>
  <c r="AB30" i="11"/>
  <c r="AC30" i="11"/>
  <c r="AD30" i="11"/>
  <c r="AE30" i="11"/>
  <c r="AF30" i="11"/>
  <c r="AG30" i="11"/>
  <c r="AH30" i="11"/>
  <c r="W31" i="11"/>
  <c r="X31" i="11"/>
  <c r="Y31" i="11"/>
  <c r="Z31" i="11"/>
  <c r="AA31" i="11"/>
  <c r="AB31" i="11"/>
  <c r="AC31" i="11"/>
  <c r="AD31" i="11"/>
  <c r="AE31" i="11"/>
  <c r="AF31" i="11"/>
  <c r="AG31" i="11"/>
  <c r="AH31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W33" i="11"/>
  <c r="X33" i="11"/>
  <c r="Y33" i="11"/>
  <c r="Z33" i="11"/>
  <c r="AA33" i="11"/>
  <c r="AB33" i="11"/>
  <c r="AC33" i="11"/>
  <c r="AD33" i="11"/>
  <c r="AE33" i="11"/>
  <c r="AF33" i="11"/>
  <c r="AG33" i="11"/>
  <c r="AH33" i="11"/>
  <c r="W34" i="11"/>
  <c r="X34" i="11"/>
  <c r="Y34" i="11"/>
  <c r="Z34" i="11"/>
  <c r="AA34" i="11"/>
  <c r="AB34" i="11"/>
  <c r="AC34" i="11"/>
  <c r="AD34" i="11"/>
  <c r="AE34" i="11"/>
  <c r="AF34" i="11"/>
  <c r="AG34" i="11"/>
  <c r="AH34" i="11"/>
  <c r="W35" i="11"/>
  <c r="X35" i="11"/>
  <c r="Y35" i="11"/>
  <c r="Z35" i="11"/>
  <c r="AA35" i="11"/>
  <c r="AB35" i="11"/>
  <c r="AC35" i="11"/>
  <c r="AD35" i="11"/>
  <c r="AE35" i="11"/>
  <c r="AF35" i="11"/>
  <c r="AG35" i="11"/>
  <c r="AH35" i="11"/>
  <c r="W36" i="11"/>
  <c r="X36" i="11"/>
  <c r="Y36" i="11"/>
  <c r="Z36" i="11"/>
  <c r="AA36" i="11"/>
  <c r="AB36" i="11"/>
  <c r="AC36" i="11"/>
  <c r="AD36" i="11"/>
  <c r="AE36" i="11"/>
  <c r="AF36" i="11"/>
  <c r="AG36" i="11"/>
  <c r="AH36" i="11"/>
  <c r="W37" i="11"/>
  <c r="X37" i="11"/>
  <c r="Y37" i="11"/>
  <c r="Z37" i="11"/>
  <c r="AA37" i="11"/>
  <c r="AB37" i="11"/>
  <c r="AC37" i="11"/>
  <c r="AD37" i="11"/>
  <c r="AE37" i="11"/>
  <c r="AF37" i="11"/>
  <c r="AG37" i="11"/>
  <c r="AH37" i="11"/>
  <c r="W38" i="11"/>
  <c r="X38" i="11"/>
  <c r="Y38" i="11"/>
  <c r="Z38" i="11"/>
  <c r="AA38" i="11"/>
  <c r="AB38" i="11"/>
  <c r="AC38" i="11"/>
  <c r="AD38" i="11"/>
  <c r="AE38" i="11"/>
  <c r="AF38" i="11"/>
  <c r="AG38" i="11"/>
  <c r="AH38" i="11"/>
  <c r="W39" i="11"/>
  <c r="X39" i="11"/>
  <c r="Y39" i="11"/>
  <c r="Z39" i="11"/>
  <c r="AA39" i="11"/>
  <c r="AB39" i="11"/>
  <c r="AC39" i="11"/>
  <c r="AD39" i="11"/>
  <c r="AE39" i="11"/>
  <c r="AF39" i="11"/>
  <c r="AG39" i="11"/>
  <c r="AH39" i="11"/>
  <c r="W40" i="11"/>
  <c r="X40" i="11"/>
  <c r="Y40" i="11"/>
  <c r="Z40" i="11"/>
  <c r="AA40" i="11"/>
  <c r="AB40" i="11"/>
  <c r="AC40" i="11"/>
  <c r="AD40" i="11"/>
  <c r="AE40" i="11"/>
  <c r="AF40" i="11"/>
  <c r="AG40" i="11"/>
  <c r="AH40" i="11"/>
  <c r="W41" i="11"/>
  <c r="X41" i="11"/>
  <c r="Y41" i="11"/>
  <c r="Z41" i="11"/>
  <c r="AA41" i="11"/>
  <c r="AB41" i="11"/>
  <c r="AC41" i="11"/>
  <c r="AD41" i="11"/>
  <c r="AE41" i="11"/>
  <c r="AF41" i="11"/>
  <c r="AG41" i="11"/>
  <c r="AH41" i="11"/>
  <c r="W42" i="11"/>
  <c r="X42" i="11"/>
  <c r="Y42" i="11"/>
  <c r="Z42" i="11"/>
  <c r="AA42" i="11"/>
  <c r="AB42" i="11"/>
  <c r="AC42" i="11"/>
  <c r="AD42" i="11"/>
  <c r="AE42" i="11"/>
  <c r="AF42" i="11"/>
  <c r="AG42" i="11"/>
  <c r="AH42" i="11"/>
  <c r="W43" i="11"/>
  <c r="X43" i="11"/>
  <c r="Y43" i="11"/>
  <c r="Z43" i="11"/>
  <c r="AA43" i="11"/>
  <c r="AB43" i="11"/>
  <c r="AC43" i="11"/>
  <c r="AD43" i="11"/>
  <c r="AE43" i="11"/>
  <c r="AF43" i="11"/>
  <c r="AG43" i="11"/>
  <c r="AH43" i="11"/>
  <c r="W44" i="11"/>
  <c r="X44" i="11"/>
  <c r="Y44" i="11"/>
  <c r="Z44" i="11"/>
  <c r="AA44" i="11"/>
  <c r="AB44" i="11"/>
  <c r="AC44" i="11"/>
  <c r="AD44" i="11"/>
  <c r="AE44" i="11"/>
  <c r="AF44" i="11"/>
  <c r="AG44" i="11"/>
  <c r="AH44" i="11"/>
  <c r="W45" i="11"/>
  <c r="X45" i="11"/>
  <c r="Y45" i="11"/>
  <c r="Z45" i="11"/>
  <c r="AA45" i="11"/>
  <c r="AB45" i="11"/>
  <c r="AC45" i="11"/>
  <c r="AD45" i="11"/>
  <c r="AE45" i="11"/>
  <c r="AF45" i="11"/>
  <c r="AG45" i="11"/>
  <c r="AH45" i="11"/>
  <c r="W46" i="11"/>
  <c r="X46" i="11"/>
  <c r="Y46" i="11"/>
  <c r="Z46" i="11"/>
  <c r="AA46" i="11"/>
  <c r="AB46" i="11"/>
  <c r="AC46" i="11"/>
  <c r="AD46" i="11"/>
  <c r="AE46" i="11"/>
  <c r="AF46" i="11"/>
  <c r="AG46" i="11"/>
  <c r="AH46" i="11"/>
  <c r="W47" i="11"/>
  <c r="X47" i="11"/>
  <c r="Y47" i="11"/>
  <c r="Z47" i="11"/>
  <c r="AA47" i="11"/>
  <c r="AB47" i="11"/>
  <c r="AC47" i="11"/>
  <c r="AD47" i="11"/>
  <c r="AE47" i="11"/>
  <c r="AF47" i="11"/>
  <c r="AG47" i="11"/>
  <c r="AH47" i="11"/>
  <c r="W48" i="11"/>
  <c r="X48" i="11"/>
  <c r="Y48" i="11"/>
  <c r="Z48" i="11"/>
  <c r="AA48" i="11"/>
  <c r="AB48" i="11"/>
  <c r="AC48" i="11"/>
  <c r="AD48" i="11"/>
  <c r="AE48" i="11"/>
  <c r="AF48" i="11"/>
  <c r="AG48" i="11"/>
  <c r="AH48" i="11"/>
  <c r="X6" i="11"/>
  <c r="Y6" i="11"/>
  <c r="Z6" i="11"/>
  <c r="AA6" i="11"/>
  <c r="AB6" i="11"/>
  <c r="AC6" i="11"/>
  <c r="AD6" i="11"/>
  <c r="AE6" i="11"/>
  <c r="AF6" i="11"/>
  <c r="AG6" i="11"/>
  <c r="AH6" i="11"/>
  <c r="W6" i="11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87" i="24"/>
  <c r="G88" i="24"/>
  <c r="G89" i="24"/>
  <c r="G90" i="24"/>
  <c r="G91" i="24"/>
  <c r="G92" i="24"/>
  <c r="G93" i="24"/>
  <c r="G94" i="24"/>
  <c r="G95" i="24"/>
  <c r="G96" i="24"/>
  <c r="G97" i="24"/>
  <c r="G98" i="24"/>
  <c r="G99" i="24"/>
  <c r="G100" i="24"/>
  <c r="G101" i="24"/>
  <c r="G102" i="24"/>
  <c r="G103" i="24"/>
  <c r="G104" i="24"/>
  <c r="G105" i="24"/>
  <c r="G106" i="24"/>
  <c r="G107" i="24"/>
  <c r="G108" i="24"/>
  <c r="G109" i="24"/>
  <c r="G110" i="24"/>
  <c r="G111" i="24"/>
  <c r="G112" i="24"/>
  <c r="G113" i="24"/>
  <c r="G114" i="24"/>
  <c r="G115" i="24"/>
  <c r="G116" i="24"/>
  <c r="G117" i="24"/>
  <c r="G118" i="24"/>
  <c r="G119" i="24"/>
  <c r="G120" i="24"/>
  <c r="G121" i="24"/>
  <c r="G122" i="24"/>
  <c r="G123" i="24"/>
  <c r="G124" i="24"/>
  <c r="G125" i="24"/>
  <c r="G126" i="24"/>
  <c r="G127" i="24"/>
  <c r="G128" i="24"/>
  <c r="G129" i="24"/>
  <c r="G130" i="24"/>
  <c r="G131" i="24"/>
  <c r="G132" i="24"/>
  <c r="G133" i="24"/>
  <c r="G134" i="24"/>
  <c r="G135" i="24"/>
  <c r="G136" i="24"/>
  <c r="G137" i="24"/>
  <c r="G138" i="24"/>
  <c r="G139" i="24"/>
  <c r="G140" i="24"/>
  <c r="G141" i="24"/>
  <c r="G142" i="24"/>
  <c r="G143" i="24"/>
  <c r="G144" i="24"/>
  <c r="G145" i="24"/>
  <c r="G146" i="24"/>
  <c r="G147" i="24"/>
  <c r="G148" i="24"/>
  <c r="G149" i="24"/>
  <c r="G150" i="24"/>
  <c r="G151" i="24"/>
  <c r="G152" i="24"/>
  <c r="G153" i="24"/>
  <c r="G154" i="24"/>
  <c r="G155" i="24"/>
  <c r="G156" i="24"/>
  <c r="G157" i="24"/>
  <c r="G158" i="24"/>
  <c r="G159" i="24"/>
  <c r="G160" i="24"/>
  <c r="G161" i="24"/>
  <c r="G162" i="24"/>
  <c r="G163" i="24"/>
  <c r="G164" i="24"/>
  <c r="G165" i="24"/>
  <c r="G166" i="24"/>
  <c r="G167" i="24"/>
  <c r="G168" i="24"/>
  <c r="G169" i="24"/>
  <c r="G170" i="24"/>
  <c r="G171" i="24"/>
  <c r="G172" i="24"/>
  <c r="G173" i="24"/>
  <c r="G174" i="24"/>
  <c r="G175" i="24"/>
  <c r="G176" i="24"/>
  <c r="G177" i="24"/>
  <c r="G178" i="24"/>
  <c r="G179" i="24"/>
  <c r="G180" i="24"/>
  <c r="G181" i="24"/>
  <c r="G182" i="24"/>
  <c r="G183" i="24"/>
  <c r="G184" i="24"/>
  <c r="G185" i="24"/>
  <c r="G186" i="24"/>
  <c r="G187" i="24"/>
  <c r="G188" i="24"/>
  <c r="G189" i="24"/>
  <c r="G190" i="24"/>
  <c r="G191" i="24"/>
  <c r="G192" i="24"/>
  <c r="G193" i="24"/>
  <c r="G194" i="24"/>
  <c r="G195" i="24"/>
  <c r="G196" i="24"/>
  <c r="G197" i="24"/>
  <c r="G198" i="24"/>
  <c r="G199" i="24"/>
  <c r="G200" i="24"/>
  <c r="G201" i="24"/>
  <c r="G202" i="24"/>
  <c r="G203" i="24"/>
  <c r="G204" i="24"/>
  <c r="G205" i="24"/>
  <c r="G206" i="24"/>
  <c r="G207" i="24"/>
  <c r="G208" i="24"/>
  <c r="G209" i="24"/>
  <c r="G210" i="24"/>
  <c r="G211" i="24"/>
  <c r="G212" i="24"/>
  <c r="G213" i="24"/>
  <c r="G214" i="24"/>
  <c r="G215" i="24"/>
  <c r="G216" i="24"/>
  <c r="G217" i="24"/>
  <c r="G218" i="24"/>
  <c r="G219" i="24"/>
  <c r="G220" i="24"/>
  <c r="G221" i="24"/>
  <c r="G222" i="24"/>
  <c r="G223" i="24"/>
  <c r="G224" i="24"/>
  <c r="G225" i="24"/>
  <c r="G226" i="24"/>
  <c r="G227" i="24"/>
  <c r="G228" i="24"/>
  <c r="G229" i="24"/>
  <c r="G230" i="24"/>
  <c r="G231" i="24"/>
  <c r="G232" i="24"/>
  <c r="G233" i="24"/>
  <c r="G234" i="24"/>
  <c r="G235" i="24"/>
  <c r="G236" i="24"/>
  <c r="G237" i="24"/>
  <c r="G238" i="24"/>
  <c r="G239" i="24"/>
  <c r="G240" i="24"/>
  <c r="G241" i="24"/>
  <c r="G242" i="24"/>
  <c r="G243" i="24"/>
  <c r="G244" i="24"/>
  <c r="G245" i="24"/>
  <c r="G246" i="24"/>
  <c r="G247" i="24"/>
  <c r="G248" i="24"/>
  <c r="G249" i="24"/>
  <c r="G250" i="24"/>
  <c r="G251" i="24"/>
  <c r="G252" i="24"/>
  <c r="G253" i="24"/>
  <c r="G254" i="24"/>
  <c r="G255" i="24"/>
  <c r="G256" i="24"/>
  <c r="G257" i="24"/>
  <c r="G258" i="24"/>
  <c r="G259" i="24"/>
  <c r="G260" i="24"/>
  <c r="G261" i="24"/>
  <c r="G262" i="24"/>
  <c r="G263" i="24"/>
  <c r="G264" i="24"/>
  <c r="G265" i="24"/>
  <c r="G266" i="24"/>
  <c r="G267" i="24"/>
  <c r="G268" i="24"/>
  <c r="G269" i="24"/>
  <c r="G270" i="24"/>
  <c r="G271" i="24"/>
  <c r="G272" i="24"/>
  <c r="G273" i="24"/>
  <c r="G274" i="24"/>
  <c r="G275" i="24"/>
  <c r="G276" i="24"/>
  <c r="G277" i="24"/>
  <c r="G278" i="24"/>
  <c r="G279" i="24"/>
  <c r="G280" i="24"/>
  <c r="G281" i="24"/>
  <c r="G282" i="24"/>
  <c r="G283" i="24"/>
  <c r="G284" i="24"/>
  <c r="G285" i="24"/>
  <c r="G286" i="24"/>
  <c r="G287" i="24"/>
  <c r="G288" i="24"/>
  <c r="G289" i="24"/>
  <c r="G290" i="24"/>
  <c r="G291" i="24"/>
  <c r="G292" i="24"/>
  <c r="G293" i="24"/>
  <c r="G294" i="24"/>
  <c r="G295" i="24"/>
  <c r="G296" i="24"/>
  <c r="G297" i="24"/>
  <c r="G298" i="24"/>
  <c r="G299" i="24"/>
  <c r="G300" i="24"/>
  <c r="G301" i="24"/>
  <c r="G302" i="24"/>
  <c r="G303" i="24"/>
  <c r="G304" i="24"/>
  <c r="G305" i="24"/>
  <c r="G306" i="24"/>
  <c r="G307" i="24"/>
  <c r="G308" i="24"/>
  <c r="G309" i="24"/>
  <c r="G310" i="24"/>
  <c r="G311" i="24"/>
  <c r="G312" i="24"/>
  <c r="G313" i="24"/>
  <c r="G314" i="24"/>
  <c r="G315" i="24"/>
  <c r="G316" i="24"/>
  <c r="G317" i="24"/>
  <c r="G318" i="24"/>
  <c r="G319" i="24"/>
  <c r="G320" i="24"/>
  <c r="G321" i="24"/>
  <c r="G322" i="24"/>
  <c r="G323" i="24"/>
  <c r="G324" i="24"/>
  <c r="G325" i="24"/>
  <c r="G326" i="24"/>
  <c r="G327" i="24"/>
  <c r="G328" i="24"/>
  <c r="G329" i="24"/>
  <c r="G330" i="24"/>
  <c r="G331" i="24"/>
  <c r="G332" i="24"/>
  <c r="G333" i="24"/>
  <c r="G334" i="24"/>
  <c r="G5" i="24"/>
  <c r="K33" i="30" l="1"/>
  <c r="I33" i="30"/>
  <c r="G33" i="30"/>
  <c r="E33" i="30"/>
  <c r="C33" i="30"/>
  <c r="K33" i="29"/>
  <c r="I33" i="29"/>
  <c r="G33" i="29"/>
  <c r="E33" i="29"/>
  <c r="C33" i="29"/>
  <c r="K33" i="28"/>
  <c r="I33" i="28"/>
  <c r="G33" i="28"/>
  <c r="E33" i="28"/>
  <c r="C33" i="28"/>
  <c r="H25" i="20" l="1"/>
  <c r="H26" i="20"/>
  <c r="H27" i="20"/>
  <c r="H28" i="20"/>
  <c r="H29" i="20"/>
  <c r="H30" i="20"/>
  <c r="H31" i="20"/>
  <c r="H32" i="20"/>
  <c r="H33" i="20"/>
  <c r="H34" i="20"/>
  <c r="H35" i="20"/>
  <c r="H36" i="20"/>
  <c r="F334" i="24" l="1"/>
  <c r="F333" i="24"/>
  <c r="F332" i="24"/>
  <c r="F331" i="24"/>
  <c r="F330" i="24"/>
  <c r="F329" i="24"/>
  <c r="F328" i="24"/>
  <c r="F327" i="24"/>
  <c r="F326" i="24"/>
  <c r="F325" i="24"/>
  <c r="F324" i="24"/>
  <c r="F323" i="24"/>
  <c r="F322" i="24"/>
  <c r="F321" i="24"/>
  <c r="F320" i="24"/>
  <c r="F319" i="24"/>
  <c r="F318" i="24"/>
  <c r="F317" i="24"/>
  <c r="F316" i="24"/>
  <c r="F315" i="24"/>
  <c r="F314" i="24"/>
  <c r="F313" i="24"/>
  <c r="F312" i="24"/>
  <c r="F311" i="24"/>
  <c r="F310" i="24"/>
  <c r="F309" i="24"/>
  <c r="F308" i="24"/>
  <c r="F307" i="24"/>
  <c r="F306" i="24"/>
  <c r="F305" i="24"/>
  <c r="F304" i="24"/>
  <c r="F303" i="24"/>
  <c r="F302" i="24"/>
  <c r="F301" i="24"/>
  <c r="F300" i="24"/>
  <c r="F299" i="24"/>
  <c r="F298" i="24"/>
  <c r="F297" i="24"/>
  <c r="F296" i="24"/>
  <c r="F295" i="24"/>
  <c r="F294" i="24"/>
  <c r="F293" i="24"/>
  <c r="F292" i="24"/>
  <c r="F291" i="24"/>
  <c r="F290" i="24"/>
  <c r="F289" i="24"/>
  <c r="F288" i="24"/>
  <c r="F287" i="24"/>
  <c r="F286" i="24"/>
  <c r="F285" i="24"/>
  <c r="F284" i="24"/>
  <c r="F283" i="24"/>
  <c r="F282" i="24"/>
  <c r="F281" i="24"/>
  <c r="F280" i="24"/>
  <c r="F279" i="24"/>
  <c r="F278" i="24"/>
  <c r="F277" i="24"/>
  <c r="F276" i="24"/>
  <c r="F275" i="24"/>
  <c r="F274" i="24"/>
  <c r="F273" i="24"/>
  <c r="F272" i="24"/>
  <c r="F271" i="24"/>
  <c r="F270" i="24"/>
  <c r="F269" i="24"/>
  <c r="F268" i="24"/>
  <c r="F267" i="24"/>
  <c r="F266" i="24"/>
  <c r="F265" i="24"/>
  <c r="F264" i="24"/>
  <c r="F263" i="24"/>
  <c r="F262" i="24"/>
  <c r="F261" i="24"/>
  <c r="F260" i="24"/>
  <c r="F259" i="24"/>
  <c r="F258" i="24"/>
  <c r="F257" i="24"/>
  <c r="F256" i="24"/>
  <c r="F255" i="24"/>
  <c r="F254" i="24"/>
  <c r="F253" i="24"/>
  <c r="F252" i="24"/>
  <c r="F251" i="24"/>
  <c r="F250" i="24"/>
  <c r="F249" i="24"/>
  <c r="F248" i="24"/>
  <c r="F247" i="24"/>
  <c r="F246" i="24"/>
  <c r="F245" i="24"/>
  <c r="F244" i="24"/>
  <c r="F243" i="24"/>
  <c r="F242" i="24"/>
  <c r="F241" i="24"/>
  <c r="F240" i="24"/>
  <c r="F239" i="24"/>
  <c r="F238" i="24"/>
  <c r="F237" i="24"/>
  <c r="F236" i="24"/>
  <c r="F235" i="24"/>
  <c r="F234" i="24"/>
  <c r="F233" i="24"/>
  <c r="F232" i="24"/>
  <c r="F231" i="24"/>
  <c r="F230" i="24"/>
  <c r="F229" i="24"/>
  <c r="F228" i="24"/>
  <c r="F227" i="24"/>
  <c r="F226" i="24"/>
  <c r="F225" i="24"/>
  <c r="F224" i="24"/>
  <c r="F223" i="24"/>
  <c r="F222" i="24"/>
  <c r="F221" i="24"/>
  <c r="F220" i="24"/>
  <c r="F219" i="24"/>
  <c r="F218" i="24"/>
  <c r="F217" i="24"/>
  <c r="F216" i="24"/>
  <c r="F215" i="24"/>
  <c r="F214" i="24"/>
  <c r="F213" i="24"/>
  <c r="F212" i="24"/>
  <c r="F211" i="24"/>
  <c r="F210" i="24"/>
  <c r="F209" i="24"/>
  <c r="F208" i="24"/>
  <c r="F207" i="24"/>
  <c r="F206" i="24"/>
  <c r="F205" i="24"/>
  <c r="F204" i="24"/>
  <c r="F203" i="24"/>
  <c r="F202" i="24"/>
  <c r="F201" i="24"/>
  <c r="F200" i="24"/>
  <c r="F199" i="24"/>
  <c r="F198" i="24"/>
  <c r="F197" i="24"/>
  <c r="F196" i="24"/>
  <c r="F195" i="24"/>
  <c r="F194" i="24"/>
  <c r="F193" i="24"/>
  <c r="F192" i="24"/>
  <c r="F191" i="24"/>
  <c r="F190" i="24"/>
  <c r="F189" i="24"/>
  <c r="F188" i="24"/>
  <c r="F187" i="24"/>
  <c r="F186" i="24"/>
  <c r="F185" i="24"/>
  <c r="F184" i="24"/>
  <c r="F183" i="24"/>
  <c r="F182" i="24"/>
  <c r="F181" i="24"/>
  <c r="F180" i="24"/>
  <c r="F179" i="24"/>
  <c r="F178" i="24"/>
  <c r="F177" i="24"/>
  <c r="F176" i="24"/>
  <c r="F175" i="24"/>
  <c r="F174" i="24"/>
  <c r="F173" i="24"/>
  <c r="F172" i="24"/>
  <c r="F171" i="24"/>
  <c r="F170" i="24"/>
  <c r="F169" i="24"/>
  <c r="F168" i="24"/>
  <c r="F167" i="24"/>
  <c r="F166" i="24"/>
  <c r="F165" i="24"/>
  <c r="F164" i="24"/>
  <c r="F163" i="24"/>
  <c r="F162" i="24"/>
  <c r="F161" i="24"/>
  <c r="F160" i="24"/>
  <c r="F159" i="24"/>
  <c r="F158" i="24"/>
  <c r="F157" i="24"/>
  <c r="F156" i="24"/>
  <c r="F155" i="24"/>
  <c r="F154" i="24"/>
  <c r="F153" i="24"/>
  <c r="F152" i="24"/>
  <c r="F151" i="24"/>
  <c r="F150" i="24"/>
  <c r="F149" i="24"/>
  <c r="F148" i="24"/>
  <c r="F147" i="24"/>
  <c r="F146" i="24"/>
  <c r="F145" i="24"/>
  <c r="F144" i="24"/>
  <c r="F143" i="24"/>
  <c r="F142" i="24"/>
  <c r="F141" i="24"/>
  <c r="F140" i="24"/>
  <c r="F139" i="24"/>
  <c r="F138" i="24"/>
  <c r="F137" i="24"/>
  <c r="F136" i="24"/>
  <c r="F135" i="24"/>
  <c r="F134" i="24"/>
  <c r="F133" i="24"/>
  <c r="F132" i="24"/>
  <c r="F131" i="24"/>
  <c r="F130" i="24"/>
  <c r="F129" i="24"/>
  <c r="F128" i="24"/>
  <c r="F127" i="24"/>
  <c r="F126" i="24"/>
  <c r="F125" i="24"/>
  <c r="F124" i="24"/>
  <c r="F123" i="24"/>
  <c r="F122" i="24"/>
  <c r="F121" i="24"/>
  <c r="F120" i="24"/>
  <c r="F119" i="24"/>
  <c r="F118" i="24"/>
  <c r="F117" i="24"/>
  <c r="F116" i="24"/>
  <c r="F115" i="24"/>
  <c r="F114" i="24"/>
  <c r="F113" i="24"/>
  <c r="F112" i="24"/>
  <c r="F111" i="24"/>
  <c r="F110" i="24"/>
  <c r="F109" i="24"/>
  <c r="F108" i="24"/>
  <c r="F107" i="24"/>
  <c r="F106" i="24"/>
  <c r="F105" i="24"/>
  <c r="F104" i="24"/>
  <c r="F103" i="24"/>
  <c r="F102" i="24"/>
  <c r="F101" i="24"/>
  <c r="F100" i="24"/>
  <c r="F99" i="24"/>
  <c r="F98" i="24"/>
  <c r="F97" i="24"/>
  <c r="F96" i="24"/>
  <c r="F95" i="24"/>
  <c r="F94" i="24"/>
  <c r="F93" i="24"/>
  <c r="F92" i="24"/>
  <c r="F91" i="24"/>
  <c r="F90" i="24"/>
  <c r="F89" i="24"/>
  <c r="F88" i="24"/>
  <c r="F87" i="24"/>
  <c r="F86" i="24"/>
  <c r="F85" i="24"/>
  <c r="F84" i="24"/>
  <c r="F83" i="24"/>
  <c r="F82" i="24"/>
  <c r="F81" i="24"/>
  <c r="F80" i="24"/>
  <c r="F79" i="24"/>
  <c r="F78" i="24"/>
  <c r="F77" i="24"/>
  <c r="F76" i="24"/>
  <c r="F75" i="24"/>
  <c r="F74" i="24"/>
  <c r="F73" i="24"/>
  <c r="F72" i="24"/>
  <c r="F71" i="24"/>
  <c r="F70" i="24"/>
  <c r="F69" i="24"/>
  <c r="F68" i="24"/>
  <c r="F67" i="24"/>
  <c r="F66" i="24"/>
  <c r="F65" i="24"/>
  <c r="F64" i="24"/>
  <c r="F63" i="24"/>
  <c r="F62" i="24"/>
  <c r="F61" i="24"/>
  <c r="F60" i="24"/>
  <c r="F59" i="24"/>
  <c r="F58" i="24"/>
  <c r="F57" i="24"/>
  <c r="F56" i="24"/>
  <c r="F55" i="24"/>
  <c r="F54" i="24"/>
  <c r="F53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D7" i="21" l="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6" i="21"/>
  <c r="L6" i="20" l="1"/>
  <c r="H7" i="20"/>
  <c r="H6" i="20"/>
  <c r="H8" i="20" l="1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6" i="20"/>
  <c r="H9" i="20" l="1"/>
  <c r="H10" i="20" l="1"/>
  <c r="H11" i="20" l="1"/>
  <c r="H12" i="20" l="1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6" i="16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6" i="15"/>
  <c r="H13" i="20" l="1"/>
  <c r="C5" i="18"/>
  <c r="J5" i="24" l="1"/>
  <c r="C5" i="26"/>
  <c r="C5" i="25"/>
  <c r="C5" i="22"/>
  <c r="H14" i="20"/>
  <c r="D5" i="18"/>
  <c r="A18" i="17"/>
  <c r="B18" i="17"/>
  <c r="A19" i="17"/>
  <c r="B19" i="17"/>
  <c r="A20" i="17"/>
  <c r="B20" i="17"/>
  <c r="A21" i="17"/>
  <c r="B21" i="17"/>
  <c r="A22" i="17"/>
  <c r="B22" i="17"/>
  <c r="A23" i="17"/>
  <c r="B23" i="17"/>
  <c r="B17" i="17"/>
  <c r="A17" i="17"/>
  <c r="D5" i="17"/>
  <c r="E5" i="17" l="1"/>
  <c r="E16" i="17" s="1"/>
  <c r="D16" i="17"/>
  <c r="D5" i="26"/>
  <c r="D5" i="22"/>
  <c r="D5" i="25"/>
  <c r="K5" i="24"/>
  <c r="E5" i="18"/>
  <c r="H15" i="20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7" i="14"/>
  <c r="F5" i="17" l="1"/>
  <c r="G5" i="17" s="1"/>
  <c r="E5" i="22"/>
  <c r="L5" i="24"/>
  <c r="E5" i="26"/>
  <c r="E5" i="25"/>
  <c r="F5" i="18"/>
  <c r="H16" i="20"/>
  <c r="C5" i="12"/>
  <c r="D5" i="12"/>
  <c r="E5" i="12"/>
  <c r="F5" i="12"/>
  <c r="G5" i="12"/>
  <c r="H5" i="12"/>
  <c r="I5" i="12"/>
  <c r="J5" i="12"/>
  <c r="K5" i="12"/>
  <c r="L5" i="12"/>
  <c r="M5" i="12"/>
  <c r="B5" i="12"/>
  <c r="G16" i="17" l="1"/>
  <c r="H5" i="17"/>
  <c r="H16" i="17" s="1"/>
  <c r="F16" i="17"/>
  <c r="F5" i="25"/>
  <c r="F5" i="22"/>
  <c r="M5" i="24"/>
  <c r="F5" i="26"/>
  <c r="G5" i="18"/>
  <c r="H17" i="20"/>
  <c r="I5" i="17"/>
  <c r="I16" i="17" s="1"/>
  <c r="X5" i="11"/>
  <c r="Y5" i="11"/>
  <c r="Z5" i="11"/>
  <c r="AA5" i="11"/>
  <c r="AB5" i="11"/>
  <c r="AC5" i="11"/>
  <c r="AD5" i="11"/>
  <c r="AE5" i="11"/>
  <c r="AF5" i="11"/>
  <c r="AG5" i="11"/>
  <c r="AH5" i="11"/>
  <c r="W5" i="11"/>
  <c r="D9" i="10"/>
  <c r="K36" i="10"/>
  <c r="I36" i="10"/>
  <c r="G36" i="10"/>
  <c r="B4282" i="13"/>
  <c r="B4256" i="13"/>
  <c r="B4212" i="13"/>
  <c r="B4192" i="13"/>
  <c r="B4178" i="13"/>
  <c r="B4173" i="13"/>
  <c r="B4159" i="13"/>
  <c r="B4150" i="13"/>
  <c r="B4142" i="13"/>
  <c r="B4117" i="13"/>
  <c r="B4092" i="13"/>
  <c r="B4049" i="13"/>
  <c r="B4022" i="13"/>
  <c r="B3981" i="13"/>
  <c r="B3952" i="13"/>
  <c r="B3927" i="13"/>
  <c r="B3917" i="13"/>
  <c r="B3912" i="13"/>
  <c r="B3890" i="13"/>
  <c r="B3857" i="13"/>
  <c r="B3832" i="13"/>
  <c r="B3788" i="13"/>
  <c r="B3762" i="13"/>
  <c r="B3731" i="13"/>
  <c r="B3692" i="13"/>
  <c r="B3667" i="13"/>
  <c r="B3657" i="13"/>
  <c r="B3652" i="13"/>
  <c r="B3630" i="13"/>
  <c r="B3621" i="13"/>
  <c r="B3597" i="13"/>
  <c r="B3572" i="13"/>
  <c r="B3527" i="13"/>
  <c r="B3502" i="13"/>
  <c r="B3456" i="13"/>
  <c r="B3427" i="13"/>
  <c r="B3407" i="13"/>
  <c r="B3396" i="13"/>
  <c r="B3391" i="13"/>
  <c r="B3370" i="13"/>
  <c r="B3359" i="13"/>
  <c r="B3337" i="13"/>
  <c r="B3312" i="13"/>
  <c r="B3266" i="13"/>
  <c r="B3237" i="13"/>
  <c r="B3167" i="13"/>
  <c r="B3147" i="13"/>
  <c r="B3135" i="13"/>
  <c r="B3130" i="13"/>
  <c r="B3110" i="13"/>
  <c r="B3098" i="13"/>
  <c r="B3077" i="13"/>
  <c r="B3047" i="13"/>
  <c r="B3006" i="13"/>
  <c r="B2977" i="13"/>
  <c r="B2951" i="13"/>
  <c r="B2907" i="13"/>
  <c r="B2887" i="13"/>
  <c r="B2874" i="13"/>
  <c r="B2869" i="13"/>
  <c r="B2850" i="13"/>
  <c r="B2837" i="13"/>
  <c r="B2817" i="13"/>
  <c r="B2787" i="13"/>
  <c r="B2745" i="13"/>
  <c r="B2717" i="13"/>
  <c r="B2676" i="13"/>
  <c r="B2647" i="13"/>
  <c r="B2627" i="13"/>
  <c r="B2613" i="13"/>
  <c r="B2608" i="13"/>
  <c r="B2585" i="13"/>
  <c r="B2577" i="13"/>
  <c r="B2568" i="13"/>
  <c r="B2552" i="13"/>
  <c r="B2527" i="13"/>
  <c r="B2484" i="13"/>
  <c r="B2457" i="13"/>
  <c r="B2387" i="13"/>
  <c r="B2362" i="13"/>
  <c r="B2352" i="13"/>
  <c r="B2347" i="13"/>
  <c r="B2325" i="13"/>
  <c r="B2316" i="13"/>
  <c r="B2292" i="13"/>
  <c r="B2267" i="13"/>
  <c r="B2222" i="13"/>
  <c r="B2197" i="13"/>
  <c r="B2171" i="13"/>
  <c r="B2127" i="13"/>
  <c r="B2102" i="13"/>
  <c r="B2086" i="13"/>
  <c r="B2065" i="13"/>
  <c r="B2055" i="13"/>
  <c r="B2032" i="13"/>
  <c r="B2007" i="13"/>
  <c r="B1962" i="13"/>
  <c r="B1937" i="13"/>
  <c r="B1862" i="13"/>
  <c r="B1842" i="13"/>
  <c r="B1831" i="13"/>
  <c r="B1826" i="13"/>
  <c r="B1805" i="13"/>
  <c r="B1794" i="13"/>
  <c r="B1772" i="13"/>
  <c r="B1747" i="13"/>
  <c r="B1701" i="13"/>
  <c r="B1672" i="13"/>
  <c r="B1641" i="13"/>
  <c r="B1602" i="13"/>
  <c r="B1582" i="13"/>
  <c r="B1570" i="13"/>
  <c r="B1565" i="13"/>
  <c r="B1545" i="13"/>
  <c r="B1533" i="13"/>
  <c r="B1512" i="13"/>
  <c r="B1482" i="13"/>
  <c r="B1441" i="13"/>
  <c r="B1412" i="13"/>
  <c r="B1366" i="13"/>
  <c r="B1342" i="13"/>
  <c r="B1322" i="13"/>
  <c r="B1308" i="13"/>
  <c r="B1303" i="13"/>
  <c r="B1280" i="13"/>
  <c r="B1272" i="13"/>
  <c r="B1247" i="13"/>
  <c r="B1222" i="13"/>
  <c r="B1179" i="13"/>
  <c r="B1152" i="13"/>
  <c r="B1082" i="13"/>
  <c r="B1057" i="13"/>
  <c r="B1047" i="13"/>
  <c r="B1042" i="13"/>
  <c r="B1020" i="13"/>
  <c r="B987" i="13"/>
  <c r="B962" i="13"/>
  <c r="B918" i="13"/>
  <c r="B892" i="13"/>
  <c r="B861" i="13"/>
  <c r="B822" i="13"/>
  <c r="B797" i="13"/>
  <c r="B787" i="13"/>
  <c r="B782" i="13"/>
  <c r="B760" i="13"/>
  <c r="B751" i="13"/>
  <c r="B727" i="13"/>
  <c r="B702" i="13"/>
  <c r="B657" i="13"/>
  <c r="B632" i="13"/>
  <c r="B586" i="13"/>
  <c r="B562" i="13"/>
  <c r="B537" i="13"/>
  <c r="B521" i="13"/>
  <c r="B500" i="13"/>
  <c r="B490" i="13"/>
  <c r="B17" i="13"/>
  <c r="G5" i="25" l="1"/>
  <c r="G5" i="22"/>
  <c r="N5" i="24"/>
  <c r="G5" i="26"/>
  <c r="H5" i="18"/>
  <c r="H18" i="20"/>
  <c r="J5" i="17"/>
  <c r="J16" i="17" s="1"/>
  <c r="E67" i="8"/>
  <c r="C67" i="8"/>
  <c r="H5" i="22" l="1"/>
  <c r="H5" i="25"/>
  <c r="O5" i="24"/>
  <c r="H5" i="26"/>
  <c r="I5" i="18"/>
  <c r="H19" i="20"/>
  <c r="K5" i="17"/>
  <c r="K16" i="17" s="1"/>
  <c r="I5" i="22" l="1"/>
  <c r="P5" i="24"/>
  <c r="I5" i="26"/>
  <c r="I5" i="25"/>
  <c r="J5" i="18"/>
  <c r="H20" i="20"/>
  <c r="L5" i="17"/>
  <c r="L16" i="17" s="1"/>
  <c r="J5" i="22" l="1"/>
  <c r="Q5" i="24"/>
  <c r="J5" i="26"/>
  <c r="J5" i="25"/>
  <c r="K5" i="18"/>
  <c r="H21" i="20"/>
  <c r="M5" i="17"/>
  <c r="M16" i="17" s="1"/>
  <c r="E91" i="8"/>
  <c r="E92" i="8" s="1"/>
  <c r="E93" i="8" s="1"/>
  <c r="E94" i="8" s="1"/>
  <c r="E95" i="8" s="1"/>
  <c r="E96" i="8" s="1"/>
  <c r="E97" i="8" s="1"/>
  <c r="E98" i="8" s="1"/>
  <c r="E99" i="8" s="1"/>
  <c r="E100" i="8" s="1"/>
  <c r="C81" i="8"/>
  <c r="C82" i="8" s="1"/>
  <c r="C83" i="8" s="1"/>
  <c r="C84" i="8" s="1"/>
  <c r="C85" i="8" s="1"/>
  <c r="C86" i="8" s="1"/>
  <c r="C87" i="8" s="1"/>
  <c r="C88" i="8" s="1"/>
  <c r="C89" i="8" s="1"/>
  <c r="C90" i="8" s="1"/>
  <c r="C91" i="8" s="1"/>
  <c r="C92" i="8" s="1"/>
  <c r="C93" i="8" s="1"/>
  <c r="C94" i="8" s="1"/>
  <c r="C95" i="8" s="1"/>
  <c r="C96" i="8" s="1"/>
  <c r="C97" i="8" s="1"/>
  <c r="C98" i="8" s="1"/>
  <c r="C99" i="8" s="1"/>
  <c r="C100" i="8" s="1"/>
  <c r="R5" i="24" l="1"/>
  <c r="K5" i="26"/>
  <c r="K5" i="25"/>
  <c r="K5" i="22"/>
  <c r="L5" i="18"/>
  <c r="H22" i="20"/>
  <c r="N5" i="17"/>
  <c r="N16" i="17" s="1"/>
  <c r="L5" i="26" l="1"/>
  <c r="L5" i="22"/>
  <c r="L5" i="25"/>
  <c r="S5" i="24"/>
  <c r="M5" i="18"/>
  <c r="H23" i="20"/>
  <c r="O5" i="17"/>
  <c r="O16" i="17" s="1"/>
  <c r="M5" i="22" l="1"/>
  <c r="T5" i="24"/>
  <c r="M5" i="26"/>
  <c r="M5" i="25"/>
  <c r="N5" i="18"/>
  <c r="H24" i="20"/>
  <c r="P5" i="17"/>
  <c r="P16" i="17" s="1"/>
  <c r="N5" i="25" l="1"/>
  <c r="N5" i="22"/>
  <c r="U5" i="24"/>
  <c r="N5" i="26"/>
  <c r="O5" i="18"/>
  <c r="Q5" i="17"/>
  <c r="Q16" i="17" s="1"/>
  <c r="O5" i="25" l="1"/>
  <c r="O5" i="22"/>
  <c r="V5" i="24"/>
  <c r="O5" i="26"/>
  <c r="P5" i="18"/>
  <c r="R5" i="17"/>
  <c r="R16" i="17" s="1"/>
  <c r="P5" i="22" l="1"/>
  <c r="P5" i="25"/>
  <c r="W5" i="24"/>
  <c r="P5" i="26"/>
  <c r="Q5" i="18"/>
  <c r="S5" i="17"/>
  <c r="S16" i="17" s="1"/>
  <c r="Q5" i="22" l="1"/>
  <c r="X5" i="24"/>
  <c r="Q5" i="26"/>
  <c r="Q5" i="25"/>
  <c r="R5" i="18"/>
  <c r="T5" i="17"/>
  <c r="T16" i="17" s="1"/>
  <c r="R5" i="22" l="1"/>
  <c r="Y5" i="24"/>
  <c r="R5" i="26"/>
  <c r="R5" i="25"/>
  <c r="S5" i="18"/>
  <c r="U5" i="17"/>
  <c r="U16" i="17" s="1"/>
  <c r="Z5" i="24" l="1"/>
  <c r="S5" i="26"/>
  <c r="S5" i="25"/>
  <c r="S5" i="22"/>
  <c r="T5" i="18"/>
  <c r="V5" i="17"/>
  <c r="V16" i="17" s="1"/>
  <c r="T5" i="26" l="1"/>
  <c r="T5" i="22"/>
  <c r="T5" i="25"/>
  <c r="AA5" i="24"/>
  <c r="U5" i="18"/>
  <c r="W5" i="17"/>
  <c r="W16" i="17" s="1"/>
  <c r="U5" i="22" l="1"/>
  <c r="AB5" i="24"/>
  <c r="U5" i="26"/>
  <c r="U5" i="25"/>
  <c r="V5" i="18"/>
  <c r="X5" i="17"/>
  <c r="X16" i="17" s="1"/>
  <c r="V5" i="25" l="1"/>
  <c r="V5" i="22"/>
  <c r="AC5" i="24"/>
  <c r="V5" i="26"/>
  <c r="W5" i="18"/>
  <c r="Y5" i="17"/>
  <c r="Y16" i="17" s="1"/>
  <c r="W5" i="25" l="1"/>
  <c r="W5" i="22"/>
  <c r="AD5" i="24"/>
  <c r="W5" i="26"/>
  <c r="X5" i="18"/>
  <c r="Z5" i="17"/>
  <c r="Z16" i="17" s="1"/>
  <c r="X5" i="22" l="1"/>
  <c r="X5" i="25"/>
  <c r="AE5" i="24"/>
  <c r="X5" i="26"/>
  <c r="Y5" i="18"/>
  <c r="AA5" i="17"/>
  <c r="AA16" i="17" s="1"/>
  <c r="Y5" i="22" l="1"/>
  <c r="AF5" i="24"/>
  <c r="Y5" i="26"/>
  <c r="Y5" i="25"/>
  <c r="Z5" i="18"/>
  <c r="AB5" i="17"/>
  <c r="AB16" i="17" s="1"/>
  <c r="Z5" i="22" l="1"/>
  <c r="AG5" i="24"/>
  <c r="Z5" i="26"/>
  <c r="Z5" i="25"/>
  <c r="AA5" i="18"/>
  <c r="AC5" i="17"/>
  <c r="AC16" i="17" s="1"/>
  <c r="AH5" i="24" l="1"/>
  <c r="AA5" i="26"/>
  <c r="AA5" i="25"/>
  <c r="AA5" i="22"/>
  <c r="AB5" i="18"/>
  <c r="AD5" i="17"/>
  <c r="AD16" i="17" s="1"/>
  <c r="AB5" i="26" l="1"/>
  <c r="AB5" i="22"/>
  <c r="AB5" i="25"/>
  <c r="AI5" i="24"/>
  <c r="AC5" i="18"/>
  <c r="AE5" i="17"/>
  <c r="AE16" i="17" s="1"/>
  <c r="AC5" i="22" l="1"/>
  <c r="AJ5" i="24"/>
  <c r="AC5" i="26"/>
  <c r="AC5" i="25"/>
  <c r="AD5" i="18"/>
  <c r="AF5" i="17"/>
  <c r="AF16" i="17" s="1"/>
  <c r="AD5" i="25" l="1"/>
  <c r="AD5" i="22"/>
  <c r="AK5" i="24"/>
  <c r="AD5" i="26"/>
  <c r="AE5" i="18"/>
  <c r="AG5" i="17"/>
  <c r="AG16" i="17" s="1"/>
  <c r="AE5" i="25" l="1"/>
  <c r="AE5" i="22"/>
  <c r="AL5" i="24"/>
  <c r="AE5" i="26"/>
  <c r="AF5" i="18"/>
  <c r="AF5" i="22" l="1"/>
  <c r="AF5" i="25"/>
  <c r="AM5" i="24"/>
  <c r="AF5" i="26"/>
  <c r="AG5" i="18"/>
  <c r="AG5" i="22" l="1"/>
  <c r="AN5" i="24"/>
  <c r="AG5" i="26"/>
  <c r="AG5" i="25"/>
  <c r="B2" i="17"/>
  <c r="AH5" i="18"/>
  <c r="AH5" i="22" l="1"/>
  <c r="AO5" i="24"/>
  <c r="AH5" i="26"/>
  <c r="AH5" i="25"/>
  <c r="AJ12" i="18" l="1"/>
  <c r="AJ7" i="25" l="1"/>
  <c r="AQ6" i="24"/>
  <c r="AJ9" i="26"/>
  <c r="AJ6" i="18"/>
  <c r="AJ8" i="18"/>
  <c r="AJ7" i="18"/>
  <c r="AJ10" i="18"/>
  <c r="AJ11" i="18"/>
  <c r="AJ9" i="18"/>
  <c r="AJ11" i="26" l="1"/>
  <c r="AJ10" i="26"/>
  <c r="AJ9" i="25"/>
  <c r="AJ6" i="26"/>
  <c r="AJ7" i="26"/>
  <c r="AJ6" i="25"/>
  <c r="AJ8" i="26"/>
  <c r="AJ12" i="22"/>
  <c r="AQ7" i="24"/>
  <c r="AQ12" i="24"/>
  <c r="AJ11" i="22"/>
  <c r="AJ10" i="22"/>
  <c r="AJ8" i="22"/>
  <c r="AJ12" i="25"/>
  <c r="AQ8" i="24"/>
  <c r="AQ9" i="24"/>
  <c r="AQ11" i="24"/>
  <c r="AJ9" i="22"/>
  <c r="AJ11" i="25"/>
  <c r="AJ12" i="26"/>
  <c r="AJ10" i="25"/>
  <c r="AJ8" i="25"/>
  <c r="AJ6" i="22"/>
  <c r="AJ7" i="22"/>
  <c r="AQ10" i="24"/>
</calcChain>
</file>

<file path=xl/comments1.xml><?xml version="1.0" encoding="utf-8"?>
<comments xmlns="http://schemas.openxmlformats.org/spreadsheetml/2006/main">
  <authors>
    <author>Ian O'Donoghue</author>
  </authors>
  <commentList>
    <comment ref="G44" authorId="0">
      <text>
        <r>
          <rPr>
            <sz val="9"/>
            <color indexed="81"/>
            <rFont val="Tahoma"/>
            <family val="2"/>
          </rPr>
          <t>Used for checking calculations. Absolute values &lt;= this value are treated as being equal to zero.</t>
        </r>
      </text>
    </comment>
  </commentList>
</comments>
</file>

<file path=xl/comments2.xml><?xml version="1.0" encoding="utf-8"?>
<comments xmlns="http://schemas.openxmlformats.org/spreadsheetml/2006/main">
  <authors>
    <author>Ian O'Donoghue</author>
  </authors>
  <commentList>
    <comment ref="D4" authorId="0">
      <text>
        <r>
          <rPr>
            <sz val="9"/>
            <color indexed="81"/>
            <rFont val="Tahoma"/>
            <family val="2"/>
          </rPr>
          <t>Index scaled by a factor</t>
        </r>
      </text>
    </comment>
  </commentList>
</comments>
</file>

<file path=xl/comments3.xml><?xml version="1.0" encoding="utf-8"?>
<comments xmlns="http://schemas.openxmlformats.org/spreadsheetml/2006/main">
  <authors>
    <author>Ian O'Donoghue</author>
  </authors>
  <commentList>
    <comment ref="D4" authorId="0">
      <text>
        <r>
          <rPr>
            <sz val="9"/>
            <color indexed="81"/>
            <rFont val="Tahoma"/>
            <family val="2"/>
          </rPr>
          <t>Index scaled by a factor</t>
        </r>
      </text>
    </comment>
  </commentList>
</comments>
</file>

<file path=xl/comments4.xml><?xml version="1.0" encoding="utf-8"?>
<comments xmlns="http://schemas.openxmlformats.org/spreadsheetml/2006/main">
  <authors>
    <author>Ian O'Donoghue</author>
  </authors>
  <commentList>
    <comment ref="B2" authorId="0">
      <text>
        <r>
          <rPr>
            <sz val="9"/>
            <color indexed="81"/>
            <rFont val="Tahoma"/>
            <family val="2"/>
          </rPr>
          <t>This check double-counts the cumulative data, but that's OK as we just want to ensure that the overall totals are equal (independent of the individual years).</t>
        </r>
      </text>
    </comment>
  </commentList>
</comments>
</file>

<file path=xl/comments5.xml><?xml version="1.0" encoding="utf-8"?>
<comments xmlns="http://schemas.openxmlformats.org/spreadsheetml/2006/main">
  <authors>
    <author>Ian O'Donoghue</author>
  </authors>
  <commentList>
    <comment ref="B2" authorId="0">
      <text>
        <r>
          <rPr>
            <sz val="9"/>
            <color indexed="81"/>
            <rFont val="Tahoma"/>
            <family val="2"/>
          </rPr>
          <t>This check double-counts the cumulative data, but that's OK as we just want to ensure that the overall totals are equal (independent of the individual years).</t>
        </r>
      </text>
    </comment>
  </commentList>
</comments>
</file>

<file path=xl/comments6.xml><?xml version="1.0" encoding="utf-8"?>
<comments xmlns="http://schemas.openxmlformats.org/spreadsheetml/2006/main">
  <authors>
    <author>Ian O'Donoghue</author>
  </authors>
  <commentList>
    <comment ref="B2" authorId="0">
      <text>
        <r>
          <rPr>
            <sz val="9"/>
            <color indexed="81"/>
            <rFont val="Tahoma"/>
            <family val="2"/>
          </rPr>
          <t>This check double-counts the cumulative data, but that's OK as we just want to ensure that the overall totals are equal (independent of the individual years).</t>
        </r>
      </text>
    </comment>
  </commentList>
</comments>
</file>

<file path=xl/comments7.xml><?xml version="1.0" encoding="utf-8"?>
<comments xmlns="http://schemas.openxmlformats.org/spreadsheetml/2006/main">
  <authors>
    <author>Ian O'Donoghue</author>
  </authors>
  <commentList>
    <comment ref="I2" authorId="0">
      <text>
        <r>
          <rPr>
            <sz val="9"/>
            <color indexed="81"/>
            <rFont val="Tahoma"/>
            <family val="2"/>
          </rPr>
          <t>This check double-counts the cumulative data, but that's OK as we just want to ensure that the overall totals are equal (independent of the individual years).</t>
        </r>
      </text>
    </comment>
  </commentList>
</comments>
</file>

<file path=xl/comments8.xml><?xml version="1.0" encoding="utf-8"?>
<comments xmlns="http://schemas.openxmlformats.org/spreadsheetml/2006/main">
  <authors>
    <author>Ian O'Donoghue</author>
  </authors>
  <commentList>
    <comment ref="B2" authorId="0">
      <text>
        <r>
          <rPr>
            <sz val="9"/>
            <color indexed="81"/>
            <rFont val="Tahoma"/>
            <family val="2"/>
          </rPr>
          <t>This check double-counts the cumulative data, but that's OK as we just want to ensure that the overall totals are equal (independent of the individual years).</t>
        </r>
      </text>
    </comment>
  </commentList>
</comments>
</file>

<file path=xl/sharedStrings.xml><?xml version="1.0" encoding="utf-8"?>
<sst xmlns="http://schemas.openxmlformats.org/spreadsheetml/2006/main" count="1296" uniqueCount="151">
  <si>
    <t>About this spreadsheet</t>
  </si>
  <si>
    <t>Key</t>
  </si>
  <si>
    <t>Version</t>
  </si>
  <si>
    <t>Date</t>
  </si>
  <si>
    <t>Description</t>
  </si>
  <si>
    <t>Author</t>
  </si>
  <si>
    <t>Reviewer</t>
  </si>
  <si>
    <t>v1.0</t>
  </si>
  <si>
    <t>Ian O'Donoghue</t>
  </si>
  <si>
    <t>v1., 11 December 2018</t>
  </si>
  <si>
    <t>Data</t>
  </si>
  <si>
    <t>Year</t>
  </si>
  <si>
    <t>Actual</t>
  </si>
  <si>
    <t>Projection</t>
  </si>
  <si>
    <t>Environmental</t>
  </si>
  <si>
    <t>Reference</t>
  </si>
  <si>
    <t>New Zealand</t>
  </si>
  <si>
    <t>Other</t>
  </si>
  <si>
    <t>Disruptive</t>
  </si>
  <si>
    <t>MWh per capita</t>
  </si>
  <si>
    <t>Residential electricity intensity</t>
  </si>
  <si>
    <t>GWh per capita</t>
  </si>
  <si>
    <t>UK</t>
  </si>
  <si>
    <t>DFII10</t>
  </si>
  <si>
    <t>Index 90th percentile</t>
  </si>
  <si>
    <t>Bottom</t>
  </si>
  <si>
    <t>Top</t>
  </si>
  <si>
    <t>Growth</t>
  </si>
  <si>
    <t>Range</t>
  </si>
  <si>
    <t>Australia</t>
  </si>
  <si>
    <t>Ireland</t>
  </si>
  <si>
    <t>Austria</t>
  </si>
  <si>
    <t>Canada</t>
  </si>
  <si>
    <t>Denmark</t>
  </si>
  <si>
    <t>Finland</t>
  </si>
  <si>
    <t>France</t>
  </si>
  <si>
    <t>Germany</t>
  </si>
  <si>
    <t>Spain</t>
  </si>
  <si>
    <t>Residential electricity intensity - Normalised</t>
  </si>
  <si>
    <t>US 10-year inflation-indexed bonds</t>
  </si>
  <si>
    <t>New Zealand labour productivity</t>
  </si>
  <si>
    <t>Residential solar PV uptake</t>
  </si>
  <si>
    <t>% systems</t>
  </si>
  <si>
    <t>Baseline</t>
  </si>
  <si>
    <t>Maximum</t>
  </si>
  <si>
    <t>Chart bounds</t>
  </si>
  <si>
    <t>Battery Uptake</t>
  </si>
  <si>
    <t>Batteries</t>
  </si>
  <si>
    <t>Scenarios</t>
  </si>
  <si>
    <t>ELECT</t>
  </si>
  <si>
    <t>COMGDP</t>
  </si>
  <si>
    <t>Net PJ</t>
  </si>
  <si>
    <t xml:space="preserve">GDP 2009/10 price </t>
  </si>
  <si>
    <t>Type</t>
  </si>
  <si>
    <t>Geo</t>
  </si>
  <si>
    <t>CCGT</t>
  </si>
  <si>
    <t>DslPkr</t>
  </si>
  <si>
    <t>Wind</t>
  </si>
  <si>
    <t>Coal</t>
  </si>
  <si>
    <t>OCGT</t>
  </si>
  <si>
    <t>GasPkr</t>
  </si>
  <si>
    <t>Commercial intensity</t>
  </si>
  <si>
    <t>Ratio</t>
  </si>
  <si>
    <t>General industry intensity</t>
  </si>
  <si>
    <t>Geothermal</t>
  </si>
  <si>
    <t>Diesel peaker</t>
  </si>
  <si>
    <t>Gas peaker</t>
  </si>
  <si>
    <t>Decommissioning schedule, by year</t>
  </si>
  <si>
    <t>Decommissioning schedule, cumulative</t>
  </si>
  <si>
    <t>Total</t>
  </si>
  <si>
    <t>Check:</t>
  </si>
  <si>
    <t>Value</t>
  </si>
  <si>
    <t>Variable</t>
  </si>
  <si>
    <t>Unit</t>
  </si>
  <si>
    <t>Demand side response</t>
  </si>
  <si>
    <t>Cumulative new build capacity</t>
  </si>
  <si>
    <t>MW</t>
  </si>
  <si>
    <t>Hydro peaking</t>
  </si>
  <si>
    <t>Hydro run of river</t>
  </si>
  <si>
    <t>Hydro schedulable</t>
  </si>
  <si>
    <t>Interruptible load</t>
  </si>
  <si>
    <t>Natural gas fired cogeneration</t>
  </si>
  <si>
    <t>Natural gas fired OCGT peaker</t>
  </si>
  <si>
    <t>Group</t>
  </si>
  <si>
    <t>Load</t>
  </si>
  <si>
    <t>Hydro</t>
  </si>
  <si>
    <t>Gas</t>
  </si>
  <si>
    <t>Check</t>
  </si>
  <si>
    <t>New build schedule, cumulative - Reference</t>
  </si>
  <si>
    <t>Solar</t>
  </si>
  <si>
    <t>New build schedule, cumulative</t>
  </si>
  <si>
    <t>Scale factor</t>
  </si>
  <si>
    <t>New build schedule, cumulative - 2x2 charts</t>
  </si>
  <si>
    <t>Note: This data is organised as a Table, to allow for different rows per scenario</t>
  </si>
  <si>
    <t>Global</t>
  </si>
  <si>
    <t>Precision</t>
  </si>
  <si>
    <t>Wind LRMC ($/MWh)</t>
  </si>
  <si>
    <t>Overall check</t>
  </si>
  <si>
    <t>New build schedule, cumulative - Disruptive</t>
  </si>
  <si>
    <t>Grid solar LRMC ($/MWh)</t>
  </si>
  <si>
    <t>Impact of discount rate on Wind LRMC</t>
  </si>
  <si>
    <t>Discount rate</t>
  </si>
  <si>
    <t>2050 % total</t>
  </si>
  <si>
    <t>New build schedule, cumulative - Growth</t>
  </si>
  <si>
    <t>New build schedule, cumulative - Environmental</t>
  </si>
  <si>
    <t>New build schedule, cumulative - Global</t>
  </si>
  <si>
    <t>GHG emissions transport</t>
  </si>
  <si>
    <t>More information</t>
  </si>
  <si>
    <t>Constants</t>
  </si>
  <si>
    <t>Constant</t>
  </si>
  <si>
    <t>NZ residential energy intensity, MWh per capita</t>
  </si>
  <si>
    <t>Normalised international energy intensity</t>
  </si>
  <si>
    <t>International energy intensity</t>
  </si>
  <si>
    <t>New Zealand energy intensity</t>
  </si>
  <si>
    <t>Commercial energy intensity</t>
  </si>
  <si>
    <t>General industry energy intensity</t>
  </si>
  <si>
    <t>Existing generation decommissioning schedule</t>
  </si>
  <si>
    <t>Wind LRMC</t>
  </si>
  <si>
    <t>Grid solar LRMC</t>
  </si>
  <si>
    <t>GHG emissions stationary energy</t>
  </si>
  <si>
    <t>GHG emissions total energy sector</t>
  </si>
  <si>
    <t>Energy intensity</t>
  </si>
  <si>
    <t>Generation new build</t>
  </si>
  <si>
    <t>◄ About</t>
  </si>
  <si>
    <t>Roof-top solar electricity generation</t>
  </si>
  <si>
    <t>Generation decommissioning</t>
  </si>
  <si>
    <t>Long-run marginal costs</t>
  </si>
  <si>
    <t>Greenhouse gas emissions</t>
  </si>
  <si>
    <t>Economic inputs</t>
  </si>
  <si>
    <t>Minimum</t>
  </si>
  <si>
    <t>Contents</t>
  </si>
  <si>
    <t>Purpose</t>
  </si>
  <si>
    <t>EDGS on MBIE website</t>
  </si>
  <si>
    <t>Belgium</t>
  </si>
  <si>
    <t>Technology type</t>
  </si>
  <si>
    <t>Time period</t>
  </si>
  <si>
    <t>Normalised</t>
  </si>
  <si>
    <t>Tiwai sensitivity</t>
  </si>
  <si>
    <t>New build capacity (MW)</t>
  </si>
  <si>
    <t>Sensitivity</t>
  </si>
  <si>
    <t>Tiwai closure</t>
  </si>
  <si>
    <t>Difference</t>
  </si>
  <si>
    <t>Tiwai off</t>
  </si>
  <si>
    <t>Residential solar uptake</t>
  </si>
  <si>
    <t>Systems</t>
  </si>
  <si>
    <t>Markets - Evidence and Insights Branch</t>
  </si>
  <si>
    <t>Final version</t>
  </si>
  <si>
    <r>
      <t>GHG emissions stationary energy (kT CO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-e)*</t>
    </r>
  </si>
  <si>
    <t>* These are unofficial estimates and subject to revisons as improvements are made to the methodolgy.</t>
  </si>
  <si>
    <r>
      <t>GHG emissions transport (kT CO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-e)*</t>
    </r>
  </si>
  <si>
    <r>
      <t>GHG emissions total energy sector (kT CO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-e)*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</si>
</sst>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#,##0.000"/>
    <numFmt numFmtId="166" formatCode="#,##0.00000"/>
    <numFmt numFmtId="167" formatCode="yyyy\-mmm\-dd"/>
    <numFmt numFmtId="168" formatCode="#,##0.0"/>
    <numFmt numFmtId="169" formatCode="_(* #,##0.00_);_(* \(#,##0.00\);_(* &quot;-&quot;??_);_(@_)"/>
  </numFmts>
  <fonts count="2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3F3F76"/>
      <name val="Calibri"/>
      <family val="2"/>
    </font>
    <font>
      <sz val="11"/>
      <color theme="9" tint="-0.2499465926084170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5D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111C4E"/>
        <bgColor indexed="64"/>
      </patternFill>
    </fill>
    <fill>
      <patternFill patternType="solid">
        <fgColor rgb="FF009EC2"/>
        <bgColor indexed="64"/>
      </patternFill>
    </fill>
    <fill>
      <patternFill patternType="solid">
        <fgColor rgb="FF006072"/>
        <bgColor indexed="64"/>
      </patternFill>
    </fill>
    <fill>
      <patternFill patternType="solid">
        <fgColor rgb="FF138B21"/>
        <bgColor indexed="64"/>
      </patternFill>
    </fill>
    <fill>
      <patternFill patternType="solid">
        <fgColor rgb="FF8CAD2D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3" borderId="0" applyNumberFormat="0" applyBorder="0"/>
    <xf numFmtId="0" fontId="4" fillId="2" borderId="1" applyNumberFormat="0" applyAlignment="0" applyProtection="0"/>
    <xf numFmtId="14" fontId="5" fillId="4" borderId="0" applyNumberFormat="0" applyAlignment="0">
      <alignment horizontal="right" vertical="top" wrapText="1"/>
      <protection locked="0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5" fillId="0" borderId="0"/>
    <xf numFmtId="0" fontId="15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/>
    <xf numFmtId="4" fontId="5" fillId="4" borderId="0" xfId="3" applyNumberFormat="1" applyFont="1" applyAlignment="1">
      <protection locked="0"/>
    </xf>
    <xf numFmtId="0" fontId="6" fillId="0" borderId="0" xfId="0" applyFont="1"/>
    <xf numFmtId="4" fontId="1" fillId="0" borderId="0" xfId="0" applyNumberFormat="1" applyFont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Continuous"/>
    </xf>
    <xf numFmtId="3" fontId="5" fillId="4" borderId="0" xfId="3" applyNumberFormat="1" applyFont="1" applyAlignment="1">
      <protection locked="0"/>
    </xf>
    <xf numFmtId="0" fontId="2" fillId="0" borderId="0" xfId="0" applyFont="1"/>
    <xf numFmtId="3" fontId="3" fillId="3" borderId="0" xfId="1" applyNumberForma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Continuous"/>
    </xf>
    <xf numFmtId="164" fontId="1" fillId="0" borderId="0" xfId="5" applyNumberFormat="1" applyFont="1"/>
    <xf numFmtId="0" fontId="2" fillId="0" borderId="2" xfId="0" applyFont="1" applyBorder="1" applyAlignment="1">
      <alignment horizontal="centerContinuous"/>
    </xf>
    <xf numFmtId="165" fontId="1" fillId="0" borderId="0" xfId="0" applyNumberFormat="1" applyFont="1"/>
    <xf numFmtId="165" fontId="5" fillId="4" borderId="0" xfId="3" applyNumberFormat="1" applyFont="1" applyAlignment="1">
      <protection locked="0"/>
    </xf>
    <xf numFmtId="0" fontId="5" fillId="4" borderId="0" xfId="3" applyNumberFormat="1" applyFont="1" applyAlignment="1">
      <protection locked="0"/>
    </xf>
    <xf numFmtId="166" fontId="5" fillId="4" borderId="0" xfId="3" applyNumberFormat="1" applyFont="1" applyAlignment="1">
      <protection locked="0"/>
    </xf>
    <xf numFmtId="2" fontId="5" fillId="4" borderId="0" xfId="3" applyNumberFormat="1" applyFont="1" applyAlignment="1">
      <protection locked="0"/>
    </xf>
    <xf numFmtId="43" fontId="1" fillId="0" borderId="0" xfId="4" applyFont="1"/>
    <xf numFmtId="167" fontId="5" fillId="4" borderId="0" xfId="3" applyNumberFormat="1" applyFont="1" applyAlignment="1">
      <protection locked="0"/>
    </xf>
    <xf numFmtId="164" fontId="5" fillId="4" borderId="0" xfId="3" applyNumberFormat="1" applyFont="1" applyAlignment="1">
      <protection locked="0"/>
    </xf>
    <xf numFmtId="0" fontId="9" fillId="5" borderId="0" xfId="0" applyFont="1" applyFill="1"/>
    <xf numFmtId="0" fontId="9" fillId="0" borderId="0" xfId="0" applyFont="1"/>
    <xf numFmtId="0" fontId="10" fillId="0" borderId="2" xfId="0" applyFont="1" applyBorder="1"/>
    <xf numFmtId="0" fontId="9" fillId="2" borderId="1" xfId="2" applyFont="1" applyProtection="1">
      <protection locked="0"/>
    </xf>
    <xf numFmtId="0" fontId="9" fillId="7" borderId="0" xfId="0" applyFont="1" applyFill="1"/>
    <xf numFmtId="0" fontId="9" fillId="8" borderId="0" xfId="0" applyFont="1" applyFill="1"/>
    <xf numFmtId="0" fontId="9" fillId="9" borderId="0" xfId="0" applyFont="1" applyFill="1"/>
    <xf numFmtId="0" fontId="9" fillId="6" borderId="0" xfId="0" applyFont="1" applyFill="1"/>
    <xf numFmtId="0" fontId="1" fillId="0" borderId="0" xfId="0" applyFont="1" applyAlignment="1">
      <alignment horizontal="right" wrapText="1"/>
    </xf>
    <xf numFmtId="168" fontId="1" fillId="0" borderId="0" xfId="0" applyNumberFormat="1" applyFo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wrapText="1"/>
    </xf>
    <xf numFmtId="0" fontId="1" fillId="0" borderId="3" xfId="0" applyFont="1" applyBorder="1"/>
    <xf numFmtId="3" fontId="1" fillId="0" borderId="3" xfId="0" applyNumberFormat="1" applyFont="1" applyBorder="1"/>
    <xf numFmtId="14" fontId="5" fillId="4" borderId="0" xfId="3" applyNumberFormat="1" applyFont="1" applyAlignment="1">
      <alignment horizontal="center"/>
      <protection locked="0"/>
    </xf>
    <xf numFmtId="168" fontId="5" fillId="4" borderId="0" xfId="3" applyNumberFormat="1" applyFont="1" applyAlignment="1">
      <protection locked="0"/>
    </xf>
    <xf numFmtId="0" fontId="5" fillId="4" borderId="0" xfId="3" applyNumberFormat="1" applyFont="1" applyAlignment="1">
      <alignment horizontal="center"/>
      <protection locked="0"/>
    </xf>
    <xf numFmtId="0" fontId="1" fillId="0" borderId="0" xfId="0" applyFont="1" applyAlignment="1">
      <alignment horizontal="center"/>
    </xf>
    <xf numFmtId="0" fontId="12" fillId="0" borderId="0" xfId="0" applyFont="1"/>
    <xf numFmtId="3" fontId="13" fillId="0" borderId="0" xfId="0" applyNumberFormat="1" applyFont="1" applyProtection="1">
      <protection locked="0"/>
    </xf>
    <xf numFmtId="0" fontId="1" fillId="0" borderId="2" xfId="0" applyFont="1" applyFill="1" applyBorder="1" applyAlignment="1">
      <alignment horizontal="centerContinuous"/>
    </xf>
    <xf numFmtId="0" fontId="13" fillId="0" borderId="2" xfId="0" applyFont="1" applyFill="1" applyBorder="1" applyAlignment="1">
      <alignment horizontal="centerContinuous"/>
    </xf>
    <xf numFmtId="3" fontId="14" fillId="0" borderId="0" xfId="0" applyNumberFormat="1" applyFont="1" applyAlignment="1">
      <alignment horizontal="right"/>
    </xf>
    <xf numFmtId="9" fontId="1" fillId="0" borderId="0" xfId="5" applyFont="1"/>
    <xf numFmtId="9" fontId="1" fillId="0" borderId="3" xfId="5" applyFont="1" applyBorder="1"/>
    <xf numFmtId="0" fontId="1" fillId="0" borderId="2" xfId="0" applyFont="1" applyBorder="1" applyAlignment="1">
      <alignment horizontal="center"/>
    </xf>
    <xf numFmtId="0" fontId="3" fillId="3" borderId="0" xfId="1" applyFont="1"/>
    <xf numFmtId="0" fontId="17" fillId="0" borderId="0" xfId="11" applyFont="1"/>
    <xf numFmtId="0" fontId="1" fillId="0" borderId="0" xfId="0" applyFont="1" applyAlignment="1">
      <alignment horizontal="left" indent="1"/>
    </xf>
    <xf numFmtId="0" fontId="17" fillId="0" borderId="0" xfId="11" applyFont="1" applyAlignment="1">
      <alignment horizontal="left" indent="1"/>
    </xf>
    <xf numFmtId="166" fontId="3" fillId="3" borderId="0" xfId="1" applyNumberFormat="1" applyFont="1"/>
    <xf numFmtId="0" fontId="18" fillId="0" borderId="0" xfId="11" applyFont="1"/>
    <xf numFmtId="0" fontId="1" fillId="0" borderId="2" xfId="0" applyFont="1" applyBorder="1" applyAlignment="1">
      <alignment horizontal="left"/>
    </xf>
    <xf numFmtId="0" fontId="19" fillId="0" borderId="0" xfId="0" applyFont="1"/>
    <xf numFmtId="0" fontId="2" fillId="0" borderId="2" xfId="0" applyFont="1" applyBorder="1" applyAlignment="1">
      <alignment horizontal="left" indent="1"/>
    </xf>
    <xf numFmtId="4" fontId="1" fillId="0" borderId="4" xfId="0" applyNumberFormat="1" applyFont="1" applyBorder="1"/>
    <xf numFmtId="0" fontId="1" fillId="0" borderId="0" xfId="0" applyFont="1" applyAlignment="1">
      <alignment horizontal="left"/>
    </xf>
    <xf numFmtId="3" fontId="14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Continuous"/>
    </xf>
    <xf numFmtId="4" fontId="5" fillId="4" borderId="4" xfId="3" applyNumberFormat="1" applyFont="1" applyBorder="1" applyAlignment="1">
      <protection locked="0"/>
    </xf>
    <xf numFmtId="0" fontId="5" fillId="4" borderId="2" xfId="3" applyNumberFormat="1" applyFont="1" applyBorder="1" applyAlignment="1">
      <alignment horizontal="right"/>
      <protection locked="0"/>
    </xf>
    <xf numFmtId="10" fontId="8" fillId="0" borderId="2" xfId="0" applyNumberFormat="1" applyFont="1" applyBorder="1"/>
    <xf numFmtId="0" fontId="1" fillId="0" borderId="6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9" fontId="3" fillId="3" borderId="2" xfId="1" applyNumberFormat="1" applyBorder="1"/>
    <xf numFmtId="0" fontId="5" fillId="4" borderId="0" xfId="3" applyNumberFormat="1" applyAlignment="1">
      <alignment horizontal="center"/>
      <protection locked="0"/>
    </xf>
    <xf numFmtId="10" fontId="3" fillId="3" borderId="2" xfId="1" applyNumberFormat="1" applyBorder="1"/>
    <xf numFmtId="0" fontId="1" fillId="0" borderId="0" xfId="7" applyFont="1" applyAlignment="1">
      <alignment horizontal="right"/>
    </xf>
    <xf numFmtId="0" fontId="3" fillId="3" borderId="0" xfId="1"/>
    <xf numFmtId="0" fontId="3" fillId="3" borderId="2" xfId="1" applyBorder="1"/>
    <xf numFmtId="0" fontId="3" fillId="3" borderId="2" xfId="1" applyNumberFormat="1" applyBorder="1"/>
    <xf numFmtId="0" fontId="3" fillId="3" borderId="0" xfId="1" applyNumberFormat="1"/>
    <xf numFmtId="0" fontId="1" fillId="0" borderId="2" xfId="0" applyFont="1" applyBorder="1" applyProtection="1"/>
    <xf numFmtId="3" fontId="5" fillId="4" borderId="0" xfId="3" applyNumberFormat="1" applyAlignment="1">
      <protection locked="0"/>
    </xf>
    <xf numFmtId="15" fontId="3" fillId="3" borderId="0" xfId="1" applyNumberFormat="1"/>
    <xf numFmtId="49" fontId="3" fillId="3" borderId="0" xfId="1" applyNumberFormat="1"/>
    <xf numFmtId="15" fontId="3" fillId="3" borderId="0" xfId="1" applyNumberFormat="1" applyAlignment="1">
      <alignment horizontal="left"/>
    </xf>
  </cellXfs>
  <cellStyles count="12">
    <cellStyle name="Comma" xfId="4" builtinId="3"/>
    <cellStyle name="Comma 2 2 2" xfId="6"/>
    <cellStyle name="Constant" xfId="1"/>
    <cellStyle name="Data" xfId="3"/>
    <cellStyle name="Hyperlink" xfId="11" builtinId="8"/>
    <cellStyle name="Input 2" xfId="2"/>
    <cellStyle name="Normal" xfId="0" builtinId="0"/>
    <cellStyle name="Normal 2" xfId="7"/>
    <cellStyle name="Normal 3 2 2" xfId="8"/>
    <cellStyle name="Normal 4" xfId="9"/>
    <cellStyle name="Percent" xfId="5" builtinId="5"/>
    <cellStyle name="Percent 2" xfId="10"/>
  </cellStyles>
  <dxfs count="2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465926084170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465926084170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4659260841701"/>
        <name val="Calibri"/>
        <scheme val="minor"/>
      </font>
      <numFmt numFmtId="168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465926084170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4659260841701"/>
        <name val="Calibri"/>
        <scheme val="minor"/>
      </font>
      <numFmt numFmtId="19" formatCode="d/mm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Calibri"/>
        <scheme val="minor"/>
      </font>
    </dxf>
    <dxf>
      <border outline="0">
        <bottom style="thin">
          <color rgb="FF000000"/>
        </bottom>
      </border>
    </dxf>
    <dxf>
      <font>
        <b val="0"/>
        <strike val="0"/>
        <outline val="0"/>
        <shadow val="0"/>
        <vertAlign val="baseline"/>
        <name val="Calibri"/>
        <scheme val="minor"/>
      </font>
    </dxf>
  </dxfs>
  <tableStyles count="0" defaultTableStyle="TableStyleMedium2" defaultPivotStyle="PivotStyleLight16"/>
  <colors>
    <mruColors>
      <color rgb="FF111C4E"/>
      <color rgb="FFCF1386"/>
      <color rgb="FF006072"/>
      <color rgb="FF138B21"/>
      <color rgb="FF009EC2"/>
      <color rgb="FFEE3048"/>
      <color rgb="FF603F99"/>
      <color rgb="FFCB7218"/>
      <color rgb="FFBB8A0B"/>
      <color rgb="FF8CAD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132726</xdr:colOff>
      <xdr:row>3</xdr:row>
      <xdr:rowOff>0</xdr:rowOff>
    </xdr:from>
    <xdr:to>
      <xdr:col>13</xdr:col>
      <xdr:colOff>1</xdr:colOff>
      <xdr:row>7</xdr:row>
      <xdr:rowOff>780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32726" y="619125"/>
          <a:ext cx="9639925" cy="762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tlCol="0" anchor="t"/>
        <a:lstStyle/>
        <a:p>
          <a:r>
            <a:rPr lang="en-NZ" sz="1100"/>
            <a:t>This spreadsheet contains data and charts for the Electricity Demand and Generation Scenarios (EDGS) 2019 refresh.</a:t>
          </a:r>
        </a:p>
        <a:p>
          <a:r>
            <a:rPr lang="en-NZ" sz="1100"/>
            <a:t>More information , including the summary report in which this data is used, is available on the MBIE website.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2" name="TextBox 1"/>
        <xdr:cNvSpPr txBox="1"/>
      </xdr:nvSpPr>
      <xdr:spPr>
        <a:xfrm>
          <a:off x="2257425" y="619125"/>
          <a:ext cx="4114800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 b="1"/>
            <a:t>Source</a:t>
          </a:r>
        </a:p>
        <a:p>
          <a:endParaRPr lang="en-NZ" sz="1100"/>
        </a:p>
        <a:p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FRED Graph Observations</a:t>
          </a:r>
        </a:p>
        <a:p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Federal Reserve Economic Data</a:t>
          </a:r>
        </a:p>
        <a:p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https://fred.stlouisfed.org</a:t>
          </a:r>
        </a:p>
        <a:p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https://fred.stlouisfed.org/help-faq</a:t>
          </a:r>
        </a:p>
        <a:p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Economic Research Division</a:t>
          </a:r>
        </a:p>
        <a:p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Federal Reserve Bank of St. Louis</a:t>
          </a:r>
          <a:r>
            <a:rPr lang="en-NZ"/>
            <a:t> </a:t>
          </a:r>
        </a:p>
        <a:p>
          <a:endParaRPr lang="en-NZ" sz="1100"/>
        </a:p>
        <a:p>
          <a:r>
            <a:rPr lang="en-NZ" sz="1100"/>
            <a:t>DFII10, 10-Year Treasury Inflation-Indexed Security, Constant Maturity, Percent, Daily, Not Seasonally Adjusted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TableBuildEnvironmental" displayName="TableBuildEnvironmental" ref="A4:G334" totalsRowShown="0" headerRowDxfId="20" dataDxfId="18" headerRowBorderDxfId="19">
  <tableColumns count="7">
    <tableColumn id="1" name="Time period" dataDxfId="17" dataCellStyle="Data"/>
    <tableColumn id="2" name="Technology type" dataDxfId="16" dataCellStyle="Data"/>
    <tableColumn id="3" name="Value" dataDxfId="15" dataCellStyle="Data"/>
    <tableColumn id="4" name="Variable" dataDxfId="14" dataCellStyle="Data"/>
    <tableColumn id="5" name="Unit" dataDxfId="13" dataCellStyle="Data"/>
    <tableColumn id="6" name="Year" dataDxfId="12"/>
    <tableColumn id="7" name="Group" dataDxfId="11">
      <calculatedColumnFormula>INDEX(#REF!,MATCH(TableBuildEnvironmental[[#This Row],[Technology type]],#REF!,0),1)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bie.govt.nz/building-and-energy/energy-and-natural-resources/energy-statistics-and-modelling/energy-modelling/electricity-demand-and-generation-scenario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47"/>
  <sheetViews>
    <sheetView showGridLines="0" tabSelected="1" zoomScaleNormal="100" workbookViewId="0">
      <selection activeCell="A2" sqref="A2"/>
    </sheetView>
  </sheetViews>
  <sheetFormatPr defaultColWidth="0" defaultRowHeight="0" customHeight="1" zeroHeight="1" x14ac:dyDescent="0.25"/>
  <cols>
    <col min="1" max="1" width="12.25" style="1" customWidth="1"/>
    <col min="2" max="11" width="9" style="1" customWidth="1"/>
    <col min="12" max="13" width="13" style="1" customWidth="1"/>
    <col min="14" max="14" width="9" style="1" customWidth="1"/>
    <col min="15" max="16384" width="9" style="1" hidden="1"/>
  </cols>
  <sheetData>
    <row r="1" spans="1:13" ht="18.75" x14ac:dyDescent="0.3">
      <c r="A1" s="58" t="s">
        <v>0</v>
      </c>
    </row>
    <row r="2" spans="1:13" ht="15" x14ac:dyDescent="0.25"/>
    <row r="3" spans="1:13" ht="15" x14ac:dyDescent="0.25">
      <c r="A3" s="59" t="s">
        <v>131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x14ac:dyDescent="0.25"/>
    <row r="5" spans="1:13" ht="15" x14ac:dyDescent="0.25"/>
    <row r="6" spans="1:13" ht="15" x14ac:dyDescent="0.25"/>
    <row r="7" spans="1:13" ht="15" x14ac:dyDescent="0.25"/>
    <row r="8" spans="1:13" ht="15" x14ac:dyDescent="0.25">
      <c r="A8" s="59" t="s">
        <v>130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 x14ac:dyDescent="0.25">
      <c r="A9" s="53" t="s">
        <v>128</v>
      </c>
      <c r="F9" s="1" t="s">
        <v>126</v>
      </c>
      <c r="K9" s="1" t="s">
        <v>122</v>
      </c>
    </row>
    <row r="10" spans="1:13" ht="15" x14ac:dyDescent="0.25">
      <c r="A10" s="54" t="s">
        <v>40</v>
      </c>
      <c r="F10" s="52" t="s">
        <v>117</v>
      </c>
      <c r="K10" s="52" t="s">
        <v>88</v>
      </c>
    </row>
    <row r="11" spans="1:13" ht="15" x14ac:dyDescent="0.25">
      <c r="A11" s="54" t="s">
        <v>39</v>
      </c>
      <c r="F11" s="52" t="s">
        <v>118</v>
      </c>
      <c r="K11" s="52" t="s">
        <v>103</v>
      </c>
    </row>
    <row r="12" spans="1:13" ht="15" x14ac:dyDescent="0.25">
      <c r="F12" s="52" t="s">
        <v>100</v>
      </c>
      <c r="K12" s="52" t="s">
        <v>105</v>
      </c>
    </row>
    <row r="13" spans="1:13" ht="15" x14ac:dyDescent="0.25">
      <c r="A13" s="53" t="s">
        <v>121</v>
      </c>
      <c r="K13" s="52" t="s">
        <v>104</v>
      </c>
    </row>
    <row r="14" spans="1:13" ht="15" x14ac:dyDescent="0.25">
      <c r="A14" s="54" t="s">
        <v>113</v>
      </c>
      <c r="F14" s="1" t="s">
        <v>139</v>
      </c>
      <c r="K14" s="52" t="s">
        <v>98</v>
      </c>
    </row>
    <row r="15" spans="1:13" ht="15" x14ac:dyDescent="0.25">
      <c r="A15" s="54" t="s">
        <v>112</v>
      </c>
      <c r="F15" s="52" t="s">
        <v>140</v>
      </c>
      <c r="K15" s="52" t="s">
        <v>92</v>
      </c>
    </row>
    <row r="16" spans="1:13" ht="15" x14ac:dyDescent="0.25">
      <c r="A16" s="54" t="s">
        <v>111</v>
      </c>
    </row>
    <row r="17" spans="1:15" ht="15" x14ac:dyDescent="0.25">
      <c r="A17" s="54" t="s">
        <v>114</v>
      </c>
      <c r="F17" s="1" t="s">
        <v>125</v>
      </c>
      <c r="K17" s="1" t="s">
        <v>127</v>
      </c>
    </row>
    <row r="18" spans="1:15" ht="15" x14ac:dyDescent="0.25">
      <c r="A18" s="54" t="s">
        <v>115</v>
      </c>
      <c r="F18" s="52" t="s">
        <v>116</v>
      </c>
      <c r="K18" s="52" t="s">
        <v>119</v>
      </c>
    </row>
    <row r="19" spans="1:15" ht="15" x14ac:dyDescent="0.25">
      <c r="K19" s="52" t="s">
        <v>106</v>
      </c>
    </row>
    <row r="20" spans="1:15" ht="15" x14ac:dyDescent="0.25">
      <c r="A20" s="53" t="s">
        <v>124</v>
      </c>
      <c r="K20" s="52" t="s">
        <v>120</v>
      </c>
    </row>
    <row r="21" spans="1:15" ht="15" x14ac:dyDescent="0.25">
      <c r="A21" s="54" t="s">
        <v>41</v>
      </c>
    </row>
    <row r="22" spans="1:15" ht="15" x14ac:dyDescent="0.25"/>
    <row r="23" spans="1:15" ht="15" x14ac:dyDescent="0.25"/>
    <row r="24" spans="1:15" ht="15" x14ac:dyDescent="0.25">
      <c r="A24" s="3" t="s">
        <v>1</v>
      </c>
      <c r="C24" s="3" t="s">
        <v>2</v>
      </c>
      <c r="D24" s="3" t="s">
        <v>3</v>
      </c>
      <c r="E24" s="3" t="s">
        <v>4</v>
      </c>
      <c r="F24" s="2"/>
      <c r="G24" s="2"/>
      <c r="H24" s="2"/>
      <c r="I24" s="2"/>
      <c r="J24" s="2"/>
      <c r="K24" s="2"/>
      <c r="L24" s="3" t="s">
        <v>5</v>
      </c>
      <c r="M24" s="3" t="s">
        <v>6</v>
      </c>
      <c r="O24" s="51"/>
    </row>
    <row r="25" spans="1:15" ht="15" x14ac:dyDescent="0.25">
      <c r="A25" s="9" t="s">
        <v>10</v>
      </c>
      <c r="C25" s="11" t="s">
        <v>7</v>
      </c>
      <c r="D25" s="81">
        <v>43643</v>
      </c>
      <c r="E25" s="11" t="s">
        <v>146</v>
      </c>
      <c r="F25" s="11"/>
      <c r="G25" s="11"/>
      <c r="H25" s="11"/>
      <c r="I25" s="11"/>
      <c r="J25" s="11"/>
      <c r="K25" s="11"/>
      <c r="L25" s="11" t="s">
        <v>145</v>
      </c>
      <c r="M25" s="11"/>
      <c r="O25" s="51"/>
    </row>
    <row r="26" spans="1:15" ht="15" x14ac:dyDescent="0.25">
      <c r="A26" s="51" t="s">
        <v>109</v>
      </c>
      <c r="C26" s="11"/>
      <c r="D26" s="79"/>
      <c r="E26" s="11"/>
      <c r="F26" s="11"/>
      <c r="G26" s="11"/>
      <c r="H26" s="11"/>
      <c r="I26" s="11"/>
      <c r="J26" s="11"/>
      <c r="K26" s="11"/>
      <c r="L26" s="11"/>
      <c r="M26" s="11"/>
    </row>
    <row r="27" spans="1:15" ht="15" x14ac:dyDescent="0.25">
      <c r="C27" s="11"/>
      <c r="D27" s="79"/>
      <c r="E27" s="11"/>
      <c r="F27" s="11"/>
      <c r="G27" s="11"/>
      <c r="H27" s="11"/>
      <c r="I27" s="11"/>
      <c r="J27" s="11"/>
      <c r="K27" s="11"/>
      <c r="L27" s="11"/>
      <c r="M27" s="11"/>
    </row>
    <row r="28" spans="1:15" ht="15" x14ac:dyDescent="0.25">
      <c r="A28" s="3" t="s">
        <v>48</v>
      </c>
      <c r="C28" s="73"/>
      <c r="D28" s="73"/>
      <c r="E28" s="11"/>
      <c r="F28" s="11"/>
      <c r="G28" s="11"/>
      <c r="H28" s="11"/>
      <c r="I28" s="11"/>
      <c r="J28" s="11"/>
      <c r="K28" s="11"/>
      <c r="L28" s="11"/>
      <c r="M28" s="11"/>
    </row>
    <row r="29" spans="1:15" ht="15" x14ac:dyDescent="0.25">
      <c r="A29" s="25" t="s">
        <v>15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</row>
    <row r="30" spans="1:15" ht="15" hidden="1" x14ac:dyDescent="0.25">
      <c r="A30" s="26"/>
      <c r="C30" s="80"/>
      <c r="D30" s="73"/>
      <c r="E30" s="73"/>
      <c r="F30" s="73"/>
      <c r="G30" s="73"/>
      <c r="H30" s="73"/>
      <c r="I30" s="73"/>
      <c r="J30" s="73"/>
      <c r="K30" s="73"/>
      <c r="L30" s="73"/>
      <c r="M30" s="73"/>
    </row>
    <row r="31" spans="1:15" ht="15" hidden="1" x14ac:dyDescent="0.25">
      <c r="A31" s="26"/>
      <c r="C31" s="80"/>
      <c r="D31" s="73"/>
      <c r="E31" s="73"/>
      <c r="F31" s="73"/>
      <c r="G31" s="73"/>
      <c r="H31" s="73"/>
      <c r="I31" s="73"/>
      <c r="J31" s="73"/>
      <c r="K31" s="73"/>
      <c r="L31" s="73"/>
      <c r="M31" s="73"/>
    </row>
    <row r="32" spans="1:15" ht="15" hidden="1" x14ac:dyDescent="0.25">
      <c r="A32" s="27" t="s">
        <v>2</v>
      </c>
      <c r="C32" s="80"/>
      <c r="D32" s="73"/>
      <c r="E32" s="73"/>
      <c r="F32" s="73"/>
      <c r="G32" s="73"/>
      <c r="H32" s="73"/>
      <c r="I32" s="73"/>
      <c r="J32" s="73"/>
      <c r="K32" s="73"/>
      <c r="L32" s="73"/>
      <c r="M32" s="73"/>
    </row>
    <row r="33" spans="1:13" ht="15" hidden="1" x14ac:dyDescent="0.25">
      <c r="A33" s="28" t="s">
        <v>9</v>
      </c>
      <c r="C33" s="80"/>
      <c r="D33" s="73"/>
      <c r="E33" s="73"/>
      <c r="F33" s="73"/>
      <c r="G33" s="73"/>
      <c r="H33" s="73"/>
      <c r="I33" s="73"/>
      <c r="J33" s="73"/>
      <c r="K33" s="73"/>
      <c r="L33" s="73"/>
      <c r="M33" s="73"/>
    </row>
    <row r="34" spans="1:13" ht="15" hidden="1" x14ac:dyDescent="0.25">
      <c r="A34" s="26"/>
      <c r="C34" s="80"/>
      <c r="D34" s="73"/>
      <c r="E34" s="73"/>
      <c r="F34" s="73"/>
      <c r="G34" s="73"/>
      <c r="H34" s="73"/>
      <c r="I34" s="73"/>
      <c r="J34" s="73"/>
      <c r="K34" s="73"/>
      <c r="L34" s="73"/>
      <c r="M34" s="73"/>
    </row>
    <row r="35" spans="1:13" ht="15" hidden="1" x14ac:dyDescent="0.25">
      <c r="A35" s="27" t="s">
        <v>5</v>
      </c>
      <c r="C35" s="80"/>
      <c r="D35" s="73"/>
      <c r="E35" s="73"/>
      <c r="F35" s="73"/>
      <c r="G35" s="73"/>
      <c r="H35" s="73"/>
      <c r="I35" s="73"/>
      <c r="J35" s="73"/>
      <c r="K35" s="73"/>
      <c r="L35" s="73"/>
      <c r="M35" s="73"/>
    </row>
    <row r="36" spans="1:13" ht="15" hidden="1" x14ac:dyDescent="0.25">
      <c r="A36" s="28" t="s">
        <v>8</v>
      </c>
      <c r="C36" s="80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1:13" ht="15" hidden="1" x14ac:dyDescent="0.25">
      <c r="A37" s="26"/>
      <c r="C37" s="80"/>
      <c r="D37" s="73"/>
      <c r="E37" s="73"/>
      <c r="F37" s="73"/>
      <c r="G37" s="73"/>
      <c r="H37" s="73"/>
      <c r="I37" s="73"/>
      <c r="J37" s="73"/>
      <c r="K37" s="73"/>
      <c r="L37" s="73"/>
      <c r="M37" s="73"/>
    </row>
    <row r="38" spans="1:13" ht="15" hidden="1" x14ac:dyDescent="0.25">
      <c r="A38" s="27" t="s">
        <v>6</v>
      </c>
      <c r="C38" s="80"/>
      <c r="D38" s="73"/>
      <c r="E38" s="73"/>
      <c r="F38" s="73"/>
      <c r="G38" s="73"/>
      <c r="H38" s="73"/>
      <c r="I38" s="73"/>
      <c r="J38" s="73"/>
      <c r="K38" s="73"/>
      <c r="L38" s="73"/>
      <c r="M38" s="73"/>
    </row>
    <row r="39" spans="1:13" ht="15" hidden="1" x14ac:dyDescent="0.25">
      <c r="A39" s="28"/>
      <c r="C39" s="80"/>
      <c r="D39" s="73"/>
      <c r="E39" s="73"/>
      <c r="F39" s="73"/>
      <c r="G39" s="73"/>
      <c r="H39" s="73"/>
      <c r="I39" s="73"/>
      <c r="J39" s="73"/>
      <c r="K39" s="73"/>
      <c r="L39" s="73"/>
      <c r="M39" s="73"/>
    </row>
    <row r="40" spans="1:13" ht="15" hidden="1" x14ac:dyDescent="0.25">
      <c r="A40" s="26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3" ht="15" customHeight="1" x14ac:dyDescent="0.25">
      <c r="A41" s="30" t="s">
        <v>27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</row>
    <row r="42" spans="1:13" ht="15" customHeight="1" x14ac:dyDescent="0.25">
      <c r="A42" s="29" t="s">
        <v>94</v>
      </c>
    </row>
    <row r="43" spans="1:13" ht="15" customHeight="1" x14ac:dyDescent="0.25">
      <c r="A43" s="31" t="s">
        <v>14</v>
      </c>
      <c r="C43" s="3" t="s">
        <v>107</v>
      </c>
      <c r="D43" s="2"/>
      <c r="F43" s="3" t="s">
        <v>108</v>
      </c>
      <c r="G43" s="2"/>
    </row>
    <row r="44" spans="1:13" ht="15" customHeight="1" x14ac:dyDescent="0.25">
      <c r="A44" s="32" t="s">
        <v>18</v>
      </c>
      <c r="C44" s="52" t="s">
        <v>132</v>
      </c>
      <c r="F44" s="44" t="s">
        <v>95</v>
      </c>
      <c r="G44" s="55">
        <v>1E-4</v>
      </c>
    </row>
    <row r="45" spans="1:13" ht="15" customHeight="1" x14ac:dyDescent="0.25"/>
    <row r="46" spans="1:13" ht="15" customHeight="1" x14ac:dyDescent="0.25"/>
    <row r="47" spans="1:13" ht="15" customHeight="1" x14ac:dyDescent="0.25"/>
  </sheetData>
  <hyperlinks>
    <hyperlink ref="C44" r:id="rId1"/>
    <hyperlink ref="A10" location="Productivity!A2" display="New Zealand labour productivity"/>
    <hyperlink ref="A11" location="'US bonds'!A2" display="US 10-year inflation-indexed bonds"/>
    <hyperlink ref="A15" location="'International intensity'!A2" display="International energy intensity"/>
    <hyperlink ref="A14" location="'NZ intensity'!A2" display="New Zealand energy intensity"/>
    <hyperlink ref="A16" location="'Normalised int intensity'!A2" display="Normalised international energy intensity"/>
    <hyperlink ref="A17" location="'Commercial intensity'!A2" display="Commercial energy intensity"/>
    <hyperlink ref="A18" location="'General industry intensity'!A2" display="General industry energy intensity"/>
    <hyperlink ref="A21" location="Solar!A2" display="Residential solar PV uptake"/>
    <hyperlink ref="F18" location="Decommissioning!A2" display="Existing generation decommissioning schedule"/>
    <hyperlink ref="K10" location="'New build - Reference'!A2" display="New build schedule, cumulative - Reference"/>
    <hyperlink ref="K11" location="'New build - Growth'!A2" display="New build schedule, cumulative - Growth"/>
    <hyperlink ref="K12" location="'New build - Global'!A2" display="New build schedule, cumulative - Global"/>
    <hyperlink ref="K13" location="'New build - Environmental'!A2" display="New build schedule, cumulative - Environmental"/>
    <hyperlink ref="K14" location="'New build - Disruptive'!A2" display="New build schedule, cumulative - Disruptive"/>
    <hyperlink ref="K15" location="'New build - 2x2'!A2" display="New build schedule, cumulative - 2x2 charts"/>
    <hyperlink ref="F10" location="'Wind LRMC'!A2" display="Wind LRMC"/>
    <hyperlink ref="F11" location="'Grid solar LRMC'!A2" display="Grid solar LRMC"/>
    <hyperlink ref="F12" location="'Discount rate'!A2" display="Impact of discount rate on Wind LRMC"/>
    <hyperlink ref="K18" location="'GHG stationary energy'!A2" display="GHG emissions stationary energy"/>
    <hyperlink ref="K19" location="'GHG transport'!A2" display="GHG emissions transport"/>
    <hyperlink ref="K20" location="'GHG total energy'!A2" display="GHG emissions total energy sector"/>
    <hyperlink ref="F15" location="Tiwai!A2" display="Tiwai closure"/>
  </hyperlinks>
  <pageMargins left="0.51181102362204722" right="0.51181102362204722" top="0.55118110236220474" bottom="0.55118110236220474" header="0.31496062992125984" footer="0.31496062992125984"/>
  <pageSetup paperSize="9" scale="91" orientation="landscape" r:id="rId2"/>
  <headerFooter>
    <oddFooter>&amp;LFile: &amp;F&amp;CTab: &amp;A&amp;RPrinted: &amp;D</oddFooter>
  </headerFooter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zoomScaleNormal="100" workbookViewId="0">
      <selection activeCell="A3" sqref="A3"/>
    </sheetView>
  </sheetViews>
  <sheetFormatPr defaultRowHeight="15" x14ac:dyDescent="0.25"/>
  <cols>
    <col min="1" max="1" width="9" style="1"/>
    <col min="2" max="2" width="9" style="1" customWidth="1"/>
    <col min="3" max="4" width="10" style="1" customWidth="1"/>
    <col min="5" max="5" width="9" style="1"/>
    <col min="6" max="8" width="10" style="1" customWidth="1"/>
    <col min="9" max="9" width="9" style="1"/>
    <col min="10" max="12" width="10" style="1" customWidth="1"/>
    <col min="13" max="16384" width="9" style="1"/>
  </cols>
  <sheetData>
    <row r="1" spans="1:13" ht="18.75" x14ac:dyDescent="0.3">
      <c r="A1" s="58" t="s">
        <v>96</v>
      </c>
    </row>
    <row r="2" spans="1:13" x14ac:dyDescent="0.25">
      <c r="A2" s="52" t="s">
        <v>123</v>
      </c>
      <c r="M2" s="6"/>
    </row>
    <row r="3" spans="1:13" x14ac:dyDescent="0.25">
      <c r="M3" s="6"/>
    </row>
    <row r="4" spans="1:13" x14ac:dyDescent="0.25">
      <c r="A4" s="42" t="s">
        <v>11</v>
      </c>
      <c r="B4" s="8" t="s">
        <v>15</v>
      </c>
      <c r="C4" s="8"/>
      <c r="D4" s="8"/>
      <c r="F4" s="8" t="s">
        <v>18</v>
      </c>
      <c r="G4" s="8"/>
      <c r="H4" s="8"/>
      <c r="J4" s="46" t="s">
        <v>94</v>
      </c>
      <c r="K4" s="45"/>
      <c r="L4" s="45"/>
      <c r="M4" s="6"/>
    </row>
    <row r="5" spans="1:13" x14ac:dyDescent="0.25">
      <c r="A5" s="50"/>
      <c r="B5" s="7" t="s">
        <v>44</v>
      </c>
      <c r="C5" s="7" t="s">
        <v>129</v>
      </c>
      <c r="D5" s="7" t="s">
        <v>28</v>
      </c>
      <c r="F5" s="67" t="s">
        <v>44</v>
      </c>
      <c r="G5" s="67" t="s">
        <v>129</v>
      </c>
      <c r="H5" s="67" t="s">
        <v>28</v>
      </c>
      <c r="J5" s="67" t="s">
        <v>44</v>
      </c>
      <c r="K5" s="67" t="s">
        <v>129</v>
      </c>
      <c r="L5" s="67" t="s">
        <v>28</v>
      </c>
      <c r="M5" s="6"/>
    </row>
    <row r="6" spans="1:13" x14ac:dyDescent="0.25">
      <c r="A6" s="41">
        <v>2020</v>
      </c>
      <c r="B6" s="4">
        <v>80.768145161290363</v>
      </c>
      <c r="C6" s="4">
        <v>66.151209677419331</v>
      </c>
      <c r="D6" s="6">
        <f>B6-C6</f>
        <v>14.616935483871032</v>
      </c>
      <c r="F6" s="4">
        <v>80.4677419354839</v>
      </c>
      <c r="G6" s="4">
        <v>65.959999999999994</v>
      </c>
      <c r="H6" s="6">
        <f>F6-G6</f>
        <v>14.507741935483907</v>
      </c>
      <c r="J6" s="4">
        <v>81.004032258064569</v>
      </c>
      <c r="K6" s="4">
        <v>65.955645161290334</v>
      </c>
      <c r="L6" s="6">
        <f>J6-K6</f>
        <v>15.048387096774235</v>
      </c>
      <c r="M6" s="6"/>
    </row>
    <row r="7" spans="1:13" x14ac:dyDescent="0.25">
      <c r="A7" s="41">
        <v>2021</v>
      </c>
      <c r="B7" s="4">
        <v>80.375</v>
      </c>
      <c r="C7" s="4">
        <v>65.941129032258061</v>
      </c>
      <c r="D7" s="6">
        <f t="shared" ref="D7:D36" si="0">B7-C7</f>
        <v>14.433870967741939</v>
      </c>
      <c r="F7" s="4">
        <v>79.94838709677424</v>
      </c>
      <c r="G7" s="4">
        <v>65.36321505376344</v>
      </c>
      <c r="H7" s="6">
        <f t="shared" ref="H7:H36" si="1">F7-G7</f>
        <v>14.5851720430108</v>
      </c>
      <c r="J7" s="4">
        <v>80.801612903225816</v>
      </c>
      <c r="K7" s="4">
        <v>65.937096774193549</v>
      </c>
      <c r="L7" s="6">
        <f t="shared" ref="L7:L36" si="2">J7-K7</f>
        <v>14.864516129032268</v>
      </c>
      <c r="M7" s="6"/>
    </row>
    <row r="8" spans="1:13" x14ac:dyDescent="0.25">
      <c r="A8" s="41">
        <v>2022</v>
      </c>
      <c r="B8" s="4">
        <v>79.981854838709751</v>
      </c>
      <c r="C8" s="4">
        <v>65.731048387096735</v>
      </c>
      <c r="D8" s="6">
        <f t="shared" si="0"/>
        <v>14.250806451613016</v>
      </c>
      <c r="F8" s="4">
        <v>79.429032258064581</v>
      </c>
      <c r="G8" s="4">
        <v>64.766430107526872</v>
      </c>
      <c r="H8" s="6">
        <f t="shared" si="1"/>
        <v>14.662602150537708</v>
      </c>
      <c r="J8" s="4">
        <v>80.59919354838712</v>
      </c>
      <c r="K8" s="4">
        <v>65.918548387096777</v>
      </c>
      <c r="L8" s="6">
        <f t="shared" si="2"/>
        <v>14.680645161290343</v>
      </c>
      <c r="M8" s="6"/>
    </row>
    <row r="9" spans="1:13" x14ac:dyDescent="0.25">
      <c r="A9" s="41">
        <v>2023</v>
      </c>
      <c r="B9" s="4">
        <v>79.588709677419388</v>
      </c>
      <c r="C9" s="4">
        <v>65.520967741935465</v>
      </c>
      <c r="D9" s="6">
        <f t="shared" si="0"/>
        <v>14.067741935483923</v>
      </c>
      <c r="F9" s="4">
        <v>78.909677419354921</v>
      </c>
      <c r="G9" s="4">
        <v>64.169645161290305</v>
      </c>
      <c r="H9" s="6">
        <f t="shared" si="1"/>
        <v>14.740032258064616</v>
      </c>
      <c r="J9" s="4">
        <v>80.396774193548424</v>
      </c>
      <c r="K9" s="4">
        <v>65.900000000000006</v>
      </c>
      <c r="L9" s="6">
        <f t="shared" si="2"/>
        <v>14.496774193548418</v>
      </c>
      <c r="M9" s="6"/>
    </row>
    <row r="10" spans="1:13" x14ac:dyDescent="0.25">
      <c r="A10" s="41">
        <v>2024</v>
      </c>
      <c r="B10" s="4">
        <v>79.195564516129025</v>
      </c>
      <c r="C10" s="4">
        <v>65.310887096774195</v>
      </c>
      <c r="D10" s="6">
        <f t="shared" si="0"/>
        <v>13.88467741935483</v>
      </c>
      <c r="F10" s="4">
        <v>78.390322580645261</v>
      </c>
      <c r="G10" s="4">
        <v>63.572860215053744</v>
      </c>
      <c r="H10" s="6">
        <f t="shared" si="1"/>
        <v>14.817462365591517</v>
      </c>
      <c r="J10" s="4">
        <v>80.194354838709728</v>
      </c>
      <c r="K10" s="4">
        <v>65.88145161290322</v>
      </c>
      <c r="L10" s="6">
        <f t="shared" si="2"/>
        <v>14.312903225806508</v>
      </c>
      <c r="M10" s="6"/>
    </row>
    <row r="11" spans="1:13" x14ac:dyDescent="0.25">
      <c r="A11" s="41">
        <v>2025</v>
      </c>
      <c r="B11" s="4">
        <v>78.802419354838776</v>
      </c>
      <c r="C11" s="4">
        <v>65.100806451612868</v>
      </c>
      <c r="D11" s="6">
        <f t="shared" si="0"/>
        <v>13.701612903225907</v>
      </c>
      <c r="F11" s="4">
        <v>77.870967741935601</v>
      </c>
      <c r="G11" s="4">
        <v>62.976075268817183</v>
      </c>
      <c r="H11" s="6">
        <f t="shared" si="1"/>
        <v>14.894892473118418</v>
      </c>
      <c r="J11" s="4">
        <v>79.991935483871032</v>
      </c>
      <c r="K11" s="4">
        <v>65.862903225806463</v>
      </c>
      <c r="L11" s="6">
        <f t="shared" si="2"/>
        <v>14.129032258064569</v>
      </c>
      <c r="M11" s="6"/>
    </row>
    <row r="12" spans="1:13" x14ac:dyDescent="0.25">
      <c r="A12" s="41">
        <v>2026</v>
      </c>
      <c r="B12" s="4">
        <v>78.409274193548413</v>
      </c>
      <c r="C12" s="4">
        <v>64.890725806451599</v>
      </c>
      <c r="D12" s="6">
        <f t="shared" si="0"/>
        <v>13.518548387096814</v>
      </c>
      <c r="F12" s="4">
        <v>77.351612903225941</v>
      </c>
      <c r="G12" s="4">
        <v>62.379290322580623</v>
      </c>
      <c r="H12" s="6">
        <f t="shared" si="1"/>
        <v>14.972322580645319</v>
      </c>
      <c r="J12" s="4">
        <v>79.789516129032279</v>
      </c>
      <c r="K12" s="4">
        <v>65.844354838709677</v>
      </c>
      <c r="L12" s="6">
        <f t="shared" si="2"/>
        <v>13.945161290322602</v>
      </c>
      <c r="M12" s="6"/>
    </row>
    <row r="13" spans="1:13" x14ac:dyDescent="0.25">
      <c r="A13" s="41">
        <v>2027</v>
      </c>
      <c r="B13" s="4">
        <v>78.016129032258164</v>
      </c>
      <c r="C13" s="4">
        <v>64.680645161290329</v>
      </c>
      <c r="D13" s="6">
        <f t="shared" si="0"/>
        <v>13.335483870967835</v>
      </c>
      <c r="F13" s="4">
        <v>76.832258064516282</v>
      </c>
      <c r="G13" s="4">
        <v>61.782505376344062</v>
      </c>
      <c r="H13" s="6">
        <f t="shared" si="1"/>
        <v>15.049752688172219</v>
      </c>
      <c r="J13" s="4">
        <v>79.587096774193583</v>
      </c>
      <c r="K13" s="4">
        <v>65.825806451612905</v>
      </c>
      <c r="L13" s="6">
        <f t="shared" si="2"/>
        <v>13.761290322580678</v>
      </c>
      <c r="M13" s="6"/>
    </row>
    <row r="14" spans="1:13" x14ac:dyDescent="0.25">
      <c r="A14" s="41">
        <v>2028</v>
      </c>
      <c r="B14" s="4">
        <v>77.622983870967801</v>
      </c>
      <c r="C14" s="4">
        <v>64.470564516129002</v>
      </c>
      <c r="D14" s="6">
        <f t="shared" si="0"/>
        <v>13.152419354838798</v>
      </c>
      <c r="F14" s="4">
        <v>76.312903225806622</v>
      </c>
      <c r="G14" s="4">
        <v>61.185720430107501</v>
      </c>
      <c r="H14" s="6">
        <f t="shared" si="1"/>
        <v>15.12718279569912</v>
      </c>
      <c r="J14" s="4">
        <v>79.384677419354887</v>
      </c>
      <c r="K14" s="4">
        <v>65.807258064516134</v>
      </c>
      <c r="L14" s="6">
        <f t="shared" si="2"/>
        <v>13.577419354838753</v>
      </c>
      <c r="M14" s="6"/>
    </row>
    <row r="15" spans="1:13" x14ac:dyDescent="0.25">
      <c r="A15" s="41">
        <v>2029</v>
      </c>
      <c r="B15" s="4">
        <v>77.229838709677438</v>
      </c>
      <c r="C15" s="4">
        <v>64.260483870967732</v>
      </c>
      <c r="D15" s="6">
        <f t="shared" si="0"/>
        <v>12.969354838709705</v>
      </c>
      <c r="F15" s="4">
        <v>75.793548387096735</v>
      </c>
      <c r="G15" s="4">
        <v>60.588935483870941</v>
      </c>
      <c r="H15" s="6">
        <f t="shared" si="1"/>
        <v>15.204612903225794</v>
      </c>
      <c r="J15" s="4">
        <v>79.182258064516191</v>
      </c>
      <c r="K15" s="4">
        <v>65.788709677419348</v>
      </c>
      <c r="L15" s="6">
        <f t="shared" si="2"/>
        <v>13.393548387096843</v>
      </c>
      <c r="M15" s="6"/>
    </row>
    <row r="16" spans="1:13" x14ac:dyDescent="0.25">
      <c r="A16" s="41">
        <v>2030</v>
      </c>
      <c r="B16" s="4">
        <v>76.836693548387188</v>
      </c>
      <c r="C16" s="4">
        <v>64.050403225806463</v>
      </c>
      <c r="D16" s="6">
        <f t="shared" si="0"/>
        <v>12.786290322580726</v>
      </c>
      <c r="F16" s="4">
        <v>75.274193548387075</v>
      </c>
      <c r="G16" s="4">
        <v>59.99215053763438</v>
      </c>
      <c r="H16" s="6">
        <f t="shared" si="1"/>
        <v>15.282043010752695</v>
      </c>
      <c r="J16" s="4">
        <v>78.979838709677438</v>
      </c>
      <c r="K16" s="4">
        <v>65.770161290322591</v>
      </c>
      <c r="L16" s="6">
        <f t="shared" si="2"/>
        <v>13.209677419354847</v>
      </c>
      <c r="M16" s="6"/>
    </row>
    <row r="17" spans="1:14" x14ac:dyDescent="0.25">
      <c r="A17" s="41">
        <v>2031</v>
      </c>
      <c r="B17" s="4">
        <v>76.443548387096826</v>
      </c>
      <c r="C17" s="4">
        <v>63.840322580645136</v>
      </c>
      <c r="D17" s="6">
        <f t="shared" si="0"/>
        <v>12.60322580645169</v>
      </c>
      <c r="F17" s="4">
        <v>74.754838709677415</v>
      </c>
      <c r="G17" s="4">
        <v>59.39536559139782</v>
      </c>
      <c r="H17" s="6">
        <f t="shared" si="1"/>
        <v>15.359473118279595</v>
      </c>
      <c r="J17" s="4">
        <v>78.777419354838742</v>
      </c>
      <c r="K17" s="4">
        <v>65.751612903225805</v>
      </c>
      <c r="L17" s="6">
        <f t="shared" si="2"/>
        <v>13.025806451612937</v>
      </c>
      <c r="M17" s="6"/>
    </row>
    <row r="18" spans="1:14" x14ac:dyDescent="0.25">
      <c r="A18" s="41">
        <v>2032</v>
      </c>
      <c r="B18" s="4">
        <v>76.050403225806463</v>
      </c>
      <c r="C18" s="4">
        <v>63.630241935483866</v>
      </c>
      <c r="D18" s="6">
        <f t="shared" si="0"/>
        <v>12.420161290322596</v>
      </c>
      <c r="F18" s="4">
        <v>74.235483870967755</v>
      </c>
      <c r="G18" s="4">
        <v>58.798580645161259</v>
      </c>
      <c r="H18" s="6">
        <f t="shared" si="1"/>
        <v>15.436903225806496</v>
      </c>
      <c r="J18" s="4">
        <v>78.575000000000045</v>
      </c>
      <c r="K18" s="4">
        <v>65.733064516129033</v>
      </c>
      <c r="L18" s="6">
        <f t="shared" si="2"/>
        <v>12.841935483871012</v>
      </c>
      <c r="M18" s="6"/>
    </row>
    <row r="19" spans="1:14" x14ac:dyDescent="0.25">
      <c r="A19" s="41">
        <v>2033</v>
      </c>
      <c r="B19" s="4">
        <v>75.657258064516213</v>
      </c>
      <c r="C19" s="4">
        <v>63.42016129032254</v>
      </c>
      <c r="D19" s="6">
        <f t="shared" si="0"/>
        <v>12.237096774193674</v>
      </c>
      <c r="F19" s="4">
        <v>73.716129032258095</v>
      </c>
      <c r="G19" s="4">
        <v>58.201795698924698</v>
      </c>
      <c r="H19" s="6">
        <f t="shared" si="1"/>
        <v>15.514333333333397</v>
      </c>
      <c r="J19" s="4">
        <v>78.372580645161349</v>
      </c>
      <c r="K19" s="4">
        <v>65.714516129032262</v>
      </c>
      <c r="L19" s="6">
        <f t="shared" si="2"/>
        <v>12.658064516129087</v>
      </c>
      <c r="M19" s="6"/>
    </row>
    <row r="20" spans="1:14" x14ac:dyDescent="0.25">
      <c r="A20" s="41">
        <v>2034</v>
      </c>
      <c r="B20" s="4">
        <v>75.26411290322585</v>
      </c>
      <c r="C20" s="4">
        <v>63.21008064516127</v>
      </c>
      <c r="D20" s="6">
        <f t="shared" si="0"/>
        <v>12.054032258064581</v>
      </c>
      <c r="F20" s="4">
        <v>73.196774193548436</v>
      </c>
      <c r="G20" s="4">
        <v>57.605010752688138</v>
      </c>
      <c r="H20" s="6">
        <f t="shared" si="1"/>
        <v>15.591763440860298</v>
      </c>
      <c r="J20" s="4">
        <v>78.170161290322596</v>
      </c>
      <c r="K20" s="4">
        <v>65.695967741935476</v>
      </c>
      <c r="L20" s="6">
        <f t="shared" si="2"/>
        <v>12.47419354838712</v>
      </c>
      <c r="M20" s="6"/>
    </row>
    <row r="21" spans="1:14" x14ac:dyDescent="0.25">
      <c r="A21" s="41">
        <v>2035</v>
      </c>
      <c r="B21" s="4">
        <v>74.870967741935488</v>
      </c>
      <c r="C21" s="4">
        <v>63</v>
      </c>
      <c r="D21" s="6">
        <f t="shared" si="0"/>
        <v>11.870967741935488</v>
      </c>
      <c r="F21" s="4">
        <v>72.677419354838776</v>
      </c>
      <c r="G21" s="4">
        <v>57.008225806451577</v>
      </c>
      <c r="H21" s="6">
        <f t="shared" si="1"/>
        <v>15.669193548387199</v>
      </c>
      <c r="J21" s="4">
        <v>77.9677419354839</v>
      </c>
      <c r="K21" s="4">
        <v>65.677419354838719</v>
      </c>
      <c r="L21" s="6">
        <f t="shared" si="2"/>
        <v>12.290322580645181</v>
      </c>
      <c r="M21" s="6"/>
    </row>
    <row r="22" spans="1:14" x14ac:dyDescent="0.25">
      <c r="A22" s="41">
        <v>2036</v>
      </c>
      <c r="B22" s="4">
        <v>74.477822580645238</v>
      </c>
      <c r="C22" s="4">
        <v>62.789919354838673</v>
      </c>
      <c r="D22" s="6">
        <f t="shared" si="0"/>
        <v>11.687903225806565</v>
      </c>
      <c r="F22" s="4">
        <v>72.158064516129116</v>
      </c>
      <c r="G22" s="4">
        <v>56.411440860215016</v>
      </c>
      <c r="H22" s="6">
        <f t="shared" si="1"/>
        <v>15.7466236559141</v>
      </c>
      <c r="J22" s="4">
        <v>77.765322580645204</v>
      </c>
      <c r="K22" s="4">
        <v>65.658870967741933</v>
      </c>
      <c r="L22" s="6">
        <f t="shared" si="2"/>
        <v>12.106451612903271</v>
      </c>
      <c r="M22" s="6"/>
    </row>
    <row r="23" spans="1:14" x14ac:dyDescent="0.25">
      <c r="A23" s="41">
        <v>2037</v>
      </c>
      <c r="B23" s="4">
        <v>74.084677419354875</v>
      </c>
      <c r="C23" s="4">
        <v>62.579838709677404</v>
      </c>
      <c r="D23" s="6">
        <f t="shared" si="0"/>
        <v>11.504838709677472</v>
      </c>
      <c r="F23" s="4">
        <v>71.638709677419456</v>
      </c>
      <c r="G23" s="4">
        <v>55.814655913978456</v>
      </c>
      <c r="H23" s="6">
        <f t="shared" si="1"/>
        <v>15.824053763441</v>
      </c>
      <c r="J23" s="4">
        <v>77.562903225806508</v>
      </c>
      <c r="K23" s="4">
        <v>65.640322580645162</v>
      </c>
      <c r="L23" s="6">
        <f t="shared" si="2"/>
        <v>11.922580645161347</v>
      </c>
      <c r="M23" s="6"/>
    </row>
    <row r="24" spans="1:14" x14ac:dyDescent="0.25">
      <c r="A24" s="41">
        <v>2038</v>
      </c>
      <c r="B24" s="4">
        <v>73.691532258064512</v>
      </c>
      <c r="C24" s="4">
        <v>62.369758064516134</v>
      </c>
      <c r="D24" s="6">
        <f t="shared" si="0"/>
        <v>11.321774193548379</v>
      </c>
      <c r="F24" s="4">
        <v>71.119354838709796</v>
      </c>
      <c r="G24" s="4">
        <v>55.217870967741895</v>
      </c>
      <c r="H24" s="6">
        <f t="shared" si="1"/>
        <v>15.901483870967901</v>
      </c>
      <c r="J24" s="4">
        <v>77.360483870967755</v>
      </c>
      <c r="K24" s="4">
        <v>65.62177419354839</v>
      </c>
      <c r="L24" s="6">
        <f t="shared" si="2"/>
        <v>11.738709677419365</v>
      </c>
      <c r="M24" s="6"/>
    </row>
    <row r="25" spans="1:14" x14ac:dyDescent="0.25">
      <c r="A25" s="41">
        <v>2039</v>
      </c>
      <c r="B25" s="4">
        <v>73.298387096774263</v>
      </c>
      <c r="C25" s="4">
        <v>62.159677419354807</v>
      </c>
      <c r="D25" s="6">
        <f t="shared" si="0"/>
        <v>11.138709677419456</v>
      </c>
      <c r="F25" s="4">
        <v>70.600000000000136</v>
      </c>
      <c r="G25" s="4">
        <v>54.621086021505334</v>
      </c>
      <c r="H25" s="6">
        <f t="shared" si="1"/>
        <v>15.978913978494802</v>
      </c>
      <c r="J25" s="4">
        <v>77.158064516129059</v>
      </c>
      <c r="K25" s="4">
        <v>65.603225806451604</v>
      </c>
      <c r="L25" s="6">
        <f t="shared" si="2"/>
        <v>11.554838709677455</v>
      </c>
      <c r="M25" s="6"/>
    </row>
    <row r="26" spans="1:14" x14ac:dyDescent="0.25">
      <c r="A26" s="41">
        <v>2040</v>
      </c>
      <c r="B26" s="4">
        <v>72.9052419354839</v>
      </c>
      <c r="C26" s="4">
        <v>61.949596774193537</v>
      </c>
      <c r="D26" s="6">
        <f t="shared" si="0"/>
        <v>10.955645161290363</v>
      </c>
      <c r="F26" s="4">
        <v>70.080645161290477</v>
      </c>
      <c r="G26" s="4">
        <v>54.024301075268774</v>
      </c>
      <c r="H26" s="6">
        <f t="shared" si="1"/>
        <v>16.056344086021703</v>
      </c>
      <c r="J26" s="4">
        <v>76.955645161290363</v>
      </c>
      <c r="K26" s="4">
        <v>65.584677419354847</v>
      </c>
      <c r="L26" s="6">
        <f t="shared" si="2"/>
        <v>11.370967741935516</v>
      </c>
      <c r="M26" s="6"/>
    </row>
    <row r="27" spans="1:14" x14ac:dyDescent="0.25">
      <c r="A27" s="41">
        <v>2041</v>
      </c>
      <c r="B27" s="4">
        <v>72.512096774193651</v>
      </c>
      <c r="C27" s="4">
        <v>61.739516129032268</v>
      </c>
      <c r="D27" s="6">
        <f t="shared" si="0"/>
        <v>10.772580645161383</v>
      </c>
      <c r="F27" s="4">
        <v>69.561290322580817</v>
      </c>
      <c r="G27" s="4">
        <v>53.427516129032213</v>
      </c>
      <c r="H27" s="6">
        <f t="shared" si="1"/>
        <v>16.133774193548604</v>
      </c>
      <c r="J27" s="4">
        <v>76.753225806451667</v>
      </c>
      <c r="K27" s="4">
        <v>65.566129032258061</v>
      </c>
      <c r="L27" s="6">
        <f t="shared" si="2"/>
        <v>11.187096774193606</v>
      </c>
      <c r="M27" s="6"/>
    </row>
    <row r="28" spans="1:14" x14ac:dyDescent="0.25">
      <c r="A28" s="41">
        <v>2042</v>
      </c>
      <c r="B28" s="4">
        <v>72.118951612903288</v>
      </c>
      <c r="C28" s="4">
        <v>61.529435483870941</v>
      </c>
      <c r="D28" s="6">
        <f t="shared" si="0"/>
        <v>10.589516129032347</v>
      </c>
      <c r="F28" s="4">
        <v>69.04193548387093</v>
      </c>
      <c r="G28" s="4">
        <v>52.830731182795653</v>
      </c>
      <c r="H28" s="6">
        <f t="shared" si="1"/>
        <v>16.211204301075277</v>
      </c>
      <c r="J28" s="4">
        <v>76.550806451612914</v>
      </c>
      <c r="K28" s="4">
        <v>65.54758064516129</v>
      </c>
      <c r="L28" s="6">
        <f t="shared" si="2"/>
        <v>11.003225806451624</v>
      </c>
      <c r="M28" s="6"/>
    </row>
    <row r="29" spans="1:14" x14ac:dyDescent="0.25">
      <c r="A29" s="41">
        <v>2043</v>
      </c>
      <c r="B29" s="4">
        <v>71.725806451612925</v>
      </c>
      <c r="C29" s="4">
        <v>61.319354838709671</v>
      </c>
      <c r="D29" s="6">
        <f t="shared" si="0"/>
        <v>10.406451612903254</v>
      </c>
      <c r="F29" s="4">
        <v>68.52258064516127</v>
      </c>
      <c r="G29" s="4">
        <v>52.233946236559092</v>
      </c>
      <c r="H29" s="6">
        <f t="shared" si="1"/>
        <v>16.288634408602178</v>
      </c>
      <c r="J29" s="4">
        <v>76.348387096774218</v>
      </c>
      <c r="K29" s="4">
        <v>65.529032258064518</v>
      </c>
      <c r="L29" s="6">
        <f t="shared" si="2"/>
        <v>10.8193548387097</v>
      </c>
      <c r="M29" s="6"/>
    </row>
    <row r="30" spans="1:14" x14ac:dyDescent="0.25">
      <c r="A30" s="41">
        <v>2044</v>
      </c>
      <c r="B30" s="4">
        <v>71.332661290322676</v>
      </c>
      <c r="C30" s="4">
        <v>61.109274193548345</v>
      </c>
      <c r="D30" s="6">
        <f t="shared" si="0"/>
        <v>10.223387096774331</v>
      </c>
      <c r="F30" s="4">
        <v>68.00322580645161</v>
      </c>
      <c r="G30" s="4">
        <v>51.637161290322531</v>
      </c>
      <c r="H30" s="6">
        <f t="shared" si="1"/>
        <v>16.366064516129079</v>
      </c>
      <c r="J30" s="4">
        <v>76.145967741935522</v>
      </c>
      <c r="K30" s="4">
        <v>65.510483870967747</v>
      </c>
      <c r="L30" s="6">
        <f t="shared" si="2"/>
        <v>10.635483870967775</v>
      </c>
      <c r="M30" s="6"/>
    </row>
    <row r="31" spans="1:14" x14ac:dyDescent="0.25">
      <c r="A31" s="41">
        <v>2045</v>
      </c>
      <c r="B31" s="4">
        <v>70.939516129032313</v>
      </c>
      <c r="C31" s="4">
        <v>60.899193548387075</v>
      </c>
      <c r="D31" s="6">
        <f t="shared" si="0"/>
        <v>10.040322580645238</v>
      </c>
      <c r="F31" s="4">
        <v>67.48387096774195</v>
      </c>
      <c r="G31" s="4">
        <v>51.040376344085971</v>
      </c>
      <c r="H31" s="6">
        <f t="shared" si="1"/>
        <v>16.44349462365598</v>
      </c>
      <c r="J31" s="4">
        <v>75.943548387096826</v>
      </c>
      <c r="K31" s="4">
        <v>65.491935483870975</v>
      </c>
      <c r="L31" s="6">
        <f t="shared" si="2"/>
        <v>10.45161290322585</v>
      </c>
      <c r="M31" s="6"/>
    </row>
    <row r="32" spans="1:14" x14ac:dyDescent="0.25">
      <c r="A32" s="41">
        <v>2046</v>
      </c>
      <c r="B32" s="4">
        <v>70.54637096774195</v>
      </c>
      <c r="C32" s="4">
        <v>60.689112903225805</v>
      </c>
      <c r="D32" s="6">
        <f t="shared" si="0"/>
        <v>9.8572580645161452</v>
      </c>
      <c r="F32" s="4">
        <v>66.96451612903229</v>
      </c>
      <c r="G32" s="4">
        <v>50.44359139784941</v>
      </c>
      <c r="H32" s="6">
        <f t="shared" si="1"/>
        <v>16.52092473118288</v>
      </c>
      <c r="J32" s="4">
        <v>75.741129032258073</v>
      </c>
      <c r="K32" s="4">
        <v>65.473387096774189</v>
      </c>
      <c r="L32" s="6">
        <f t="shared" si="2"/>
        <v>10.267741935483883</v>
      </c>
      <c r="M32" s="6"/>
      <c r="N32" s="6"/>
    </row>
    <row r="33" spans="1:12" x14ac:dyDescent="0.25">
      <c r="A33" s="41">
        <v>2047</v>
      </c>
      <c r="B33" s="4">
        <v>70.153225806451701</v>
      </c>
      <c r="C33" s="4">
        <v>60.479032258064478</v>
      </c>
      <c r="D33" s="6">
        <f t="shared" si="0"/>
        <v>9.6741935483872226</v>
      </c>
      <c r="F33" s="4">
        <v>66.445161290322631</v>
      </c>
      <c r="G33" s="4">
        <v>49.846806451612849</v>
      </c>
      <c r="H33" s="6">
        <f t="shared" si="1"/>
        <v>16.598354838709781</v>
      </c>
      <c r="J33" s="4">
        <v>75.538709677419376</v>
      </c>
      <c r="K33" s="4">
        <v>65.454838709677418</v>
      </c>
      <c r="L33" s="6">
        <f t="shared" si="2"/>
        <v>10.083870967741959</v>
      </c>
    </row>
    <row r="34" spans="1:12" x14ac:dyDescent="0.25">
      <c r="A34" s="41">
        <v>2048</v>
      </c>
      <c r="B34" s="4">
        <v>69.760080645161338</v>
      </c>
      <c r="C34" s="4">
        <v>60.268951612903209</v>
      </c>
      <c r="D34" s="6">
        <f t="shared" si="0"/>
        <v>9.4911290322581294</v>
      </c>
      <c r="F34" s="4">
        <v>65.925806451612971</v>
      </c>
      <c r="G34" s="4">
        <v>49.250021505376289</v>
      </c>
      <c r="H34" s="6">
        <f t="shared" si="1"/>
        <v>16.675784946236682</v>
      </c>
      <c r="J34" s="4">
        <v>75.33629032258068</v>
      </c>
      <c r="K34" s="4">
        <v>65.436290322580646</v>
      </c>
      <c r="L34" s="6">
        <f t="shared" si="2"/>
        <v>9.9000000000000341</v>
      </c>
    </row>
    <row r="35" spans="1:12" x14ac:dyDescent="0.25">
      <c r="A35" s="41">
        <v>2049</v>
      </c>
      <c r="B35" s="4">
        <v>69.366935483870975</v>
      </c>
      <c r="C35" s="4">
        <v>60.058870967741939</v>
      </c>
      <c r="D35" s="6">
        <f t="shared" si="0"/>
        <v>9.3080645161290363</v>
      </c>
      <c r="F35" s="4">
        <v>65.406451612903311</v>
      </c>
      <c r="G35" s="4">
        <v>48.653236559139728</v>
      </c>
      <c r="H35" s="6">
        <f t="shared" si="1"/>
        <v>16.753215053763583</v>
      </c>
      <c r="J35" s="4">
        <v>75.133870967741984</v>
      </c>
      <c r="K35" s="4">
        <v>65.417741935483875</v>
      </c>
      <c r="L35" s="6">
        <f t="shared" si="2"/>
        <v>9.7161290322581095</v>
      </c>
    </row>
    <row r="36" spans="1:12" x14ac:dyDescent="0.25">
      <c r="A36" s="41">
        <v>2050</v>
      </c>
      <c r="B36" s="4">
        <v>68.973790322580726</v>
      </c>
      <c r="C36" s="4">
        <v>59.848790322580612</v>
      </c>
      <c r="D36" s="6">
        <f t="shared" si="0"/>
        <v>9.1250000000001137</v>
      </c>
      <c r="F36" s="4">
        <v>64.887096774193651</v>
      </c>
      <c r="G36" s="4">
        <v>48.056451612903174</v>
      </c>
      <c r="H36" s="6">
        <f t="shared" si="1"/>
        <v>16.830645161290477</v>
      </c>
      <c r="J36" s="4">
        <v>74.931451612903288</v>
      </c>
      <c r="K36" s="4">
        <v>65.399193548387103</v>
      </c>
      <c r="L36" s="6">
        <f t="shared" si="2"/>
        <v>9.532258064516185</v>
      </c>
    </row>
  </sheetData>
  <hyperlinks>
    <hyperlink ref="A2" location="About!A1" display="◄ About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Normal="100" workbookViewId="0">
      <selection activeCell="A7" sqref="A7"/>
    </sheetView>
  </sheetViews>
  <sheetFormatPr defaultRowHeight="15" x14ac:dyDescent="0.25"/>
  <cols>
    <col min="1" max="1" width="9" style="1"/>
    <col min="2" max="2" width="9" style="1" customWidth="1"/>
    <col min="3" max="4" width="10" style="1" customWidth="1"/>
    <col min="5" max="6" width="9" style="1"/>
    <col min="7" max="7" width="9" style="1" customWidth="1"/>
    <col min="8" max="16384" width="9" style="1"/>
  </cols>
  <sheetData>
    <row r="1" spans="1:4" ht="18.75" customHeight="1" x14ac:dyDescent="0.3">
      <c r="A1" s="58" t="s">
        <v>99</v>
      </c>
    </row>
    <row r="2" spans="1:4" ht="15" customHeight="1" x14ac:dyDescent="0.25">
      <c r="A2" s="52" t="s">
        <v>123</v>
      </c>
    </row>
    <row r="4" spans="1:4" x14ac:dyDescent="0.25">
      <c r="A4" s="42" t="s">
        <v>11</v>
      </c>
      <c r="B4" s="8" t="s">
        <v>15</v>
      </c>
      <c r="C4" s="8"/>
      <c r="D4" s="8"/>
    </row>
    <row r="5" spans="1:4" x14ac:dyDescent="0.25">
      <c r="A5" s="50"/>
      <c r="B5" s="7" t="s">
        <v>44</v>
      </c>
      <c r="C5" s="7" t="s">
        <v>129</v>
      </c>
      <c r="D5" s="7" t="s">
        <v>28</v>
      </c>
    </row>
    <row r="6" spans="1:4" x14ac:dyDescent="0.25">
      <c r="A6" s="41">
        <v>2020</v>
      </c>
      <c r="B6" s="4">
        <v>150</v>
      </c>
      <c r="C6" s="4">
        <v>100</v>
      </c>
      <c r="D6" s="6">
        <f>B6-C6</f>
        <v>50</v>
      </c>
    </row>
    <row r="7" spans="1:4" x14ac:dyDescent="0.25">
      <c r="A7" s="41">
        <v>2021</v>
      </c>
      <c r="B7" s="4">
        <v>145</v>
      </c>
      <c r="C7" s="4">
        <v>97</v>
      </c>
      <c r="D7" s="6">
        <f t="shared" ref="D7:D36" si="0">B7-C7</f>
        <v>48</v>
      </c>
    </row>
    <row r="8" spans="1:4" x14ac:dyDescent="0.25">
      <c r="A8" s="41">
        <v>2022</v>
      </c>
      <c r="B8" s="4">
        <v>141</v>
      </c>
      <c r="C8" s="4">
        <v>93.9</v>
      </c>
      <c r="D8" s="6">
        <f t="shared" si="0"/>
        <v>47.099999999999994</v>
      </c>
    </row>
    <row r="9" spans="1:4" x14ac:dyDescent="0.25">
      <c r="A9" s="41">
        <v>2023</v>
      </c>
      <c r="B9" s="4">
        <v>136.9</v>
      </c>
      <c r="C9" s="4">
        <v>91</v>
      </c>
      <c r="D9" s="6">
        <f t="shared" si="0"/>
        <v>45.900000000000006</v>
      </c>
    </row>
    <row r="10" spans="1:4" x14ac:dyDescent="0.25">
      <c r="A10" s="41">
        <v>2024</v>
      </c>
      <c r="B10" s="4">
        <v>132.6</v>
      </c>
      <c r="C10" s="4">
        <v>88.2</v>
      </c>
      <c r="D10" s="6">
        <f t="shared" si="0"/>
        <v>44.399999999999991</v>
      </c>
    </row>
    <row r="11" spans="1:4" x14ac:dyDescent="0.25">
      <c r="A11" s="41">
        <v>2025</v>
      </c>
      <c r="B11" s="4">
        <v>128.5</v>
      </c>
      <c r="C11" s="4">
        <v>85.5</v>
      </c>
      <c r="D11" s="6">
        <f t="shared" si="0"/>
        <v>43</v>
      </c>
    </row>
    <row r="12" spans="1:4" x14ac:dyDescent="0.25">
      <c r="A12" s="41">
        <v>2026</v>
      </c>
      <c r="B12" s="4">
        <v>124.5</v>
      </c>
      <c r="C12" s="4">
        <v>82.9</v>
      </c>
      <c r="D12" s="6">
        <f t="shared" si="0"/>
        <v>41.599999999999994</v>
      </c>
    </row>
    <row r="13" spans="1:4" x14ac:dyDescent="0.25">
      <c r="A13" s="41">
        <v>2027</v>
      </c>
      <c r="B13" s="4">
        <v>120.8</v>
      </c>
      <c r="C13" s="4">
        <v>80.5</v>
      </c>
      <c r="D13" s="6">
        <f t="shared" si="0"/>
        <v>40.299999999999997</v>
      </c>
    </row>
    <row r="14" spans="1:4" x14ac:dyDescent="0.25">
      <c r="A14" s="41">
        <v>2028</v>
      </c>
      <c r="B14" s="4">
        <v>117.2</v>
      </c>
      <c r="C14" s="4">
        <v>78.2</v>
      </c>
      <c r="D14" s="6">
        <f t="shared" si="0"/>
        <v>39</v>
      </c>
    </row>
    <row r="15" spans="1:4" x14ac:dyDescent="0.25">
      <c r="A15" s="41">
        <v>2029</v>
      </c>
      <c r="B15" s="4">
        <v>113.9</v>
      </c>
      <c r="C15" s="4">
        <v>76</v>
      </c>
      <c r="D15" s="6">
        <f t="shared" si="0"/>
        <v>37.900000000000006</v>
      </c>
    </row>
    <row r="16" spans="1:4" x14ac:dyDescent="0.25">
      <c r="A16" s="41">
        <v>2030</v>
      </c>
      <c r="B16" s="4">
        <v>110.7</v>
      </c>
      <c r="C16" s="4">
        <v>74</v>
      </c>
      <c r="D16" s="6">
        <f t="shared" si="0"/>
        <v>36.700000000000003</v>
      </c>
    </row>
    <row r="17" spans="1:19" x14ac:dyDescent="0.25">
      <c r="A17" s="41">
        <v>2031</v>
      </c>
      <c r="B17" s="4">
        <v>107.7</v>
      </c>
      <c r="C17" s="4">
        <v>72.099999999999994</v>
      </c>
      <c r="D17" s="6">
        <f t="shared" si="0"/>
        <v>35.600000000000009</v>
      </c>
    </row>
    <row r="18" spans="1:19" x14ac:dyDescent="0.25">
      <c r="A18" s="41">
        <v>2032</v>
      </c>
      <c r="B18" s="4">
        <v>104.9</v>
      </c>
      <c r="C18" s="4">
        <v>70.3</v>
      </c>
      <c r="D18" s="6">
        <f t="shared" si="0"/>
        <v>34.600000000000009</v>
      </c>
    </row>
    <row r="19" spans="1:19" x14ac:dyDescent="0.25">
      <c r="A19" s="41">
        <v>2033</v>
      </c>
      <c r="B19" s="4">
        <v>102.3</v>
      </c>
      <c r="C19" s="4">
        <v>68.599999999999994</v>
      </c>
      <c r="D19" s="6">
        <f t="shared" si="0"/>
        <v>33.700000000000003</v>
      </c>
    </row>
    <row r="20" spans="1:19" x14ac:dyDescent="0.25">
      <c r="A20" s="41">
        <v>2034</v>
      </c>
      <c r="B20" s="4">
        <v>99.8</v>
      </c>
      <c r="C20" s="4">
        <v>67.099999999999994</v>
      </c>
      <c r="D20" s="6">
        <f t="shared" si="0"/>
        <v>32.700000000000003</v>
      </c>
    </row>
    <row r="21" spans="1:19" x14ac:dyDescent="0.25">
      <c r="A21" s="41">
        <v>2035</v>
      </c>
      <c r="B21" s="4">
        <v>97.6</v>
      </c>
      <c r="C21" s="4">
        <v>65.7</v>
      </c>
      <c r="D21" s="6">
        <f t="shared" si="0"/>
        <v>31.899999999999991</v>
      </c>
    </row>
    <row r="22" spans="1:19" x14ac:dyDescent="0.25">
      <c r="A22" s="41">
        <v>2036</v>
      </c>
      <c r="B22" s="4">
        <v>95.5</v>
      </c>
      <c r="C22" s="4">
        <v>64.400000000000006</v>
      </c>
      <c r="D22" s="6">
        <f t="shared" si="0"/>
        <v>31.099999999999994</v>
      </c>
    </row>
    <row r="23" spans="1:19" x14ac:dyDescent="0.25">
      <c r="A23" s="41">
        <v>2037</v>
      </c>
      <c r="B23" s="4">
        <v>93.7</v>
      </c>
      <c r="C23" s="4">
        <v>63.3</v>
      </c>
      <c r="D23" s="6">
        <f t="shared" si="0"/>
        <v>30.400000000000006</v>
      </c>
    </row>
    <row r="24" spans="1:19" x14ac:dyDescent="0.25">
      <c r="A24" s="41">
        <v>2038</v>
      </c>
      <c r="B24" s="4">
        <v>92</v>
      </c>
      <c r="C24" s="4">
        <v>62.3</v>
      </c>
      <c r="D24" s="6">
        <f t="shared" si="0"/>
        <v>29.700000000000003</v>
      </c>
    </row>
    <row r="25" spans="1:19" x14ac:dyDescent="0.25">
      <c r="A25" s="41">
        <v>2039</v>
      </c>
      <c r="B25" s="4">
        <v>90.5</v>
      </c>
      <c r="C25" s="4">
        <v>61.4</v>
      </c>
      <c r="D25" s="6">
        <f t="shared" si="0"/>
        <v>29.1</v>
      </c>
      <c r="S25" s="6"/>
    </row>
    <row r="26" spans="1:19" x14ac:dyDescent="0.25">
      <c r="A26" s="41">
        <v>2040</v>
      </c>
      <c r="B26" s="4">
        <v>89</v>
      </c>
      <c r="C26" s="4">
        <v>60.5</v>
      </c>
      <c r="D26" s="6">
        <f t="shared" si="0"/>
        <v>28.5</v>
      </c>
    </row>
    <row r="27" spans="1:19" x14ac:dyDescent="0.25">
      <c r="A27" s="41">
        <v>2041</v>
      </c>
      <c r="B27" s="4">
        <v>88</v>
      </c>
      <c r="C27" s="4">
        <v>60</v>
      </c>
      <c r="D27" s="6">
        <f t="shared" si="0"/>
        <v>28</v>
      </c>
    </row>
    <row r="28" spans="1:19" x14ac:dyDescent="0.25">
      <c r="A28" s="41">
        <v>2042</v>
      </c>
      <c r="B28" s="4">
        <v>88</v>
      </c>
      <c r="C28" s="4">
        <v>60</v>
      </c>
      <c r="D28" s="6">
        <f t="shared" si="0"/>
        <v>28</v>
      </c>
    </row>
    <row r="29" spans="1:19" x14ac:dyDescent="0.25">
      <c r="A29" s="41">
        <v>2043</v>
      </c>
      <c r="B29" s="4">
        <v>88</v>
      </c>
      <c r="C29" s="4">
        <v>60</v>
      </c>
      <c r="D29" s="6">
        <f t="shared" si="0"/>
        <v>28</v>
      </c>
    </row>
    <row r="30" spans="1:19" x14ac:dyDescent="0.25">
      <c r="A30" s="41">
        <v>2044</v>
      </c>
      <c r="B30" s="4">
        <v>88</v>
      </c>
      <c r="C30" s="4">
        <v>60</v>
      </c>
      <c r="D30" s="6">
        <f t="shared" si="0"/>
        <v>28</v>
      </c>
    </row>
    <row r="31" spans="1:19" x14ac:dyDescent="0.25">
      <c r="A31" s="41">
        <v>2045</v>
      </c>
      <c r="B31" s="4">
        <v>88</v>
      </c>
      <c r="C31" s="4">
        <v>60</v>
      </c>
      <c r="D31" s="6">
        <f t="shared" si="0"/>
        <v>28</v>
      </c>
    </row>
    <row r="32" spans="1:19" x14ac:dyDescent="0.25">
      <c r="A32" s="41">
        <v>2046</v>
      </c>
      <c r="B32" s="4">
        <v>88</v>
      </c>
      <c r="C32" s="4">
        <v>60</v>
      </c>
      <c r="D32" s="6">
        <f t="shared" si="0"/>
        <v>28</v>
      </c>
    </row>
    <row r="33" spans="1:4" x14ac:dyDescent="0.25">
      <c r="A33" s="41">
        <v>2047</v>
      </c>
      <c r="B33" s="4">
        <v>88</v>
      </c>
      <c r="C33" s="4">
        <v>60</v>
      </c>
      <c r="D33" s="6">
        <f t="shared" si="0"/>
        <v>28</v>
      </c>
    </row>
    <row r="34" spans="1:4" x14ac:dyDescent="0.25">
      <c r="A34" s="41">
        <v>2048</v>
      </c>
      <c r="B34" s="4">
        <v>88</v>
      </c>
      <c r="C34" s="4">
        <v>60</v>
      </c>
      <c r="D34" s="6">
        <f t="shared" si="0"/>
        <v>28</v>
      </c>
    </row>
    <row r="35" spans="1:4" x14ac:dyDescent="0.25">
      <c r="A35" s="41">
        <v>2049</v>
      </c>
      <c r="B35" s="4">
        <v>88</v>
      </c>
      <c r="C35" s="4">
        <v>60</v>
      </c>
      <c r="D35" s="6">
        <f t="shared" si="0"/>
        <v>28</v>
      </c>
    </row>
    <row r="36" spans="1:4" x14ac:dyDescent="0.25">
      <c r="A36" s="41">
        <v>2050</v>
      </c>
      <c r="B36" s="4">
        <v>88</v>
      </c>
      <c r="C36" s="4">
        <v>60</v>
      </c>
      <c r="D36" s="6">
        <f t="shared" si="0"/>
        <v>28</v>
      </c>
    </row>
  </sheetData>
  <hyperlinks>
    <hyperlink ref="A2" location="About!A1" display="◄ About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zoomScaleNormal="100" workbookViewId="0">
      <selection activeCell="B23" sqref="B23"/>
    </sheetView>
  </sheetViews>
  <sheetFormatPr defaultRowHeight="15" x14ac:dyDescent="0.25"/>
  <cols>
    <col min="1" max="16384" width="9" style="1"/>
  </cols>
  <sheetData>
    <row r="1" spans="1:4" ht="18.75" customHeight="1" x14ac:dyDescent="0.3">
      <c r="A1" s="58" t="s">
        <v>100</v>
      </c>
    </row>
    <row r="2" spans="1:4" x14ac:dyDescent="0.25">
      <c r="A2" s="52" t="s">
        <v>123</v>
      </c>
    </row>
    <row r="4" spans="1:4" x14ac:dyDescent="0.25">
      <c r="A4" s="42" t="s">
        <v>11</v>
      </c>
      <c r="B4" s="8" t="s">
        <v>101</v>
      </c>
      <c r="C4" s="8"/>
      <c r="D4" s="8"/>
    </row>
    <row r="5" spans="1:4" x14ac:dyDescent="0.25">
      <c r="A5" s="50"/>
      <c r="B5" s="69">
        <v>0.06</v>
      </c>
      <c r="C5" s="69">
        <v>0.05</v>
      </c>
      <c r="D5" s="69">
        <v>0.04</v>
      </c>
    </row>
    <row r="6" spans="1:4" x14ac:dyDescent="0.25">
      <c r="A6" s="41">
        <v>2019</v>
      </c>
      <c r="B6" s="4">
        <v>74.22</v>
      </c>
      <c r="C6" s="4">
        <v>68.69</v>
      </c>
      <c r="D6" s="4">
        <v>63.4</v>
      </c>
    </row>
    <row r="7" spans="1:4" x14ac:dyDescent="0.25">
      <c r="A7" s="41">
        <v>2020</v>
      </c>
      <c r="B7" s="4">
        <v>73.760000000000005</v>
      </c>
      <c r="C7" s="4">
        <v>68.290000000000006</v>
      </c>
      <c r="D7" s="4">
        <v>63.03</v>
      </c>
    </row>
    <row r="8" spans="1:4" x14ac:dyDescent="0.25">
      <c r="A8" s="41">
        <v>2021</v>
      </c>
      <c r="B8" s="4">
        <v>73.3</v>
      </c>
      <c r="C8" s="4">
        <v>67.88</v>
      </c>
      <c r="D8" s="4">
        <v>62.67</v>
      </c>
    </row>
    <row r="9" spans="1:4" x14ac:dyDescent="0.25">
      <c r="A9" s="41">
        <v>2022</v>
      </c>
      <c r="B9" s="4">
        <v>72.849999999999994</v>
      </c>
      <c r="C9" s="4">
        <v>67.47</v>
      </c>
      <c r="D9" s="4">
        <v>62.31</v>
      </c>
    </row>
    <row r="10" spans="1:4" x14ac:dyDescent="0.25">
      <c r="A10" s="41">
        <v>2023</v>
      </c>
      <c r="B10" s="4">
        <v>72.39</v>
      </c>
      <c r="C10" s="4">
        <v>67.06</v>
      </c>
      <c r="D10" s="4">
        <v>61.94</v>
      </c>
    </row>
    <row r="11" spans="1:4" x14ac:dyDescent="0.25">
      <c r="A11" s="41">
        <v>2024</v>
      </c>
      <c r="B11" s="4">
        <v>71.94</v>
      </c>
      <c r="C11" s="4">
        <v>66.650000000000006</v>
      </c>
      <c r="D11" s="4">
        <v>61.58</v>
      </c>
    </row>
    <row r="12" spans="1:4" x14ac:dyDescent="0.25">
      <c r="A12" s="41">
        <v>2025</v>
      </c>
      <c r="B12" s="4">
        <v>71.48</v>
      </c>
      <c r="C12" s="4">
        <v>66.239999999999995</v>
      </c>
      <c r="D12" s="4">
        <v>61.21</v>
      </c>
    </row>
    <row r="13" spans="1:4" x14ac:dyDescent="0.25">
      <c r="A13" s="41">
        <v>2026</v>
      </c>
      <c r="B13" s="4">
        <v>71.02</v>
      </c>
      <c r="C13" s="4">
        <v>65.83</v>
      </c>
      <c r="D13" s="4">
        <v>60.85</v>
      </c>
    </row>
    <row r="14" spans="1:4" x14ac:dyDescent="0.25">
      <c r="A14" s="41">
        <v>2027</v>
      </c>
      <c r="B14" s="4">
        <v>70.569999999999993</v>
      </c>
      <c r="C14" s="4">
        <v>65.430000000000007</v>
      </c>
      <c r="D14" s="4">
        <v>60.49</v>
      </c>
    </row>
    <row r="15" spans="1:4" x14ac:dyDescent="0.25">
      <c r="A15" s="41">
        <v>2028</v>
      </c>
      <c r="B15" s="4">
        <v>70.11</v>
      </c>
      <c r="C15" s="4">
        <v>65.02</v>
      </c>
      <c r="D15" s="4">
        <v>60.12</v>
      </c>
    </row>
    <row r="16" spans="1:4" x14ac:dyDescent="0.25">
      <c r="A16" s="41">
        <v>2029</v>
      </c>
      <c r="B16" s="4">
        <v>69.66</v>
      </c>
      <c r="C16" s="4">
        <v>64.61</v>
      </c>
      <c r="D16" s="4">
        <v>59.76</v>
      </c>
    </row>
    <row r="17" spans="1:4" x14ac:dyDescent="0.25">
      <c r="A17" s="41">
        <v>2030</v>
      </c>
      <c r="B17" s="4">
        <v>69.2</v>
      </c>
      <c r="C17" s="4">
        <v>64.2</v>
      </c>
      <c r="D17" s="4">
        <v>59.4</v>
      </c>
    </row>
    <row r="18" spans="1:4" x14ac:dyDescent="0.25">
      <c r="A18" s="41">
        <v>2031</v>
      </c>
      <c r="B18" s="4">
        <v>68.739999999999995</v>
      </c>
      <c r="C18" s="4">
        <v>63.79</v>
      </c>
      <c r="D18" s="4">
        <v>59.03</v>
      </c>
    </row>
    <row r="19" spans="1:4" x14ac:dyDescent="0.25">
      <c r="A19" s="41">
        <v>2032</v>
      </c>
      <c r="B19" s="4">
        <v>68.290000000000006</v>
      </c>
      <c r="C19" s="4">
        <v>63.38</v>
      </c>
      <c r="D19" s="4">
        <v>58.67</v>
      </c>
    </row>
    <row r="20" spans="1:4" x14ac:dyDescent="0.25">
      <c r="A20" s="41">
        <v>2033</v>
      </c>
      <c r="B20" s="4">
        <v>67.83</v>
      </c>
      <c r="C20" s="4">
        <v>62.97</v>
      </c>
      <c r="D20" s="4">
        <v>58.3</v>
      </c>
    </row>
    <row r="21" spans="1:4" x14ac:dyDescent="0.25">
      <c r="A21" s="41">
        <v>2034</v>
      </c>
      <c r="B21" s="4">
        <v>67.38</v>
      </c>
      <c r="C21" s="4">
        <v>62.56</v>
      </c>
      <c r="D21" s="4">
        <v>57.94</v>
      </c>
    </row>
    <row r="22" spans="1:4" x14ac:dyDescent="0.25">
      <c r="A22" s="41">
        <v>2035</v>
      </c>
      <c r="B22" s="4">
        <v>66.92</v>
      </c>
      <c r="C22" s="4">
        <v>62.16</v>
      </c>
      <c r="D22" s="4">
        <v>57.58</v>
      </c>
    </row>
    <row r="23" spans="1:4" x14ac:dyDescent="0.25">
      <c r="A23" s="41">
        <v>2036</v>
      </c>
      <c r="B23" s="4">
        <v>66.459999999999994</v>
      </c>
      <c r="C23" s="4">
        <v>61.75</v>
      </c>
      <c r="D23" s="4">
        <v>57.21</v>
      </c>
    </row>
    <row r="24" spans="1:4" x14ac:dyDescent="0.25">
      <c r="A24" s="41">
        <v>2037</v>
      </c>
      <c r="B24" s="4">
        <v>66.010000000000005</v>
      </c>
      <c r="C24" s="4">
        <v>61.34</v>
      </c>
      <c r="D24" s="4">
        <v>56.85</v>
      </c>
    </row>
    <row r="25" spans="1:4" x14ac:dyDescent="0.25">
      <c r="A25" s="41">
        <v>2038</v>
      </c>
      <c r="B25" s="4">
        <v>65.55</v>
      </c>
      <c r="C25" s="4">
        <v>60.93</v>
      </c>
      <c r="D25" s="4">
        <v>56.49</v>
      </c>
    </row>
    <row r="26" spans="1:4" x14ac:dyDescent="0.25">
      <c r="A26" s="41">
        <v>2039</v>
      </c>
      <c r="B26" s="4">
        <v>65.099999999999994</v>
      </c>
      <c r="C26" s="4">
        <v>60.52</v>
      </c>
      <c r="D26" s="4">
        <v>56.12</v>
      </c>
    </row>
    <row r="27" spans="1:4" x14ac:dyDescent="0.25">
      <c r="A27" s="41">
        <v>2040</v>
      </c>
      <c r="B27" s="4">
        <v>64.64</v>
      </c>
      <c r="C27" s="4">
        <v>60.11</v>
      </c>
      <c r="D27" s="4">
        <v>55.76</v>
      </c>
    </row>
    <row r="28" spans="1:4" x14ac:dyDescent="0.25">
      <c r="A28" s="41">
        <v>2041</v>
      </c>
      <c r="B28" s="4">
        <v>64.180000000000007</v>
      </c>
      <c r="C28" s="4">
        <v>59.7</v>
      </c>
      <c r="D28" s="4">
        <v>55.39</v>
      </c>
    </row>
    <row r="29" spans="1:4" x14ac:dyDescent="0.25">
      <c r="A29" s="41">
        <v>2042</v>
      </c>
      <c r="B29" s="4">
        <v>63.73</v>
      </c>
      <c r="C29" s="4">
        <v>59.29</v>
      </c>
      <c r="D29" s="4">
        <v>55.03</v>
      </c>
    </row>
    <row r="30" spans="1:4" x14ac:dyDescent="0.25">
      <c r="A30" s="41">
        <v>2043</v>
      </c>
      <c r="B30" s="4">
        <v>63.27</v>
      </c>
      <c r="C30" s="4">
        <v>58.89</v>
      </c>
      <c r="D30" s="4">
        <v>54.67</v>
      </c>
    </row>
    <row r="31" spans="1:4" x14ac:dyDescent="0.25">
      <c r="A31" s="41">
        <v>2044</v>
      </c>
      <c r="B31" s="4">
        <v>62.82</v>
      </c>
      <c r="C31" s="4">
        <v>58.48</v>
      </c>
      <c r="D31" s="4">
        <v>54.3</v>
      </c>
    </row>
    <row r="32" spans="1:4" x14ac:dyDescent="0.25">
      <c r="A32" s="41">
        <v>2045</v>
      </c>
      <c r="B32" s="4">
        <v>62.36</v>
      </c>
      <c r="C32" s="4">
        <v>58.07</v>
      </c>
      <c r="D32" s="4">
        <v>53.94</v>
      </c>
    </row>
    <row r="33" spans="1:4" x14ac:dyDescent="0.25">
      <c r="A33" s="41">
        <v>2046</v>
      </c>
      <c r="B33" s="4">
        <v>61.9</v>
      </c>
      <c r="C33" s="4">
        <v>57.66</v>
      </c>
      <c r="D33" s="4">
        <v>53.58</v>
      </c>
    </row>
    <row r="34" spans="1:4" x14ac:dyDescent="0.25">
      <c r="A34" s="41">
        <v>2047</v>
      </c>
      <c r="B34" s="4">
        <v>61.45</v>
      </c>
      <c r="C34" s="4">
        <v>57.25</v>
      </c>
      <c r="D34" s="4">
        <v>53.21</v>
      </c>
    </row>
    <row r="35" spans="1:4" x14ac:dyDescent="0.25">
      <c r="A35" s="41">
        <v>2048</v>
      </c>
      <c r="B35" s="4">
        <v>60.99</v>
      </c>
      <c r="C35" s="4">
        <v>56.84</v>
      </c>
      <c r="D35" s="4">
        <v>52.85</v>
      </c>
    </row>
    <row r="36" spans="1:4" x14ac:dyDescent="0.25">
      <c r="A36" s="41">
        <v>2049</v>
      </c>
      <c r="B36" s="4">
        <v>60.54</v>
      </c>
      <c r="C36" s="4">
        <v>56.43</v>
      </c>
      <c r="D36" s="4">
        <v>52.48</v>
      </c>
    </row>
    <row r="37" spans="1:4" x14ac:dyDescent="0.25">
      <c r="A37" s="41">
        <v>2050</v>
      </c>
      <c r="B37" s="4">
        <v>60.08</v>
      </c>
      <c r="C37" s="4">
        <v>56.03</v>
      </c>
      <c r="D37" s="4">
        <v>52.12</v>
      </c>
    </row>
  </sheetData>
  <hyperlinks>
    <hyperlink ref="A2" location="About!A1" display="◄ About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showGridLines="0" zoomScaleNormal="100" workbookViewId="0">
      <selection activeCell="A4" sqref="A4"/>
    </sheetView>
  </sheetViews>
  <sheetFormatPr defaultRowHeight="15" x14ac:dyDescent="0.25"/>
  <cols>
    <col min="1" max="1" width="9" style="1"/>
    <col min="2" max="2" width="10.5" style="1" bestFit="1" customWidth="1"/>
    <col min="3" max="3" width="9" style="1"/>
    <col min="4" max="4" width="9.5" style="1" customWidth="1"/>
    <col min="5" max="16384" width="9" style="1"/>
  </cols>
  <sheetData>
    <row r="1" spans="1:4" ht="18.75" x14ac:dyDescent="0.3">
      <c r="A1" s="58" t="s">
        <v>137</v>
      </c>
    </row>
    <row r="2" spans="1:4" x14ac:dyDescent="0.25">
      <c r="A2" s="52" t="s">
        <v>123</v>
      </c>
    </row>
    <row r="3" spans="1:4" x14ac:dyDescent="0.25">
      <c r="A3" s="56"/>
    </row>
    <row r="4" spans="1:4" x14ac:dyDescent="0.25">
      <c r="A4" s="42" t="s">
        <v>11</v>
      </c>
      <c r="B4" s="8" t="s">
        <v>138</v>
      </c>
      <c r="C4" s="8"/>
      <c r="D4" s="8"/>
    </row>
    <row r="5" spans="1:4" x14ac:dyDescent="0.25">
      <c r="A5" s="50"/>
      <c r="B5" s="7" t="s">
        <v>142</v>
      </c>
      <c r="C5" s="7" t="s">
        <v>15</v>
      </c>
      <c r="D5" s="67" t="s">
        <v>141</v>
      </c>
    </row>
    <row r="6" spans="1:4" x14ac:dyDescent="0.25">
      <c r="A6" s="41">
        <v>2019</v>
      </c>
      <c r="B6" s="78">
        <v>20</v>
      </c>
      <c r="C6" s="78">
        <v>20</v>
      </c>
      <c r="D6" s="12">
        <f>C6-B6</f>
        <v>0</v>
      </c>
    </row>
    <row r="7" spans="1:4" x14ac:dyDescent="0.25">
      <c r="A7" s="41">
        <v>2020</v>
      </c>
      <c r="B7" s="78">
        <v>205</v>
      </c>
      <c r="C7" s="78">
        <v>205</v>
      </c>
      <c r="D7" s="12">
        <f t="shared" ref="D7:D37" si="0">C7-B7</f>
        <v>0</v>
      </c>
    </row>
    <row r="8" spans="1:4" x14ac:dyDescent="0.25">
      <c r="A8" s="41">
        <v>2021</v>
      </c>
      <c r="B8" s="78">
        <v>425</v>
      </c>
      <c r="C8" s="78">
        <v>405</v>
      </c>
      <c r="D8" s="12">
        <f t="shared" si="0"/>
        <v>-20</v>
      </c>
    </row>
    <row r="9" spans="1:4" x14ac:dyDescent="0.25">
      <c r="A9" s="41">
        <v>2022</v>
      </c>
      <c r="B9" s="78">
        <v>675</v>
      </c>
      <c r="C9" s="78">
        <v>655</v>
      </c>
      <c r="D9" s="12">
        <f t="shared" si="0"/>
        <v>-20</v>
      </c>
    </row>
    <row r="10" spans="1:4" x14ac:dyDescent="0.25">
      <c r="A10" s="41">
        <v>2023</v>
      </c>
      <c r="B10" s="78">
        <v>975</v>
      </c>
      <c r="C10" s="78">
        <v>955</v>
      </c>
      <c r="D10" s="12">
        <f t="shared" si="0"/>
        <v>-20</v>
      </c>
    </row>
    <row r="11" spans="1:4" x14ac:dyDescent="0.25">
      <c r="A11" s="41">
        <v>2024</v>
      </c>
      <c r="B11" s="78">
        <v>1010</v>
      </c>
      <c r="C11" s="78">
        <v>1055</v>
      </c>
      <c r="D11" s="12">
        <f t="shared" si="0"/>
        <v>45</v>
      </c>
    </row>
    <row r="12" spans="1:4" x14ac:dyDescent="0.25">
      <c r="A12" s="41">
        <v>2025</v>
      </c>
      <c r="B12" s="78">
        <v>1170.3341569438817</v>
      </c>
      <c r="C12" s="78">
        <v>1095</v>
      </c>
      <c r="D12" s="12">
        <f t="shared" si="0"/>
        <v>-75.33415694388168</v>
      </c>
    </row>
    <row r="13" spans="1:4" x14ac:dyDescent="0.25">
      <c r="A13" s="41">
        <v>2026</v>
      </c>
      <c r="B13" s="78">
        <v>1301.1270283506415</v>
      </c>
      <c r="C13" s="78">
        <v>1297.6682378157864</v>
      </c>
      <c r="D13" s="12">
        <f t="shared" si="0"/>
        <v>-3.4587905348550976</v>
      </c>
    </row>
    <row r="14" spans="1:4" x14ac:dyDescent="0.25">
      <c r="A14" s="41">
        <v>2027</v>
      </c>
      <c r="B14" s="78">
        <v>1336.8162754922164</v>
      </c>
      <c r="C14" s="78">
        <v>1339.418162560049</v>
      </c>
      <c r="D14" s="12">
        <f t="shared" si="0"/>
        <v>2.6018870678326493</v>
      </c>
    </row>
    <row r="15" spans="1:4" x14ac:dyDescent="0.25">
      <c r="A15" s="41">
        <v>2028</v>
      </c>
      <c r="B15" s="78">
        <v>1568.3673468055899</v>
      </c>
      <c r="C15" s="78">
        <v>1558.3012228802718</v>
      </c>
      <c r="D15" s="12">
        <f t="shared" si="0"/>
        <v>-10.066123925318152</v>
      </c>
    </row>
    <row r="16" spans="1:4" x14ac:dyDescent="0.25">
      <c r="A16" s="41">
        <v>2029</v>
      </c>
      <c r="B16" s="78">
        <v>1568.3673468055899</v>
      </c>
      <c r="C16" s="78">
        <v>1621.0305262108354</v>
      </c>
      <c r="D16" s="12">
        <f t="shared" si="0"/>
        <v>52.663179405245501</v>
      </c>
    </row>
    <row r="17" spans="1:4" x14ac:dyDescent="0.25">
      <c r="A17" s="41">
        <v>2030</v>
      </c>
      <c r="B17" s="78">
        <v>1568.3673468055899</v>
      </c>
      <c r="C17" s="78">
        <v>2157.0187386730304</v>
      </c>
      <c r="D17" s="12">
        <f t="shared" si="0"/>
        <v>588.65139186744045</v>
      </c>
    </row>
    <row r="18" spans="1:4" x14ac:dyDescent="0.25">
      <c r="A18" s="41">
        <v>2031</v>
      </c>
      <c r="B18" s="78">
        <v>1568.3673468055899</v>
      </c>
      <c r="C18" s="78">
        <v>2557.0187386730304</v>
      </c>
      <c r="D18" s="12">
        <f t="shared" si="0"/>
        <v>988.65139186744045</v>
      </c>
    </row>
    <row r="19" spans="1:4" x14ac:dyDescent="0.25">
      <c r="A19" s="41">
        <v>2032</v>
      </c>
      <c r="B19" s="78">
        <v>1571.3118088857204</v>
      </c>
      <c r="C19" s="78">
        <v>2787.0187386730304</v>
      </c>
      <c r="D19" s="12">
        <f t="shared" si="0"/>
        <v>1215.7069297873099</v>
      </c>
    </row>
    <row r="20" spans="1:4" x14ac:dyDescent="0.25">
      <c r="A20" s="41">
        <v>2033</v>
      </c>
      <c r="B20" s="78">
        <v>1631.2781957871102</v>
      </c>
      <c r="C20" s="78">
        <v>2792.5487068407569</v>
      </c>
      <c r="D20" s="12">
        <f t="shared" si="0"/>
        <v>1161.2705110536467</v>
      </c>
    </row>
    <row r="21" spans="1:4" x14ac:dyDescent="0.25">
      <c r="A21" s="41">
        <v>2034</v>
      </c>
      <c r="B21" s="78">
        <v>2114.7565620640371</v>
      </c>
      <c r="C21" s="78">
        <v>3078.2636707872421</v>
      </c>
      <c r="D21" s="12">
        <f t="shared" si="0"/>
        <v>963.50710872320496</v>
      </c>
    </row>
    <row r="22" spans="1:4" x14ac:dyDescent="0.25">
      <c r="A22" s="41">
        <v>2035</v>
      </c>
      <c r="B22" s="78">
        <v>2364.7565620640371</v>
      </c>
      <c r="C22" s="78">
        <v>3329.8135447529153</v>
      </c>
      <c r="D22" s="12">
        <f t="shared" si="0"/>
        <v>965.05698268887818</v>
      </c>
    </row>
    <row r="23" spans="1:4" x14ac:dyDescent="0.25">
      <c r="A23" s="41">
        <v>2036</v>
      </c>
      <c r="B23" s="78">
        <v>2412.7160504430922</v>
      </c>
      <c r="C23" s="78">
        <v>3661.3344386986178</v>
      </c>
      <c r="D23" s="12">
        <f t="shared" si="0"/>
        <v>1248.6183882555256</v>
      </c>
    </row>
    <row r="24" spans="1:4" x14ac:dyDescent="0.25">
      <c r="A24" s="41">
        <v>2037</v>
      </c>
      <c r="B24" s="78">
        <v>2587</v>
      </c>
      <c r="C24" s="78">
        <v>3820.3344386986178</v>
      </c>
      <c r="D24" s="12">
        <f t="shared" si="0"/>
        <v>1233.3344386986178</v>
      </c>
    </row>
    <row r="25" spans="1:4" x14ac:dyDescent="0.25">
      <c r="A25" s="41">
        <v>2038</v>
      </c>
      <c r="B25" s="78">
        <v>3254</v>
      </c>
      <c r="C25" s="78">
        <v>4483.9453753600919</v>
      </c>
      <c r="D25" s="12">
        <f t="shared" si="0"/>
        <v>1229.9453753600919</v>
      </c>
    </row>
    <row r="26" spans="1:4" x14ac:dyDescent="0.25">
      <c r="A26" s="41">
        <v>2039</v>
      </c>
      <c r="B26" s="78">
        <v>3474</v>
      </c>
      <c r="C26" s="78">
        <v>4964.5045189966713</v>
      </c>
      <c r="D26" s="12">
        <f t="shared" si="0"/>
        <v>1490.5045189966713</v>
      </c>
    </row>
    <row r="27" spans="1:4" x14ac:dyDescent="0.25">
      <c r="A27" s="41">
        <v>2040</v>
      </c>
      <c r="B27" s="78">
        <v>4024</v>
      </c>
      <c r="C27" s="78">
        <v>5378.611672740577</v>
      </c>
      <c r="D27" s="12">
        <f t="shared" si="0"/>
        <v>1354.611672740577</v>
      </c>
    </row>
    <row r="28" spans="1:4" x14ac:dyDescent="0.25">
      <c r="A28" s="41">
        <v>2041</v>
      </c>
      <c r="B28" s="78">
        <v>4033.8628112594902</v>
      </c>
      <c r="C28" s="78">
        <v>5446.611672740577</v>
      </c>
      <c r="D28" s="12">
        <f t="shared" si="0"/>
        <v>1412.7488614810868</v>
      </c>
    </row>
    <row r="29" spans="1:4" x14ac:dyDescent="0.25">
      <c r="A29" s="41">
        <v>2042</v>
      </c>
      <c r="B29" s="78">
        <v>4116.3891387850254</v>
      </c>
      <c r="C29" s="78">
        <v>5696.611672740577</v>
      </c>
      <c r="D29" s="12">
        <f t="shared" si="0"/>
        <v>1580.2225339555516</v>
      </c>
    </row>
    <row r="30" spans="1:4" x14ac:dyDescent="0.25">
      <c r="A30" s="41">
        <v>2043</v>
      </c>
      <c r="B30" s="78">
        <v>4366.3891387850254</v>
      </c>
      <c r="C30" s="78">
        <v>5698.074543082852</v>
      </c>
      <c r="D30" s="12">
        <f t="shared" si="0"/>
        <v>1331.6854042978266</v>
      </c>
    </row>
    <row r="31" spans="1:4" x14ac:dyDescent="0.25">
      <c r="A31" s="41">
        <v>2044</v>
      </c>
      <c r="B31" s="78">
        <v>4381.1922805426793</v>
      </c>
      <c r="C31" s="78">
        <v>5858.074543082852</v>
      </c>
      <c r="D31" s="12">
        <f t="shared" si="0"/>
        <v>1476.8822625401726</v>
      </c>
    </row>
    <row r="32" spans="1:4" x14ac:dyDescent="0.25">
      <c r="A32" s="41">
        <v>2045</v>
      </c>
      <c r="B32" s="78">
        <v>4681.7095212295335</v>
      </c>
      <c r="C32" s="78">
        <v>5958.074543082852</v>
      </c>
      <c r="D32" s="12">
        <f t="shared" si="0"/>
        <v>1276.3650218533185</v>
      </c>
    </row>
    <row r="33" spans="1:4" x14ac:dyDescent="0.25">
      <c r="A33" s="41">
        <v>2046</v>
      </c>
      <c r="B33" s="78">
        <v>4881.7095212295335</v>
      </c>
      <c r="C33" s="78">
        <v>6158.074543082852</v>
      </c>
      <c r="D33" s="12">
        <f t="shared" si="0"/>
        <v>1276.3650218533185</v>
      </c>
    </row>
    <row r="34" spans="1:4" x14ac:dyDescent="0.25">
      <c r="A34" s="41">
        <v>2047</v>
      </c>
      <c r="B34" s="78">
        <v>4949.7095212295335</v>
      </c>
      <c r="C34" s="78">
        <v>6208.074543082852</v>
      </c>
      <c r="D34" s="12">
        <f t="shared" si="0"/>
        <v>1258.3650218533185</v>
      </c>
    </row>
    <row r="35" spans="1:4" x14ac:dyDescent="0.25">
      <c r="A35" s="41">
        <v>2048</v>
      </c>
      <c r="B35" s="78">
        <v>5055.1487302559663</v>
      </c>
      <c r="C35" s="78">
        <v>6208.074543082852</v>
      </c>
      <c r="D35" s="12">
        <f t="shared" si="0"/>
        <v>1152.9258128268857</v>
      </c>
    </row>
    <row r="36" spans="1:4" x14ac:dyDescent="0.25">
      <c r="A36" s="41">
        <v>2049</v>
      </c>
      <c r="B36" s="78">
        <v>5255.1487302559663</v>
      </c>
      <c r="C36" s="78">
        <v>6276.074543082852</v>
      </c>
      <c r="D36" s="12">
        <f t="shared" si="0"/>
        <v>1020.9258128268857</v>
      </c>
    </row>
    <row r="37" spans="1:4" x14ac:dyDescent="0.25">
      <c r="A37" s="41">
        <v>2050</v>
      </c>
      <c r="B37" s="78">
        <v>5323.4090709923303</v>
      </c>
      <c r="C37" s="78">
        <v>6276.074543082852</v>
      </c>
      <c r="D37" s="12">
        <f t="shared" si="0"/>
        <v>952.66547209052169</v>
      </c>
    </row>
  </sheetData>
  <hyperlinks>
    <hyperlink ref="A2" location="About!A1" display="◄ About"/>
  </hyperlink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showGridLines="0" zoomScaleNormal="100" workbookViewId="0">
      <selection activeCell="E23" sqref="E23"/>
    </sheetView>
  </sheetViews>
  <sheetFormatPr defaultRowHeight="15" x14ac:dyDescent="0.25"/>
  <cols>
    <col min="1" max="1" width="9" style="1"/>
    <col min="2" max="2" width="11.5" style="1" bestFit="1" customWidth="1"/>
    <col min="3" max="32" width="5" style="1" customWidth="1"/>
    <col min="33" max="33" width="5.375" style="1" bestFit="1" customWidth="1"/>
    <col min="34" max="16384" width="9" style="1"/>
  </cols>
  <sheetData>
    <row r="1" spans="1:33" ht="18.75" x14ac:dyDescent="0.3">
      <c r="A1" s="58" t="s">
        <v>116</v>
      </c>
    </row>
    <row r="2" spans="1:33" x14ac:dyDescent="0.25">
      <c r="A2" s="61" t="s">
        <v>70</v>
      </c>
      <c r="B2" s="62" t="b">
        <f>ABS(AG24-SUM(C13:AG13))&lt;=Precision</f>
        <v>1</v>
      </c>
    </row>
    <row r="4" spans="1:33" x14ac:dyDescent="0.25">
      <c r="A4" s="1" t="s">
        <v>67</v>
      </c>
    </row>
    <row r="5" spans="1:33" x14ac:dyDescent="0.25">
      <c r="A5" s="2" t="s">
        <v>53</v>
      </c>
      <c r="B5" s="2" t="s">
        <v>4</v>
      </c>
      <c r="C5" s="74">
        <v>2020</v>
      </c>
      <c r="D5" s="2">
        <f>C5+1</f>
        <v>2021</v>
      </c>
      <c r="E5" s="2">
        <f t="shared" ref="E5:AG5" si="0">D5+1</f>
        <v>2022</v>
      </c>
      <c r="F5" s="2">
        <f t="shared" si="0"/>
        <v>2023</v>
      </c>
      <c r="G5" s="2">
        <f t="shared" si="0"/>
        <v>2024</v>
      </c>
      <c r="H5" s="2">
        <f t="shared" si="0"/>
        <v>2025</v>
      </c>
      <c r="I5" s="2">
        <f t="shared" si="0"/>
        <v>2026</v>
      </c>
      <c r="J5" s="2">
        <f t="shared" si="0"/>
        <v>2027</v>
      </c>
      <c r="K5" s="2">
        <f t="shared" si="0"/>
        <v>2028</v>
      </c>
      <c r="L5" s="2">
        <f t="shared" si="0"/>
        <v>2029</v>
      </c>
      <c r="M5" s="2">
        <f t="shared" si="0"/>
        <v>2030</v>
      </c>
      <c r="N5" s="2">
        <f t="shared" si="0"/>
        <v>2031</v>
      </c>
      <c r="O5" s="2">
        <f t="shared" si="0"/>
        <v>2032</v>
      </c>
      <c r="P5" s="2">
        <f t="shared" si="0"/>
        <v>2033</v>
      </c>
      <c r="Q5" s="2">
        <f t="shared" si="0"/>
        <v>2034</v>
      </c>
      <c r="R5" s="2">
        <f t="shared" si="0"/>
        <v>2035</v>
      </c>
      <c r="S5" s="2">
        <f t="shared" si="0"/>
        <v>2036</v>
      </c>
      <c r="T5" s="2">
        <f t="shared" si="0"/>
        <v>2037</v>
      </c>
      <c r="U5" s="2">
        <f t="shared" si="0"/>
        <v>2038</v>
      </c>
      <c r="V5" s="2">
        <f t="shared" si="0"/>
        <v>2039</v>
      </c>
      <c r="W5" s="2">
        <f t="shared" si="0"/>
        <v>2040</v>
      </c>
      <c r="X5" s="2">
        <f t="shared" si="0"/>
        <v>2041</v>
      </c>
      <c r="Y5" s="2">
        <f t="shared" si="0"/>
        <v>2042</v>
      </c>
      <c r="Z5" s="2">
        <f t="shared" si="0"/>
        <v>2043</v>
      </c>
      <c r="AA5" s="2">
        <f t="shared" si="0"/>
        <v>2044</v>
      </c>
      <c r="AB5" s="2">
        <f t="shared" si="0"/>
        <v>2045</v>
      </c>
      <c r="AC5" s="2">
        <f t="shared" si="0"/>
        <v>2046</v>
      </c>
      <c r="AD5" s="2">
        <f t="shared" si="0"/>
        <v>2047</v>
      </c>
      <c r="AE5" s="2">
        <f t="shared" si="0"/>
        <v>2048</v>
      </c>
      <c r="AF5" s="2">
        <f t="shared" si="0"/>
        <v>2049</v>
      </c>
      <c r="AG5" s="2">
        <f t="shared" si="0"/>
        <v>2050</v>
      </c>
    </row>
    <row r="6" spans="1:33" x14ac:dyDescent="0.25">
      <c r="A6" s="19" t="s">
        <v>54</v>
      </c>
      <c r="B6" s="19" t="s">
        <v>64</v>
      </c>
      <c r="C6" s="12">
        <v>0</v>
      </c>
      <c r="D6" s="12">
        <v>157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</row>
    <row r="7" spans="1:33" x14ac:dyDescent="0.25">
      <c r="A7" s="19" t="s">
        <v>55</v>
      </c>
      <c r="B7" s="19" t="s">
        <v>55</v>
      </c>
      <c r="C7" s="12">
        <v>0</v>
      </c>
      <c r="D7" s="12">
        <v>0</v>
      </c>
      <c r="E7" s="12">
        <v>0</v>
      </c>
      <c r="F7" s="12">
        <v>380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400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</row>
    <row r="8" spans="1:33" x14ac:dyDescent="0.25">
      <c r="A8" s="19" t="s">
        <v>56</v>
      </c>
      <c r="B8" s="19" t="s">
        <v>65</v>
      </c>
      <c r="C8" s="12">
        <v>0</v>
      </c>
      <c r="D8" s="12">
        <v>0</v>
      </c>
      <c r="E8" s="12">
        <v>0</v>
      </c>
      <c r="F8" s="12">
        <v>0</v>
      </c>
      <c r="G8" s="12">
        <v>155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</row>
    <row r="9" spans="1:33" x14ac:dyDescent="0.25">
      <c r="A9" s="19" t="s">
        <v>57</v>
      </c>
      <c r="B9" s="19" t="s">
        <v>57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36.299999999999997</v>
      </c>
      <c r="J9" s="12">
        <v>0</v>
      </c>
      <c r="K9" s="12">
        <v>90</v>
      </c>
      <c r="L9" s="12">
        <v>48.5</v>
      </c>
      <c r="M9" s="12">
        <v>0</v>
      </c>
      <c r="N9" s="12">
        <v>58</v>
      </c>
      <c r="O9" s="12">
        <v>236</v>
      </c>
      <c r="P9" s="12">
        <v>0</v>
      </c>
      <c r="Q9" s="12">
        <v>64</v>
      </c>
      <c r="R9" s="12">
        <v>36</v>
      </c>
      <c r="S9" s="12">
        <v>0</v>
      </c>
      <c r="T9" s="12">
        <v>0</v>
      </c>
      <c r="U9" s="12">
        <v>0</v>
      </c>
      <c r="V9" s="12">
        <v>0</v>
      </c>
      <c r="W9" s="12">
        <v>60</v>
      </c>
      <c r="X9" s="12">
        <v>0</v>
      </c>
      <c r="Y9" s="12">
        <v>0</v>
      </c>
      <c r="Z9" s="12">
        <v>0</v>
      </c>
      <c r="AA9" s="12">
        <v>0</v>
      </c>
      <c r="AB9" s="12">
        <v>235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</row>
    <row r="10" spans="1:33" x14ac:dyDescent="0.25">
      <c r="A10" s="19" t="s">
        <v>58</v>
      </c>
      <c r="B10" s="19" t="s">
        <v>58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200</v>
      </c>
      <c r="N10" s="12">
        <v>200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</row>
    <row r="11" spans="1:33" x14ac:dyDescent="0.25">
      <c r="A11" s="19" t="s">
        <v>59</v>
      </c>
      <c r="B11" s="19" t="s">
        <v>59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100</v>
      </c>
      <c r="R11" s="12">
        <v>0</v>
      </c>
      <c r="S11" s="12">
        <v>0</v>
      </c>
      <c r="T11" s="12">
        <v>0</v>
      </c>
      <c r="U11" s="12">
        <v>0</v>
      </c>
      <c r="V11" s="12">
        <v>50.8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</row>
    <row r="12" spans="1:33" x14ac:dyDescent="0.25">
      <c r="A12" s="19" t="s">
        <v>60</v>
      </c>
      <c r="B12" s="19" t="s">
        <v>66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200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</row>
    <row r="13" spans="1:33" x14ac:dyDescent="0.25">
      <c r="A13" s="37" t="s">
        <v>69</v>
      </c>
      <c r="B13" s="37"/>
      <c r="C13" s="38">
        <v>0</v>
      </c>
      <c r="D13" s="38">
        <v>157</v>
      </c>
      <c r="E13" s="38">
        <v>0</v>
      </c>
      <c r="F13" s="38">
        <v>380</v>
      </c>
      <c r="G13" s="38">
        <v>155</v>
      </c>
      <c r="H13" s="38">
        <v>0</v>
      </c>
      <c r="I13" s="38">
        <v>36.299999999999997</v>
      </c>
      <c r="J13" s="38">
        <v>0</v>
      </c>
      <c r="K13" s="38">
        <v>90</v>
      </c>
      <c r="L13" s="38">
        <v>48.5</v>
      </c>
      <c r="M13" s="38">
        <v>200</v>
      </c>
      <c r="N13" s="38">
        <v>258</v>
      </c>
      <c r="O13" s="38">
        <v>236</v>
      </c>
      <c r="P13" s="38">
        <v>0</v>
      </c>
      <c r="Q13" s="38">
        <v>164</v>
      </c>
      <c r="R13" s="38">
        <v>36</v>
      </c>
      <c r="S13" s="38">
        <v>0</v>
      </c>
      <c r="T13" s="38">
        <v>0</v>
      </c>
      <c r="U13" s="38">
        <v>400</v>
      </c>
      <c r="V13" s="38">
        <v>50.8</v>
      </c>
      <c r="W13" s="38">
        <v>260</v>
      </c>
      <c r="X13" s="38">
        <v>0</v>
      </c>
      <c r="Y13" s="38">
        <v>0</v>
      </c>
      <c r="Z13" s="38">
        <v>0</v>
      </c>
      <c r="AA13" s="38">
        <v>0</v>
      </c>
      <c r="AB13" s="38">
        <v>235</v>
      </c>
      <c r="AC13" s="38">
        <v>0</v>
      </c>
      <c r="AD13" s="38">
        <v>0</v>
      </c>
      <c r="AE13" s="38">
        <v>0</v>
      </c>
      <c r="AF13" s="38">
        <v>0</v>
      </c>
      <c r="AG13" s="38">
        <v>0</v>
      </c>
    </row>
    <row r="15" spans="1:33" x14ac:dyDescent="0.25">
      <c r="A15" s="1" t="s">
        <v>68</v>
      </c>
    </row>
    <row r="16" spans="1:33" x14ac:dyDescent="0.25">
      <c r="A16" s="2" t="s">
        <v>53</v>
      </c>
      <c r="B16" s="2" t="s">
        <v>4</v>
      </c>
      <c r="C16" s="2">
        <f>C5</f>
        <v>2020</v>
      </c>
      <c r="D16" s="2">
        <f t="shared" ref="D16:AG16" si="1">D5</f>
        <v>2021</v>
      </c>
      <c r="E16" s="2">
        <f t="shared" si="1"/>
        <v>2022</v>
      </c>
      <c r="F16" s="2">
        <f t="shared" si="1"/>
        <v>2023</v>
      </c>
      <c r="G16" s="2">
        <f t="shared" si="1"/>
        <v>2024</v>
      </c>
      <c r="H16" s="2">
        <f t="shared" si="1"/>
        <v>2025</v>
      </c>
      <c r="I16" s="2">
        <f t="shared" si="1"/>
        <v>2026</v>
      </c>
      <c r="J16" s="2">
        <f t="shared" si="1"/>
        <v>2027</v>
      </c>
      <c r="K16" s="2">
        <f t="shared" si="1"/>
        <v>2028</v>
      </c>
      <c r="L16" s="2">
        <f t="shared" si="1"/>
        <v>2029</v>
      </c>
      <c r="M16" s="2">
        <f t="shared" si="1"/>
        <v>2030</v>
      </c>
      <c r="N16" s="2">
        <f t="shared" si="1"/>
        <v>2031</v>
      </c>
      <c r="O16" s="2">
        <f t="shared" si="1"/>
        <v>2032</v>
      </c>
      <c r="P16" s="2">
        <f t="shared" si="1"/>
        <v>2033</v>
      </c>
      <c r="Q16" s="2">
        <f t="shared" si="1"/>
        <v>2034</v>
      </c>
      <c r="R16" s="2">
        <f t="shared" si="1"/>
        <v>2035</v>
      </c>
      <c r="S16" s="2">
        <f t="shared" si="1"/>
        <v>2036</v>
      </c>
      <c r="T16" s="2">
        <f t="shared" si="1"/>
        <v>2037</v>
      </c>
      <c r="U16" s="2">
        <f t="shared" si="1"/>
        <v>2038</v>
      </c>
      <c r="V16" s="2">
        <f t="shared" si="1"/>
        <v>2039</v>
      </c>
      <c r="W16" s="2">
        <f t="shared" si="1"/>
        <v>2040</v>
      </c>
      <c r="X16" s="2">
        <f t="shared" si="1"/>
        <v>2041</v>
      </c>
      <c r="Y16" s="2">
        <f t="shared" si="1"/>
        <v>2042</v>
      </c>
      <c r="Z16" s="2">
        <f t="shared" si="1"/>
        <v>2043</v>
      </c>
      <c r="AA16" s="2">
        <f t="shared" si="1"/>
        <v>2044</v>
      </c>
      <c r="AB16" s="2">
        <f t="shared" si="1"/>
        <v>2045</v>
      </c>
      <c r="AC16" s="2">
        <f t="shared" si="1"/>
        <v>2046</v>
      </c>
      <c r="AD16" s="2">
        <f t="shared" si="1"/>
        <v>2047</v>
      </c>
      <c r="AE16" s="2">
        <f t="shared" si="1"/>
        <v>2048</v>
      </c>
      <c r="AF16" s="2">
        <f t="shared" si="1"/>
        <v>2049</v>
      </c>
      <c r="AG16" s="2">
        <f t="shared" si="1"/>
        <v>2050</v>
      </c>
    </row>
    <row r="17" spans="1:33" x14ac:dyDescent="0.25">
      <c r="A17" s="1" t="str">
        <f t="shared" ref="A17:B23" si="2">A6</f>
        <v>Geo</v>
      </c>
      <c r="B17" s="1" t="str">
        <f t="shared" si="2"/>
        <v>Geothermal</v>
      </c>
      <c r="C17" s="12">
        <v>0</v>
      </c>
      <c r="D17" s="12">
        <v>157</v>
      </c>
      <c r="E17" s="12">
        <v>157</v>
      </c>
      <c r="F17" s="12">
        <v>157</v>
      </c>
      <c r="G17" s="12">
        <v>157</v>
      </c>
      <c r="H17" s="12">
        <v>157</v>
      </c>
      <c r="I17" s="12">
        <v>157</v>
      </c>
      <c r="J17" s="12">
        <v>157</v>
      </c>
      <c r="K17" s="12">
        <v>157</v>
      </c>
      <c r="L17" s="12">
        <v>157</v>
      </c>
      <c r="M17" s="12">
        <v>157</v>
      </c>
      <c r="N17" s="12">
        <v>157</v>
      </c>
      <c r="O17" s="12">
        <v>157</v>
      </c>
      <c r="P17" s="12">
        <v>157</v>
      </c>
      <c r="Q17" s="12">
        <v>157</v>
      </c>
      <c r="R17" s="12">
        <v>157</v>
      </c>
      <c r="S17" s="12">
        <v>157</v>
      </c>
      <c r="T17" s="12">
        <v>157</v>
      </c>
      <c r="U17" s="12">
        <v>157</v>
      </c>
      <c r="V17" s="12">
        <v>157</v>
      </c>
      <c r="W17" s="12">
        <v>157</v>
      </c>
      <c r="X17" s="12">
        <v>157</v>
      </c>
      <c r="Y17" s="12">
        <v>157</v>
      </c>
      <c r="Z17" s="12">
        <v>157</v>
      </c>
      <c r="AA17" s="12">
        <v>157</v>
      </c>
      <c r="AB17" s="12">
        <v>157</v>
      </c>
      <c r="AC17" s="12">
        <v>157</v>
      </c>
      <c r="AD17" s="12">
        <v>157</v>
      </c>
      <c r="AE17" s="12">
        <v>157</v>
      </c>
      <c r="AF17" s="12">
        <v>157</v>
      </c>
      <c r="AG17" s="12">
        <v>157</v>
      </c>
    </row>
    <row r="18" spans="1:33" x14ac:dyDescent="0.25">
      <c r="A18" s="1" t="str">
        <f t="shared" si="2"/>
        <v>CCGT</v>
      </c>
      <c r="B18" s="1" t="str">
        <f t="shared" si="2"/>
        <v>CCGT</v>
      </c>
      <c r="C18" s="12">
        <v>0</v>
      </c>
      <c r="D18" s="12">
        <v>0</v>
      </c>
      <c r="E18" s="12">
        <v>0</v>
      </c>
      <c r="F18" s="12">
        <v>380</v>
      </c>
      <c r="G18" s="12">
        <v>380</v>
      </c>
      <c r="H18" s="12">
        <v>380</v>
      </c>
      <c r="I18" s="12">
        <v>380</v>
      </c>
      <c r="J18" s="12">
        <v>380</v>
      </c>
      <c r="K18" s="12">
        <v>380</v>
      </c>
      <c r="L18" s="12">
        <v>380</v>
      </c>
      <c r="M18" s="12">
        <v>380</v>
      </c>
      <c r="N18" s="12">
        <v>380</v>
      </c>
      <c r="O18" s="12">
        <v>380</v>
      </c>
      <c r="P18" s="12">
        <v>380</v>
      </c>
      <c r="Q18" s="12">
        <v>380</v>
      </c>
      <c r="R18" s="12">
        <v>380</v>
      </c>
      <c r="S18" s="12">
        <v>380</v>
      </c>
      <c r="T18" s="12">
        <v>380</v>
      </c>
      <c r="U18" s="12">
        <v>780</v>
      </c>
      <c r="V18" s="12">
        <v>780</v>
      </c>
      <c r="W18" s="12">
        <v>780</v>
      </c>
      <c r="X18" s="12">
        <v>780</v>
      </c>
      <c r="Y18" s="12">
        <v>780</v>
      </c>
      <c r="Z18" s="12">
        <v>780</v>
      </c>
      <c r="AA18" s="12">
        <v>780</v>
      </c>
      <c r="AB18" s="12">
        <v>780</v>
      </c>
      <c r="AC18" s="12">
        <v>780</v>
      </c>
      <c r="AD18" s="12">
        <v>780</v>
      </c>
      <c r="AE18" s="12">
        <v>780</v>
      </c>
      <c r="AF18" s="12">
        <v>780</v>
      </c>
      <c r="AG18" s="12">
        <v>780</v>
      </c>
    </row>
    <row r="19" spans="1:33" x14ac:dyDescent="0.25">
      <c r="A19" s="1" t="str">
        <f t="shared" si="2"/>
        <v>DslPkr</v>
      </c>
      <c r="B19" s="1" t="str">
        <f t="shared" si="2"/>
        <v>Diesel peaker</v>
      </c>
      <c r="C19" s="12">
        <v>0</v>
      </c>
      <c r="D19" s="12">
        <v>0</v>
      </c>
      <c r="E19" s="12">
        <v>0</v>
      </c>
      <c r="F19" s="12">
        <v>0</v>
      </c>
      <c r="G19" s="12">
        <v>155</v>
      </c>
      <c r="H19" s="12">
        <v>155</v>
      </c>
      <c r="I19" s="12">
        <v>155</v>
      </c>
      <c r="J19" s="12">
        <v>155</v>
      </c>
      <c r="K19" s="12">
        <v>155</v>
      </c>
      <c r="L19" s="12">
        <v>155</v>
      </c>
      <c r="M19" s="12">
        <v>155</v>
      </c>
      <c r="N19" s="12">
        <v>155</v>
      </c>
      <c r="O19" s="12">
        <v>155</v>
      </c>
      <c r="P19" s="12">
        <v>155</v>
      </c>
      <c r="Q19" s="12">
        <v>155</v>
      </c>
      <c r="R19" s="12">
        <v>155</v>
      </c>
      <c r="S19" s="12">
        <v>155</v>
      </c>
      <c r="T19" s="12">
        <v>155</v>
      </c>
      <c r="U19" s="12">
        <v>155</v>
      </c>
      <c r="V19" s="12">
        <v>155</v>
      </c>
      <c r="W19" s="12">
        <v>155</v>
      </c>
      <c r="X19" s="12">
        <v>155</v>
      </c>
      <c r="Y19" s="12">
        <v>155</v>
      </c>
      <c r="Z19" s="12">
        <v>155</v>
      </c>
      <c r="AA19" s="12">
        <v>155</v>
      </c>
      <c r="AB19" s="12">
        <v>155</v>
      </c>
      <c r="AC19" s="12">
        <v>155</v>
      </c>
      <c r="AD19" s="12">
        <v>155</v>
      </c>
      <c r="AE19" s="12">
        <v>155</v>
      </c>
      <c r="AF19" s="12">
        <v>155</v>
      </c>
      <c r="AG19" s="12">
        <v>155</v>
      </c>
    </row>
    <row r="20" spans="1:33" x14ac:dyDescent="0.25">
      <c r="A20" s="1" t="str">
        <f t="shared" si="2"/>
        <v>Wind</v>
      </c>
      <c r="B20" s="1" t="str">
        <f t="shared" si="2"/>
        <v>Wind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36.299999999999997</v>
      </c>
      <c r="J20" s="12">
        <v>36.299999999999997</v>
      </c>
      <c r="K20" s="12">
        <v>126.3</v>
      </c>
      <c r="L20" s="12">
        <v>174.8</v>
      </c>
      <c r="M20" s="12">
        <v>174.8</v>
      </c>
      <c r="N20" s="12">
        <v>232.8</v>
      </c>
      <c r="O20" s="12">
        <v>468.8</v>
      </c>
      <c r="P20" s="12">
        <v>468.8</v>
      </c>
      <c r="Q20" s="12">
        <v>532.79999999999995</v>
      </c>
      <c r="R20" s="12">
        <v>568.79999999999995</v>
      </c>
      <c r="S20" s="12">
        <v>568.79999999999995</v>
      </c>
      <c r="T20" s="12">
        <v>568.79999999999995</v>
      </c>
      <c r="U20" s="12">
        <v>568.79999999999995</v>
      </c>
      <c r="V20" s="12">
        <v>568.79999999999995</v>
      </c>
      <c r="W20" s="12">
        <v>628.79999999999995</v>
      </c>
      <c r="X20" s="12">
        <v>628.79999999999995</v>
      </c>
      <c r="Y20" s="12">
        <v>628.79999999999995</v>
      </c>
      <c r="Z20" s="12">
        <v>628.79999999999995</v>
      </c>
      <c r="AA20" s="12">
        <v>628.79999999999995</v>
      </c>
      <c r="AB20" s="12">
        <v>863.8</v>
      </c>
      <c r="AC20" s="12">
        <v>863.8</v>
      </c>
      <c r="AD20" s="12">
        <v>863.8</v>
      </c>
      <c r="AE20" s="12">
        <v>863.8</v>
      </c>
      <c r="AF20" s="12">
        <v>863.8</v>
      </c>
      <c r="AG20" s="12">
        <v>863.8</v>
      </c>
    </row>
    <row r="21" spans="1:33" x14ac:dyDescent="0.25">
      <c r="A21" s="1" t="str">
        <f t="shared" si="2"/>
        <v>Coal</v>
      </c>
      <c r="B21" s="1" t="str">
        <f t="shared" si="2"/>
        <v>Coal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200</v>
      </c>
      <c r="N21" s="12">
        <v>400</v>
      </c>
      <c r="O21" s="12">
        <v>400</v>
      </c>
      <c r="P21" s="12">
        <v>400</v>
      </c>
      <c r="Q21" s="12">
        <v>400</v>
      </c>
      <c r="R21" s="12">
        <v>400</v>
      </c>
      <c r="S21" s="12">
        <v>400</v>
      </c>
      <c r="T21" s="12">
        <v>400</v>
      </c>
      <c r="U21" s="12">
        <v>400</v>
      </c>
      <c r="V21" s="12">
        <v>400</v>
      </c>
      <c r="W21" s="12">
        <v>400</v>
      </c>
      <c r="X21" s="12">
        <v>400</v>
      </c>
      <c r="Y21" s="12">
        <v>400</v>
      </c>
      <c r="Z21" s="12">
        <v>400</v>
      </c>
      <c r="AA21" s="12">
        <v>400</v>
      </c>
      <c r="AB21" s="12">
        <v>400</v>
      </c>
      <c r="AC21" s="12">
        <v>400</v>
      </c>
      <c r="AD21" s="12">
        <v>400</v>
      </c>
      <c r="AE21" s="12">
        <v>400</v>
      </c>
      <c r="AF21" s="12">
        <v>400</v>
      </c>
      <c r="AG21" s="12">
        <v>400</v>
      </c>
    </row>
    <row r="22" spans="1:33" x14ac:dyDescent="0.25">
      <c r="A22" s="1" t="str">
        <f t="shared" si="2"/>
        <v>OCGT</v>
      </c>
      <c r="B22" s="1" t="str">
        <f t="shared" si="2"/>
        <v>OCGT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100</v>
      </c>
      <c r="R22" s="12">
        <v>100</v>
      </c>
      <c r="S22" s="12">
        <v>100</v>
      </c>
      <c r="T22" s="12">
        <v>100</v>
      </c>
      <c r="U22" s="12">
        <v>100</v>
      </c>
      <c r="V22" s="12">
        <v>150.80000000000001</v>
      </c>
      <c r="W22" s="12">
        <v>150.80000000000001</v>
      </c>
      <c r="X22" s="12">
        <v>150.80000000000001</v>
      </c>
      <c r="Y22" s="12">
        <v>150.80000000000001</v>
      </c>
      <c r="Z22" s="12">
        <v>150.80000000000001</v>
      </c>
      <c r="AA22" s="12">
        <v>150.80000000000001</v>
      </c>
      <c r="AB22" s="12">
        <v>150.80000000000001</v>
      </c>
      <c r="AC22" s="12">
        <v>150.80000000000001</v>
      </c>
      <c r="AD22" s="12">
        <v>150.80000000000001</v>
      </c>
      <c r="AE22" s="12">
        <v>150.80000000000001</v>
      </c>
      <c r="AF22" s="12">
        <v>150.80000000000001</v>
      </c>
      <c r="AG22" s="12">
        <v>150.80000000000001</v>
      </c>
    </row>
    <row r="23" spans="1:33" x14ac:dyDescent="0.25">
      <c r="A23" s="1" t="str">
        <f t="shared" si="2"/>
        <v>GasPkr</v>
      </c>
      <c r="B23" s="1" t="str">
        <f t="shared" si="2"/>
        <v>Gas peaker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200</v>
      </c>
      <c r="X23" s="12">
        <v>200</v>
      </c>
      <c r="Y23" s="12">
        <v>200</v>
      </c>
      <c r="Z23" s="12">
        <v>200</v>
      </c>
      <c r="AA23" s="12">
        <v>200</v>
      </c>
      <c r="AB23" s="12">
        <v>200</v>
      </c>
      <c r="AC23" s="12">
        <v>200</v>
      </c>
      <c r="AD23" s="12">
        <v>200</v>
      </c>
      <c r="AE23" s="12">
        <v>200</v>
      </c>
      <c r="AF23" s="12">
        <v>200</v>
      </c>
      <c r="AG23" s="12">
        <v>200</v>
      </c>
    </row>
    <row r="24" spans="1:33" x14ac:dyDescent="0.25">
      <c r="A24" s="37" t="s">
        <v>69</v>
      </c>
      <c r="B24" s="37"/>
      <c r="C24" s="38">
        <v>0</v>
      </c>
      <c r="D24" s="38">
        <v>157</v>
      </c>
      <c r="E24" s="38">
        <v>157</v>
      </c>
      <c r="F24" s="38">
        <v>537</v>
      </c>
      <c r="G24" s="38">
        <v>692</v>
      </c>
      <c r="H24" s="38">
        <v>692</v>
      </c>
      <c r="I24" s="38">
        <v>728.3</v>
      </c>
      <c r="J24" s="38">
        <v>728.3</v>
      </c>
      <c r="K24" s="38">
        <v>818.3</v>
      </c>
      <c r="L24" s="38">
        <v>866.8</v>
      </c>
      <c r="M24" s="38">
        <v>1066.8</v>
      </c>
      <c r="N24" s="38">
        <v>1324.8</v>
      </c>
      <c r="O24" s="38">
        <v>1560.8</v>
      </c>
      <c r="P24" s="38">
        <v>1560.8</v>
      </c>
      <c r="Q24" s="38">
        <v>1724.8</v>
      </c>
      <c r="R24" s="38">
        <v>1760.8</v>
      </c>
      <c r="S24" s="38">
        <v>1760.8</v>
      </c>
      <c r="T24" s="38">
        <v>1760.8</v>
      </c>
      <c r="U24" s="38">
        <v>2160.8000000000002</v>
      </c>
      <c r="V24" s="38">
        <v>2211.6000000000004</v>
      </c>
      <c r="W24" s="38">
        <v>2471.6000000000004</v>
      </c>
      <c r="X24" s="38">
        <v>2471.6000000000004</v>
      </c>
      <c r="Y24" s="38">
        <v>2471.6000000000004</v>
      </c>
      <c r="Z24" s="38">
        <v>2471.6000000000004</v>
      </c>
      <c r="AA24" s="38">
        <v>2471.6000000000004</v>
      </c>
      <c r="AB24" s="38">
        <v>2706.6000000000004</v>
      </c>
      <c r="AC24" s="38">
        <v>2706.6000000000004</v>
      </c>
      <c r="AD24" s="38">
        <v>2706.6000000000004</v>
      </c>
      <c r="AE24" s="38">
        <v>2706.6000000000004</v>
      </c>
      <c r="AF24" s="38">
        <v>2706.6000000000004</v>
      </c>
      <c r="AG24" s="38">
        <v>2706.6000000000004</v>
      </c>
    </row>
  </sheetData>
  <conditionalFormatting sqref="B2">
    <cfRule type="expression" dxfId="10" priority="1">
      <formula>B2=FALSE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3"/>
  <sheetViews>
    <sheetView showGridLines="0" zoomScaleNormal="100" workbookViewId="0">
      <selection activeCell="E25" sqref="E24:E25"/>
    </sheetView>
  </sheetViews>
  <sheetFormatPr defaultRowHeight="15" x14ac:dyDescent="0.25"/>
  <cols>
    <col min="1" max="1" width="24.625" style="1" customWidth="1"/>
    <col min="2" max="2" width="10.125" style="1" bestFit="1" customWidth="1"/>
    <col min="3" max="34" width="5" style="1" customWidth="1"/>
    <col min="35" max="16384" width="9" style="1"/>
  </cols>
  <sheetData>
    <row r="1" spans="1:36" ht="18.75" x14ac:dyDescent="0.3">
      <c r="A1" s="58" t="s">
        <v>88</v>
      </c>
    </row>
    <row r="2" spans="1:36" x14ac:dyDescent="0.25">
      <c r="A2" s="13" t="s">
        <v>97</v>
      </c>
      <c r="B2" s="47" t="b">
        <v>1</v>
      </c>
    </row>
    <row r="4" spans="1:36" x14ac:dyDescent="0.25">
      <c r="A4" s="1" t="s">
        <v>90</v>
      </c>
      <c r="B4" s="10"/>
      <c r="C4" s="10"/>
    </row>
    <row r="5" spans="1:36" x14ac:dyDescent="0.25">
      <c r="A5" s="2" t="s">
        <v>53</v>
      </c>
      <c r="B5" s="75">
        <v>2018</v>
      </c>
      <c r="C5" s="2">
        <f>B5+1</f>
        <v>2019</v>
      </c>
      <c r="D5" s="2">
        <f>C5+1</f>
        <v>2020</v>
      </c>
      <c r="E5" s="2">
        <f>D5+1</f>
        <v>2021</v>
      </c>
      <c r="F5" s="2">
        <f t="shared" ref="F5:AH5" si="0">E5+1</f>
        <v>2022</v>
      </c>
      <c r="G5" s="2">
        <f t="shared" si="0"/>
        <v>2023</v>
      </c>
      <c r="H5" s="2">
        <f t="shared" si="0"/>
        <v>2024</v>
      </c>
      <c r="I5" s="2">
        <f t="shared" si="0"/>
        <v>2025</v>
      </c>
      <c r="J5" s="2">
        <f t="shared" si="0"/>
        <v>2026</v>
      </c>
      <c r="K5" s="2">
        <f t="shared" si="0"/>
        <v>2027</v>
      </c>
      <c r="L5" s="2">
        <f t="shared" si="0"/>
        <v>2028</v>
      </c>
      <c r="M5" s="2">
        <f t="shared" si="0"/>
        <v>2029</v>
      </c>
      <c r="N5" s="2">
        <f t="shared" si="0"/>
        <v>2030</v>
      </c>
      <c r="O5" s="2">
        <f t="shared" si="0"/>
        <v>2031</v>
      </c>
      <c r="P5" s="2">
        <f t="shared" si="0"/>
        <v>2032</v>
      </c>
      <c r="Q5" s="2">
        <f t="shared" si="0"/>
        <v>2033</v>
      </c>
      <c r="R5" s="2">
        <f t="shared" si="0"/>
        <v>2034</v>
      </c>
      <c r="S5" s="2">
        <f t="shared" si="0"/>
        <v>2035</v>
      </c>
      <c r="T5" s="2">
        <f t="shared" si="0"/>
        <v>2036</v>
      </c>
      <c r="U5" s="2">
        <f t="shared" si="0"/>
        <v>2037</v>
      </c>
      <c r="V5" s="2">
        <f t="shared" si="0"/>
        <v>2038</v>
      </c>
      <c r="W5" s="2">
        <f t="shared" si="0"/>
        <v>2039</v>
      </c>
      <c r="X5" s="2">
        <f t="shared" si="0"/>
        <v>2040</v>
      </c>
      <c r="Y5" s="2">
        <f t="shared" si="0"/>
        <v>2041</v>
      </c>
      <c r="Z5" s="2">
        <f t="shared" si="0"/>
        <v>2042</v>
      </c>
      <c r="AA5" s="2">
        <f t="shared" si="0"/>
        <v>2043</v>
      </c>
      <c r="AB5" s="2">
        <f t="shared" si="0"/>
        <v>2044</v>
      </c>
      <c r="AC5" s="2">
        <f t="shared" si="0"/>
        <v>2045</v>
      </c>
      <c r="AD5" s="2">
        <f t="shared" si="0"/>
        <v>2046</v>
      </c>
      <c r="AE5" s="2">
        <f t="shared" si="0"/>
        <v>2047</v>
      </c>
      <c r="AF5" s="2">
        <f t="shared" si="0"/>
        <v>2048</v>
      </c>
      <c r="AG5" s="2">
        <f t="shared" si="0"/>
        <v>2049</v>
      </c>
      <c r="AH5" s="2">
        <f t="shared" si="0"/>
        <v>2050</v>
      </c>
      <c r="AJ5" s="2" t="s">
        <v>102</v>
      </c>
    </row>
    <row r="6" spans="1:36" x14ac:dyDescent="0.25">
      <c r="A6" s="76" t="s">
        <v>57</v>
      </c>
      <c r="B6" s="12">
        <v>0</v>
      </c>
      <c r="C6" s="12">
        <v>0</v>
      </c>
      <c r="D6" s="12">
        <v>135</v>
      </c>
      <c r="E6" s="12">
        <v>235</v>
      </c>
      <c r="F6" s="12">
        <v>235</v>
      </c>
      <c r="G6" s="12">
        <v>235</v>
      </c>
      <c r="H6" s="12">
        <v>235</v>
      </c>
      <c r="I6" s="12">
        <v>235</v>
      </c>
      <c r="J6" s="12">
        <v>435</v>
      </c>
      <c r="K6" s="12">
        <v>435</v>
      </c>
      <c r="L6" s="12">
        <v>589</v>
      </c>
      <c r="M6" s="12">
        <v>589</v>
      </c>
      <c r="N6" s="12">
        <v>989</v>
      </c>
      <c r="O6" s="12">
        <v>1189</v>
      </c>
      <c r="P6" s="12">
        <v>1189</v>
      </c>
      <c r="Q6" s="12">
        <v>1189</v>
      </c>
      <c r="R6" s="12">
        <v>1389</v>
      </c>
      <c r="S6" s="12">
        <v>1589</v>
      </c>
      <c r="T6" s="12">
        <v>1895</v>
      </c>
      <c r="U6" s="12">
        <v>2054</v>
      </c>
      <c r="V6" s="12">
        <v>2254</v>
      </c>
      <c r="W6" s="12">
        <v>2504</v>
      </c>
      <c r="X6" s="12">
        <v>2704</v>
      </c>
      <c r="Y6" s="12">
        <v>2772</v>
      </c>
      <c r="Z6" s="12">
        <v>3022</v>
      </c>
      <c r="AA6" s="12">
        <v>3022</v>
      </c>
      <c r="AB6" s="12">
        <v>3022</v>
      </c>
      <c r="AC6" s="12">
        <v>3122</v>
      </c>
      <c r="AD6" s="12">
        <v>3322</v>
      </c>
      <c r="AE6" s="12">
        <v>3322</v>
      </c>
      <c r="AF6" s="12">
        <v>3322</v>
      </c>
      <c r="AG6" s="12">
        <v>3390</v>
      </c>
      <c r="AH6" s="12">
        <v>3390</v>
      </c>
      <c r="AJ6" s="48">
        <f t="shared" ref="AJ6:AJ12" si="1">AH6/$AH$12</f>
        <v>0.54014654808972495</v>
      </c>
    </row>
    <row r="7" spans="1:36" x14ac:dyDescent="0.25">
      <c r="A7" s="76" t="s">
        <v>86</v>
      </c>
      <c r="B7" s="12">
        <v>0</v>
      </c>
      <c r="C7" s="12">
        <v>0</v>
      </c>
      <c r="D7" s="12">
        <v>0</v>
      </c>
      <c r="E7" s="12">
        <v>100</v>
      </c>
      <c r="F7" s="12">
        <v>100</v>
      </c>
      <c r="G7" s="12">
        <v>100</v>
      </c>
      <c r="H7" s="12">
        <v>200</v>
      </c>
      <c r="I7" s="12">
        <v>240</v>
      </c>
      <c r="J7" s="12">
        <v>240</v>
      </c>
      <c r="K7" s="12">
        <v>240</v>
      </c>
      <c r="L7" s="12">
        <v>240</v>
      </c>
      <c r="M7" s="12">
        <v>240</v>
      </c>
      <c r="N7" s="12">
        <v>240</v>
      </c>
      <c r="O7" s="12">
        <v>440</v>
      </c>
      <c r="P7" s="12">
        <v>440</v>
      </c>
      <c r="Q7" s="12">
        <v>440</v>
      </c>
      <c r="R7" s="12">
        <v>440</v>
      </c>
      <c r="S7" s="12">
        <v>490</v>
      </c>
      <c r="T7" s="12">
        <v>490</v>
      </c>
      <c r="U7" s="12">
        <v>490</v>
      </c>
      <c r="V7" s="12">
        <v>730</v>
      </c>
      <c r="W7" s="12">
        <v>730</v>
      </c>
      <c r="X7" s="12">
        <v>930</v>
      </c>
      <c r="Y7" s="12">
        <v>930</v>
      </c>
      <c r="Z7" s="12">
        <v>930</v>
      </c>
      <c r="AA7" s="12">
        <v>930</v>
      </c>
      <c r="AB7" s="12">
        <v>930</v>
      </c>
      <c r="AC7" s="12">
        <v>930</v>
      </c>
      <c r="AD7" s="12">
        <v>930</v>
      </c>
      <c r="AE7" s="12">
        <v>930</v>
      </c>
      <c r="AF7" s="12">
        <v>930</v>
      </c>
      <c r="AG7" s="12">
        <v>930</v>
      </c>
      <c r="AH7" s="12">
        <v>930</v>
      </c>
      <c r="AJ7" s="48">
        <f t="shared" si="1"/>
        <v>0.1481817963785971</v>
      </c>
    </row>
    <row r="8" spans="1:36" x14ac:dyDescent="0.25">
      <c r="A8" s="76" t="s">
        <v>64</v>
      </c>
      <c r="B8" s="12">
        <v>0</v>
      </c>
      <c r="C8" s="12">
        <v>0</v>
      </c>
      <c r="D8" s="12">
        <v>50</v>
      </c>
      <c r="E8" s="12">
        <v>50</v>
      </c>
      <c r="F8" s="12">
        <v>300</v>
      </c>
      <c r="G8" s="12">
        <v>600</v>
      </c>
      <c r="H8" s="12">
        <v>600</v>
      </c>
      <c r="I8" s="12">
        <v>600</v>
      </c>
      <c r="J8" s="12">
        <v>600</v>
      </c>
      <c r="K8" s="12">
        <v>600</v>
      </c>
      <c r="L8" s="12">
        <v>600</v>
      </c>
      <c r="M8" s="12">
        <v>600</v>
      </c>
      <c r="N8" s="12">
        <v>600</v>
      </c>
      <c r="O8" s="12">
        <v>600</v>
      </c>
      <c r="P8" s="12">
        <v>830</v>
      </c>
      <c r="Q8" s="12">
        <v>830</v>
      </c>
      <c r="R8" s="12">
        <v>910</v>
      </c>
      <c r="S8" s="12">
        <v>910</v>
      </c>
      <c r="T8" s="12">
        <v>910</v>
      </c>
      <c r="U8" s="12">
        <v>910</v>
      </c>
      <c r="V8" s="12">
        <v>910</v>
      </c>
      <c r="W8" s="12">
        <v>910</v>
      </c>
      <c r="X8" s="12">
        <v>910</v>
      </c>
      <c r="Y8" s="12">
        <v>910</v>
      </c>
      <c r="Z8" s="12">
        <v>910</v>
      </c>
      <c r="AA8" s="12">
        <v>910</v>
      </c>
      <c r="AB8" s="12">
        <v>1070</v>
      </c>
      <c r="AC8" s="12">
        <v>1070</v>
      </c>
      <c r="AD8" s="12">
        <v>1070</v>
      </c>
      <c r="AE8" s="12">
        <v>1070</v>
      </c>
      <c r="AF8" s="12">
        <v>1070</v>
      </c>
      <c r="AG8" s="12">
        <v>1070</v>
      </c>
      <c r="AH8" s="12">
        <v>1070</v>
      </c>
      <c r="AJ8" s="48">
        <f t="shared" si="1"/>
        <v>0.17048873346784826</v>
      </c>
    </row>
    <row r="9" spans="1:36" x14ac:dyDescent="0.25">
      <c r="A9" s="76" t="s">
        <v>85</v>
      </c>
      <c r="B9" s="12">
        <v>0</v>
      </c>
      <c r="C9" s="12">
        <v>20</v>
      </c>
      <c r="D9" s="12">
        <v>20</v>
      </c>
      <c r="E9" s="12">
        <v>20</v>
      </c>
      <c r="F9" s="12">
        <v>20</v>
      </c>
      <c r="G9" s="12">
        <v>20</v>
      </c>
      <c r="H9" s="12">
        <v>20</v>
      </c>
      <c r="I9" s="12">
        <v>20</v>
      </c>
      <c r="J9" s="12">
        <v>20</v>
      </c>
      <c r="K9" s="12">
        <v>20</v>
      </c>
      <c r="L9" s="12">
        <v>55</v>
      </c>
      <c r="M9" s="12">
        <v>72</v>
      </c>
      <c r="N9" s="12">
        <v>72</v>
      </c>
      <c r="O9" s="12">
        <v>72</v>
      </c>
      <c r="P9" s="12">
        <v>72</v>
      </c>
      <c r="Q9" s="12">
        <v>72</v>
      </c>
      <c r="R9" s="12">
        <v>72</v>
      </c>
      <c r="S9" s="12">
        <v>72</v>
      </c>
      <c r="T9" s="12">
        <v>72</v>
      </c>
      <c r="U9" s="12">
        <v>72</v>
      </c>
      <c r="V9" s="12">
        <v>186</v>
      </c>
      <c r="W9" s="12">
        <v>406</v>
      </c>
      <c r="X9" s="12">
        <v>406</v>
      </c>
      <c r="Y9" s="12">
        <v>406</v>
      </c>
      <c r="Z9" s="12">
        <v>406</v>
      </c>
      <c r="AA9" s="12">
        <v>406</v>
      </c>
      <c r="AB9" s="12">
        <v>406</v>
      </c>
      <c r="AC9" s="12">
        <v>406</v>
      </c>
      <c r="AD9" s="12">
        <v>406</v>
      </c>
      <c r="AE9" s="12">
        <v>406</v>
      </c>
      <c r="AF9" s="12">
        <v>406</v>
      </c>
      <c r="AG9" s="12">
        <v>406</v>
      </c>
      <c r="AH9" s="12">
        <v>406</v>
      </c>
      <c r="AJ9" s="48">
        <f t="shared" si="1"/>
        <v>6.4690117558828406E-2</v>
      </c>
    </row>
    <row r="10" spans="1:36" x14ac:dyDescent="0.25">
      <c r="A10" s="76" t="s">
        <v>84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2.6682378157864002</v>
      </c>
      <c r="K10" s="12">
        <v>44.418162560049097</v>
      </c>
      <c r="L10" s="12">
        <v>74.301222880271894</v>
      </c>
      <c r="M10" s="12">
        <v>120.0305262108355</v>
      </c>
      <c r="N10" s="12">
        <v>256.01873867303038</v>
      </c>
      <c r="O10" s="12">
        <v>256.01873867303038</v>
      </c>
      <c r="P10" s="12">
        <v>256.01873867303038</v>
      </c>
      <c r="Q10" s="12">
        <v>256.01873867303038</v>
      </c>
      <c r="R10" s="12">
        <v>261.73370261951538</v>
      </c>
      <c r="S10" s="12">
        <v>261.73370261951538</v>
      </c>
      <c r="T10" s="12">
        <v>261.73370261951538</v>
      </c>
      <c r="U10" s="12">
        <v>261.73370261951538</v>
      </c>
      <c r="V10" s="12">
        <v>343.94537536009238</v>
      </c>
      <c r="W10" s="12">
        <v>354.50451899667155</v>
      </c>
      <c r="X10" s="12">
        <v>368.61167274057698</v>
      </c>
      <c r="Y10" s="12">
        <v>368.61167274057698</v>
      </c>
      <c r="Z10" s="12">
        <v>368.61167274057698</v>
      </c>
      <c r="AA10" s="12">
        <v>370.07454308285202</v>
      </c>
      <c r="AB10" s="12">
        <v>370.07454308285202</v>
      </c>
      <c r="AC10" s="12">
        <v>370.07454308285202</v>
      </c>
      <c r="AD10" s="12">
        <v>370.07454308285202</v>
      </c>
      <c r="AE10" s="12">
        <v>370.07454308285202</v>
      </c>
      <c r="AF10" s="12">
        <v>370.07454308285202</v>
      </c>
      <c r="AG10" s="12">
        <v>370.07454308285202</v>
      </c>
      <c r="AH10" s="12">
        <v>370.07454308285202</v>
      </c>
      <c r="AJ10" s="48">
        <f t="shared" si="1"/>
        <v>5.8965925363446817E-2</v>
      </c>
    </row>
    <row r="11" spans="1:36" x14ac:dyDescent="0.25">
      <c r="A11" s="76" t="s">
        <v>17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5.52996816772675</v>
      </c>
      <c r="R11" s="12">
        <v>5.52996816772675</v>
      </c>
      <c r="S11" s="12">
        <v>7.0798421333996702</v>
      </c>
      <c r="T11" s="12">
        <v>32.600736079102198</v>
      </c>
      <c r="U11" s="12">
        <v>32.600736079102198</v>
      </c>
      <c r="V11" s="12">
        <v>60</v>
      </c>
      <c r="W11" s="12">
        <v>60</v>
      </c>
      <c r="X11" s="12">
        <v>60</v>
      </c>
      <c r="Y11" s="12">
        <v>60</v>
      </c>
      <c r="Z11" s="12">
        <v>60</v>
      </c>
      <c r="AA11" s="12">
        <v>60</v>
      </c>
      <c r="AB11" s="12">
        <v>60</v>
      </c>
      <c r="AC11" s="12">
        <v>60</v>
      </c>
      <c r="AD11" s="12">
        <v>60</v>
      </c>
      <c r="AE11" s="12">
        <v>110</v>
      </c>
      <c r="AF11" s="12">
        <v>110</v>
      </c>
      <c r="AG11" s="12">
        <v>110</v>
      </c>
      <c r="AH11" s="12">
        <v>110</v>
      </c>
      <c r="AJ11" s="48">
        <f t="shared" si="1"/>
        <v>1.7526879141554496E-2</v>
      </c>
    </row>
    <row r="12" spans="1:36" x14ac:dyDescent="0.25">
      <c r="A12" s="37" t="s">
        <v>69</v>
      </c>
      <c r="B12" s="38">
        <v>0</v>
      </c>
      <c r="C12" s="38">
        <v>20</v>
      </c>
      <c r="D12" s="38">
        <v>205</v>
      </c>
      <c r="E12" s="38">
        <v>405</v>
      </c>
      <c r="F12" s="38">
        <v>655</v>
      </c>
      <c r="G12" s="38">
        <v>955</v>
      </c>
      <c r="H12" s="38">
        <v>1055</v>
      </c>
      <c r="I12" s="38">
        <v>1095</v>
      </c>
      <c r="J12" s="38">
        <v>1297.6682378157864</v>
      </c>
      <c r="K12" s="38">
        <v>1339.418162560049</v>
      </c>
      <c r="L12" s="38">
        <v>1558.3012228802718</v>
      </c>
      <c r="M12" s="38">
        <v>1621.0305262108354</v>
      </c>
      <c r="N12" s="38">
        <v>2157.0187386730304</v>
      </c>
      <c r="O12" s="38">
        <v>2557.0187386730304</v>
      </c>
      <c r="P12" s="38">
        <v>2787.0187386730304</v>
      </c>
      <c r="Q12" s="38">
        <v>2792.5487068407569</v>
      </c>
      <c r="R12" s="38">
        <v>3078.2636707872421</v>
      </c>
      <c r="S12" s="38">
        <v>3329.8135447529153</v>
      </c>
      <c r="T12" s="38">
        <v>3661.3344386986178</v>
      </c>
      <c r="U12" s="38">
        <v>3820.3344386986178</v>
      </c>
      <c r="V12" s="38">
        <v>4483.9453753600919</v>
      </c>
      <c r="W12" s="38">
        <v>4964.5045189966713</v>
      </c>
      <c r="X12" s="38">
        <v>5378.611672740577</v>
      </c>
      <c r="Y12" s="38">
        <v>5446.611672740577</v>
      </c>
      <c r="Z12" s="38">
        <v>5696.611672740577</v>
      </c>
      <c r="AA12" s="38">
        <v>5698.074543082852</v>
      </c>
      <c r="AB12" s="38">
        <v>5858.074543082852</v>
      </c>
      <c r="AC12" s="38">
        <v>5958.074543082852</v>
      </c>
      <c r="AD12" s="38">
        <v>6158.074543082852</v>
      </c>
      <c r="AE12" s="38">
        <v>6208.074543082852</v>
      </c>
      <c r="AF12" s="38">
        <v>6208.074543082852</v>
      </c>
      <c r="AG12" s="38">
        <v>6276.074543082852</v>
      </c>
      <c r="AH12" s="38">
        <v>6276.074543082852</v>
      </c>
      <c r="AJ12" s="49">
        <f t="shared" si="1"/>
        <v>1</v>
      </c>
    </row>
    <row r="13" spans="1:36" x14ac:dyDescent="0.25">
      <c r="A13" s="1" t="s">
        <v>87</v>
      </c>
      <c r="B13" s="47" t="b">
        <v>1</v>
      </c>
      <c r="C13" s="47" t="b">
        <v>1</v>
      </c>
      <c r="D13" s="47" t="b">
        <v>1</v>
      </c>
      <c r="E13" s="47" t="b">
        <v>1</v>
      </c>
      <c r="F13" s="47" t="b">
        <v>1</v>
      </c>
      <c r="G13" s="47" t="b">
        <v>1</v>
      </c>
      <c r="H13" s="47" t="b">
        <v>1</v>
      </c>
      <c r="I13" s="47" t="b">
        <v>1</v>
      </c>
      <c r="J13" s="47" t="b">
        <v>1</v>
      </c>
      <c r="K13" s="47" t="b">
        <v>1</v>
      </c>
      <c r="L13" s="47" t="b">
        <v>1</v>
      </c>
      <c r="M13" s="47" t="b">
        <v>1</v>
      </c>
      <c r="N13" s="47" t="b">
        <v>1</v>
      </c>
      <c r="O13" s="47" t="b">
        <v>1</v>
      </c>
      <c r="P13" s="47" t="b">
        <v>1</v>
      </c>
      <c r="Q13" s="47" t="b">
        <v>1</v>
      </c>
      <c r="R13" s="47" t="b">
        <v>1</v>
      </c>
      <c r="S13" s="47" t="b">
        <v>1</v>
      </c>
      <c r="T13" s="47" t="b">
        <v>1</v>
      </c>
      <c r="U13" s="47" t="b">
        <v>1</v>
      </c>
      <c r="V13" s="47" t="b">
        <v>1</v>
      </c>
      <c r="W13" s="47" t="b">
        <v>1</v>
      </c>
      <c r="X13" s="47" t="b">
        <v>1</v>
      </c>
      <c r="Y13" s="47" t="b">
        <v>1</v>
      </c>
      <c r="Z13" s="47" t="b">
        <v>1</v>
      </c>
      <c r="AA13" s="47" t="b">
        <v>1</v>
      </c>
      <c r="AB13" s="47" t="b">
        <v>1</v>
      </c>
      <c r="AC13" s="47" t="b">
        <v>1</v>
      </c>
      <c r="AD13" s="47" t="b">
        <v>1</v>
      </c>
      <c r="AE13" s="47" t="b">
        <v>1</v>
      </c>
      <c r="AF13" s="47" t="b">
        <v>1</v>
      </c>
      <c r="AG13" s="47" t="b">
        <v>1</v>
      </c>
      <c r="AH13" s="47" t="b">
        <v>1</v>
      </c>
    </row>
  </sheetData>
  <conditionalFormatting sqref="B13:AH13">
    <cfRule type="expression" dxfId="9" priority="2">
      <formula>B13=FALSE</formula>
    </cfRule>
  </conditionalFormatting>
  <conditionalFormatting sqref="B2">
    <cfRule type="expression" dxfId="8" priority="1">
      <formula>B2=FALSE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3"/>
  <sheetViews>
    <sheetView showGridLines="0" zoomScaleNormal="100" workbookViewId="0"/>
  </sheetViews>
  <sheetFormatPr defaultRowHeight="15" x14ac:dyDescent="0.25"/>
  <cols>
    <col min="1" max="1" width="24.625" style="1" customWidth="1"/>
    <col min="2" max="2" width="10.125" style="1" bestFit="1" customWidth="1"/>
    <col min="3" max="34" width="5" style="1" customWidth="1"/>
    <col min="35" max="16384" width="9" style="1"/>
  </cols>
  <sheetData>
    <row r="1" spans="1:36" ht="18.75" x14ac:dyDescent="0.3">
      <c r="A1" s="58" t="s">
        <v>103</v>
      </c>
    </row>
    <row r="2" spans="1:36" x14ac:dyDescent="0.25">
      <c r="A2" s="13" t="s">
        <v>97</v>
      </c>
      <c r="B2" s="47" t="b">
        <v>1</v>
      </c>
    </row>
    <row r="4" spans="1:36" x14ac:dyDescent="0.25">
      <c r="A4" s="1" t="s">
        <v>90</v>
      </c>
      <c r="B4" s="10"/>
      <c r="C4" s="10"/>
    </row>
    <row r="5" spans="1:36" x14ac:dyDescent="0.25">
      <c r="A5" s="2" t="s">
        <v>53</v>
      </c>
      <c r="B5" s="77">
        <f>'New build - Reference'!B5</f>
        <v>2018</v>
      </c>
      <c r="C5" s="77">
        <f>'New build - Reference'!C5</f>
        <v>2019</v>
      </c>
      <c r="D5" s="77">
        <f>'New build - Reference'!D5</f>
        <v>2020</v>
      </c>
      <c r="E5" s="77">
        <f>'New build - Reference'!E5</f>
        <v>2021</v>
      </c>
      <c r="F5" s="77">
        <f>'New build - Reference'!F5</f>
        <v>2022</v>
      </c>
      <c r="G5" s="77">
        <f>'New build - Reference'!G5</f>
        <v>2023</v>
      </c>
      <c r="H5" s="77">
        <f>'New build - Reference'!H5</f>
        <v>2024</v>
      </c>
      <c r="I5" s="77">
        <f>'New build - Reference'!I5</f>
        <v>2025</v>
      </c>
      <c r="J5" s="77">
        <f>'New build - Reference'!J5</f>
        <v>2026</v>
      </c>
      <c r="K5" s="77">
        <f>'New build - Reference'!K5</f>
        <v>2027</v>
      </c>
      <c r="L5" s="77">
        <f>'New build - Reference'!L5</f>
        <v>2028</v>
      </c>
      <c r="M5" s="77">
        <f>'New build - Reference'!M5</f>
        <v>2029</v>
      </c>
      <c r="N5" s="77">
        <f>'New build - Reference'!N5</f>
        <v>2030</v>
      </c>
      <c r="O5" s="77">
        <f>'New build - Reference'!O5</f>
        <v>2031</v>
      </c>
      <c r="P5" s="77">
        <f>'New build - Reference'!P5</f>
        <v>2032</v>
      </c>
      <c r="Q5" s="77">
        <f>'New build - Reference'!Q5</f>
        <v>2033</v>
      </c>
      <c r="R5" s="77">
        <f>'New build - Reference'!R5</f>
        <v>2034</v>
      </c>
      <c r="S5" s="77">
        <f>'New build - Reference'!S5</f>
        <v>2035</v>
      </c>
      <c r="T5" s="77">
        <f>'New build - Reference'!T5</f>
        <v>2036</v>
      </c>
      <c r="U5" s="77">
        <f>'New build - Reference'!U5</f>
        <v>2037</v>
      </c>
      <c r="V5" s="77">
        <f>'New build - Reference'!V5</f>
        <v>2038</v>
      </c>
      <c r="W5" s="77">
        <f>'New build - Reference'!W5</f>
        <v>2039</v>
      </c>
      <c r="X5" s="77">
        <f>'New build - Reference'!X5</f>
        <v>2040</v>
      </c>
      <c r="Y5" s="77">
        <f>'New build - Reference'!Y5</f>
        <v>2041</v>
      </c>
      <c r="Z5" s="77">
        <f>'New build - Reference'!Z5</f>
        <v>2042</v>
      </c>
      <c r="AA5" s="77">
        <f>'New build - Reference'!AA5</f>
        <v>2043</v>
      </c>
      <c r="AB5" s="77">
        <f>'New build - Reference'!AB5</f>
        <v>2044</v>
      </c>
      <c r="AC5" s="77">
        <f>'New build - Reference'!AC5</f>
        <v>2045</v>
      </c>
      <c r="AD5" s="77">
        <f>'New build - Reference'!AD5</f>
        <v>2046</v>
      </c>
      <c r="AE5" s="77">
        <f>'New build - Reference'!AE5</f>
        <v>2047</v>
      </c>
      <c r="AF5" s="77">
        <f>'New build - Reference'!AF5</f>
        <v>2048</v>
      </c>
      <c r="AG5" s="77">
        <f>'New build - Reference'!AG5</f>
        <v>2049</v>
      </c>
      <c r="AH5" s="77">
        <f>'New build - Reference'!AH5</f>
        <v>2050</v>
      </c>
      <c r="AJ5" s="2" t="s">
        <v>102</v>
      </c>
    </row>
    <row r="6" spans="1:36" x14ac:dyDescent="0.25">
      <c r="A6" s="1" t="str">
        <f>'New build - Reference'!A6</f>
        <v>Wind</v>
      </c>
      <c r="B6" s="12">
        <v>0</v>
      </c>
      <c r="C6" s="12">
        <v>0</v>
      </c>
      <c r="D6" s="12">
        <v>135</v>
      </c>
      <c r="E6" s="12">
        <v>235</v>
      </c>
      <c r="F6" s="12">
        <v>235</v>
      </c>
      <c r="G6" s="12">
        <v>289</v>
      </c>
      <c r="H6" s="12">
        <v>389</v>
      </c>
      <c r="I6" s="12">
        <v>589</v>
      </c>
      <c r="J6" s="12">
        <v>589</v>
      </c>
      <c r="K6" s="12">
        <v>789</v>
      </c>
      <c r="L6" s="12">
        <v>789</v>
      </c>
      <c r="M6" s="12">
        <v>789</v>
      </c>
      <c r="N6" s="12">
        <v>1089</v>
      </c>
      <c r="O6" s="12">
        <v>1389</v>
      </c>
      <c r="P6" s="12">
        <v>1689</v>
      </c>
      <c r="Q6" s="12">
        <v>1989</v>
      </c>
      <c r="R6" s="12">
        <v>2007</v>
      </c>
      <c r="S6" s="12">
        <v>2407</v>
      </c>
      <c r="T6" s="12">
        <v>2807</v>
      </c>
      <c r="U6" s="12">
        <v>3007</v>
      </c>
      <c r="V6" s="12">
        <v>3007</v>
      </c>
      <c r="W6" s="12">
        <v>3007</v>
      </c>
      <c r="X6" s="12">
        <v>3207</v>
      </c>
      <c r="Y6" s="12">
        <v>3207</v>
      </c>
      <c r="Z6" s="12">
        <v>3525</v>
      </c>
      <c r="AA6" s="12">
        <v>3525</v>
      </c>
      <c r="AB6" s="12">
        <v>3525</v>
      </c>
      <c r="AC6" s="12">
        <v>3725</v>
      </c>
      <c r="AD6" s="12">
        <v>3925</v>
      </c>
      <c r="AE6" s="12">
        <v>3925</v>
      </c>
      <c r="AF6" s="12">
        <v>4125</v>
      </c>
      <c r="AG6" s="12">
        <v>4125</v>
      </c>
      <c r="AH6" s="12">
        <v>4125</v>
      </c>
      <c r="AJ6" s="48">
        <f t="shared" ref="AJ6:AJ12" si="0">AH6/$AH$12</f>
        <v>0.44081735960852308</v>
      </c>
    </row>
    <row r="7" spans="1:36" x14ac:dyDescent="0.25">
      <c r="A7" s="1" t="str">
        <f>'New build - Reference'!A7</f>
        <v>Gas</v>
      </c>
      <c r="B7" s="12">
        <v>0</v>
      </c>
      <c r="C7" s="12">
        <v>0</v>
      </c>
      <c r="D7" s="12">
        <v>0</v>
      </c>
      <c r="E7" s="12">
        <v>120</v>
      </c>
      <c r="F7" s="12">
        <v>120</v>
      </c>
      <c r="G7" s="12">
        <v>240</v>
      </c>
      <c r="H7" s="12">
        <v>240</v>
      </c>
      <c r="I7" s="12">
        <v>240</v>
      </c>
      <c r="J7" s="12">
        <v>280</v>
      </c>
      <c r="K7" s="12">
        <v>280</v>
      </c>
      <c r="L7" s="12">
        <v>280</v>
      </c>
      <c r="M7" s="12">
        <v>280</v>
      </c>
      <c r="N7" s="12">
        <v>480</v>
      </c>
      <c r="O7" s="12">
        <v>580</v>
      </c>
      <c r="P7" s="12">
        <v>580</v>
      </c>
      <c r="Q7" s="12">
        <v>680</v>
      </c>
      <c r="R7" s="12">
        <v>680</v>
      </c>
      <c r="S7" s="12">
        <v>730</v>
      </c>
      <c r="T7" s="12">
        <v>730</v>
      </c>
      <c r="U7" s="12">
        <v>730</v>
      </c>
      <c r="V7" s="12">
        <v>1230</v>
      </c>
      <c r="W7" s="12">
        <v>1230</v>
      </c>
      <c r="X7" s="12">
        <v>1350</v>
      </c>
      <c r="Y7" s="12">
        <v>1350</v>
      </c>
      <c r="Z7" s="12">
        <v>1350</v>
      </c>
      <c r="AA7" s="12">
        <v>1350</v>
      </c>
      <c r="AB7" s="12">
        <v>1350</v>
      </c>
      <c r="AC7" s="12">
        <v>1350</v>
      </c>
      <c r="AD7" s="12">
        <v>1350</v>
      </c>
      <c r="AE7" s="12">
        <v>1350</v>
      </c>
      <c r="AF7" s="12">
        <v>1350</v>
      </c>
      <c r="AG7" s="12">
        <v>1350</v>
      </c>
      <c r="AH7" s="12">
        <v>1350</v>
      </c>
      <c r="AJ7" s="48">
        <f t="shared" si="0"/>
        <v>0.14426749950824391</v>
      </c>
    </row>
    <row r="8" spans="1:36" x14ac:dyDescent="0.25">
      <c r="A8" s="1" t="str">
        <f>'New build - Reference'!A8</f>
        <v>Geothermal</v>
      </c>
      <c r="B8" s="12">
        <v>0</v>
      </c>
      <c r="C8" s="12">
        <v>0</v>
      </c>
      <c r="D8" s="12">
        <v>50</v>
      </c>
      <c r="E8" s="12">
        <v>50</v>
      </c>
      <c r="F8" s="12">
        <v>300</v>
      </c>
      <c r="G8" s="12">
        <v>600</v>
      </c>
      <c r="H8" s="12">
        <v>600</v>
      </c>
      <c r="I8" s="12">
        <v>600</v>
      </c>
      <c r="J8" s="12">
        <v>600</v>
      </c>
      <c r="K8" s="12">
        <v>600</v>
      </c>
      <c r="L8" s="12">
        <v>730</v>
      </c>
      <c r="M8" s="12">
        <v>830</v>
      </c>
      <c r="N8" s="12">
        <v>830</v>
      </c>
      <c r="O8" s="12">
        <v>830</v>
      </c>
      <c r="P8" s="12">
        <v>910</v>
      </c>
      <c r="Q8" s="12">
        <v>910</v>
      </c>
      <c r="R8" s="12">
        <v>910</v>
      </c>
      <c r="S8" s="12">
        <v>910</v>
      </c>
      <c r="T8" s="12">
        <v>910</v>
      </c>
      <c r="U8" s="12">
        <v>910</v>
      </c>
      <c r="V8" s="12">
        <v>975</v>
      </c>
      <c r="W8" s="12">
        <v>975</v>
      </c>
      <c r="X8" s="12">
        <v>1135</v>
      </c>
      <c r="Y8" s="12">
        <v>1135</v>
      </c>
      <c r="Z8" s="12">
        <v>1135</v>
      </c>
      <c r="AA8" s="12">
        <v>1215</v>
      </c>
      <c r="AB8" s="12">
        <v>1260</v>
      </c>
      <c r="AC8" s="12">
        <v>1300</v>
      </c>
      <c r="AD8" s="12">
        <v>1345</v>
      </c>
      <c r="AE8" s="12">
        <v>1345</v>
      </c>
      <c r="AF8" s="12">
        <v>1345</v>
      </c>
      <c r="AG8" s="12">
        <v>1345</v>
      </c>
      <c r="AH8" s="12">
        <v>1385</v>
      </c>
      <c r="AJ8" s="48">
        <f t="shared" si="0"/>
        <v>0.14800776801401319</v>
      </c>
    </row>
    <row r="9" spans="1:36" x14ac:dyDescent="0.25">
      <c r="A9" s="1" t="str">
        <f>'New build - Reference'!A9</f>
        <v>Hydro</v>
      </c>
      <c r="B9" s="12">
        <v>0</v>
      </c>
      <c r="C9" s="12">
        <v>20</v>
      </c>
      <c r="D9" s="12">
        <v>20</v>
      </c>
      <c r="E9" s="12">
        <v>20</v>
      </c>
      <c r="F9" s="12">
        <v>20</v>
      </c>
      <c r="G9" s="12">
        <v>20</v>
      </c>
      <c r="H9" s="12">
        <v>55</v>
      </c>
      <c r="I9" s="12">
        <v>55</v>
      </c>
      <c r="J9" s="12">
        <v>125</v>
      </c>
      <c r="K9" s="12">
        <v>125</v>
      </c>
      <c r="L9" s="12">
        <v>125</v>
      </c>
      <c r="M9" s="12">
        <v>125</v>
      </c>
      <c r="N9" s="12">
        <v>125</v>
      </c>
      <c r="O9" s="12">
        <v>142</v>
      </c>
      <c r="P9" s="12">
        <v>142</v>
      </c>
      <c r="Q9" s="12">
        <v>142</v>
      </c>
      <c r="R9" s="12">
        <v>327</v>
      </c>
      <c r="S9" s="12">
        <v>327</v>
      </c>
      <c r="T9" s="12">
        <v>327</v>
      </c>
      <c r="U9" s="12">
        <v>367</v>
      </c>
      <c r="V9" s="12">
        <v>557</v>
      </c>
      <c r="W9" s="12">
        <v>777</v>
      </c>
      <c r="X9" s="12">
        <v>777</v>
      </c>
      <c r="Y9" s="12">
        <v>777</v>
      </c>
      <c r="Z9" s="12">
        <v>777</v>
      </c>
      <c r="AA9" s="12">
        <v>777</v>
      </c>
      <c r="AB9" s="12">
        <v>792</v>
      </c>
      <c r="AC9" s="12">
        <v>792</v>
      </c>
      <c r="AD9" s="12">
        <v>792</v>
      </c>
      <c r="AE9" s="12">
        <v>1052</v>
      </c>
      <c r="AF9" s="12">
        <v>1052</v>
      </c>
      <c r="AG9" s="12">
        <v>1052</v>
      </c>
      <c r="AH9" s="12">
        <v>1052</v>
      </c>
      <c r="AJ9" s="48">
        <f t="shared" si="0"/>
        <v>0.1124217848019797</v>
      </c>
    </row>
    <row r="10" spans="1:36" x14ac:dyDescent="0.25">
      <c r="A10" s="1" t="str">
        <f>'New build - Reference'!A10</f>
        <v>Load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6.1350363058975299</v>
      </c>
      <c r="H10" s="12">
        <v>38.605463296579501</v>
      </c>
      <c r="I10" s="12">
        <v>74.129594456717001</v>
      </c>
      <c r="J10" s="12">
        <v>140.01416743164219</v>
      </c>
      <c r="K10" s="12">
        <v>147.3724449041579</v>
      </c>
      <c r="L10" s="12">
        <v>147.3724449041579</v>
      </c>
      <c r="M10" s="12">
        <v>147.3724449041579</v>
      </c>
      <c r="N10" s="12">
        <v>147.3724449041579</v>
      </c>
      <c r="O10" s="12">
        <v>269.55530244092972</v>
      </c>
      <c r="P10" s="12">
        <v>302.85994982279868</v>
      </c>
      <c r="Q10" s="12">
        <v>302.85994982279868</v>
      </c>
      <c r="R10" s="12">
        <v>363.34673298348201</v>
      </c>
      <c r="S10" s="12">
        <v>363.34673298348201</v>
      </c>
      <c r="T10" s="12">
        <v>378.24991343371499</v>
      </c>
      <c r="U10" s="12">
        <v>435.10379170148599</v>
      </c>
      <c r="V10" s="12">
        <v>435.10379170148599</v>
      </c>
      <c r="W10" s="12">
        <v>447.58456410061598</v>
      </c>
      <c r="X10" s="12">
        <v>447.58456410061598</v>
      </c>
      <c r="Y10" s="12">
        <v>447.58456410061598</v>
      </c>
      <c r="Z10" s="12">
        <v>447.58456410061598</v>
      </c>
      <c r="AA10" s="12">
        <v>447.58456410061598</v>
      </c>
      <c r="AB10" s="12">
        <v>447.80399252806899</v>
      </c>
      <c r="AC10" s="12">
        <v>447.80399252806899</v>
      </c>
      <c r="AD10" s="12">
        <v>447.80399252806899</v>
      </c>
      <c r="AE10" s="12">
        <v>447.80399252806899</v>
      </c>
      <c r="AF10" s="12">
        <v>447.80399252806899</v>
      </c>
      <c r="AG10" s="12">
        <v>447.80399252806899</v>
      </c>
      <c r="AH10" s="12">
        <v>447.80399252806899</v>
      </c>
      <c r="AJ10" s="48">
        <f t="shared" si="0"/>
        <v>4.7854490571728039E-2</v>
      </c>
    </row>
    <row r="11" spans="1:36" x14ac:dyDescent="0.25">
      <c r="A11" s="1" t="str">
        <f>'New build - Reference'!A11</f>
        <v>Other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65.977786117863303</v>
      </c>
      <c r="S11" s="12">
        <v>65.977786117863303</v>
      </c>
      <c r="T11" s="12">
        <v>65.977786117863303</v>
      </c>
      <c r="U11" s="12">
        <v>76.635415094308797</v>
      </c>
      <c r="V11" s="12">
        <v>111.489271605596</v>
      </c>
      <c r="W11" s="12">
        <v>111.489271605596</v>
      </c>
      <c r="X11" s="12">
        <v>150.78701880637999</v>
      </c>
      <c r="Y11" s="12">
        <v>161.489271605596</v>
      </c>
      <c r="Z11" s="12">
        <v>383.24898857361899</v>
      </c>
      <c r="AA11" s="12">
        <v>383.24898857361899</v>
      </c>
      <c r="AB11" s="12">
        <v>508.07172200063201</v>
      </c>
      <c r="AC11" s="12">
        <v>778.79436793508398</v>
      </c>
      <c r="AD11" s="12">
        <v>833.96287467892</v>
      </c>
      <c r="AE11" s="12">
        <v>833.96287467892</v>
      </c>
      <c r="AF11" s="12">
        <v>833.96287467892</v>
      </c>
      <c r="AG11" s="12">
        <v>921.79879248142095</v>
      </c>
      <c r="AH11" s="12">
        <v>997.81296625797302</v>
      </c>
      <c r="AJ11" s="48">
        <f t="shared" si="0"/>
        <v>0.10663109749551224</v>
      </c>
    </row>
    <row r="12" spans="1:36" x14ac:dyDescent="0.25">
      <c r="A12" s="37" t="s">
        <v>69</v>
      </c>
      <c r="B12" s="38">
        <v>0</v>
      </c>
      <c r="C12" s="38">
        <v>20</v>
      </c>
      <c r="D12" s="38">
        <v>205</v>
      </c>
      <c r="E12" s="38">
        <v>425</v>
      </c>
      <c r="F12" s="38">
        <v>675</v>
      </c>
      <c r="G12" s="38">
        <v>1155.1350363058975</v>
      </c>
      <c r="H12" s="38">
        <v>1322.6054632965795</v>
      </c>
      <c r="I12" s="38">
        <v>1558.1295944567171</v>
      </c>
      <c r="J12" s="38">
        <v>1734.0141674316421</v>
      </c>
      <c r="K12" s="38">
        <v>1941.3724449041579</v>
      </c>
      <c r="L12" s="38">
        <v>2071.3724449041579</v>
      </c>
      <c r="M12" s="38">
        <v>2171.3724449041579</v>
      </c>
      <c r="N12" s="38">
        <v>2671.3724449041579</v>
      </c>
      <c r="O12" s="38">
        <v>3210.5553024409296</v>
      </c>
      <c r="P12" s="38">
        <v>3623.8599498227986</v>
      </c>
      <c r="Q12" s="38">
        <v>4023.8599498227986</v>
      </c>
      <c r="R12" s="38">
        <v>4353.3245191013457</v>
      </c>
      <c r="S12" s="38">
        <v>4803.3245191013457</v>
      </c>
      <c r="T12" s="38">
        <v>5218.2276995515786</v>
      </c>
      <c r="U12" s="38">
        <v>5525.7392067957944</v>
      </c>
      <c r="V12" s="38">
        <v>6315.5930633070811</v>
      </c>
      <c r="W12" s="38">
        <v>6548.0738357062119</v>
      </c>
      <c r="X12" s="38">
        <v>7067.3715829069961</v>
      </c>
      <c r="Y12" s="38">
        <v>7078.0738357062119</v>
      </c>
      <c r="Z12" s="38">
        <v>7617.8335526742349</v>
      </c>
      <c r="AA12" s="38">
        <v>7697.8335526742349</v>
      </c>
      <c r="AB12" s="38">
        <v>7882.8757145287009</v>
      </c>
      <c r="AC12" s="38">
        <v>8393.5983604631529</v>
      </c>
      <c r="AD12" s="38">
        <v>8693.7668672069885</v>
      </c>
      <c r="AE12" s="38">
        <v>8953.7668672069885</v>
      </c>
      <c r="AF12" s="38">
        <v>9153.7668672069885</v>
      </c>
      <c r="AG12" s="38">
        <v>9241.6027850094888</v>
      </c>
      <c r="AH12" s="38">
        <v>9357.6169587860404</v>
      </c>
      <c r="AJ12" s="49">
        <f t="shared" si="0"/>
        <v>1</v>
      </c>
    </row>
    <row r="13" spans="1:36" x14ac:dyDescent="0.25">
      <c r="A13" s="1" t="s">
        <v>87</v>
      </c>
      <c r="B13" s="47" t="b">
        <v>1</v>
      </c>
      <c r="C13" s="47" t="b">
        <v>1</v>
      </c>
      <c r="D13" s="47" t="b">
        <v>1</v>
      </c>
      <c r="E13" s="47" t="b">
        <v>1</v>
      </c>
      <c r="F13" s="47" t="b">
        <v>1</v>
      </c>
      <c r="G13" s="47" t="b">
        <v>1</v>
      </c>
      <c r="H13" s="47" t="b">
        <v>1</v>
      </c>
      <c r="I13" s="47" t="b">
        <v>1</v>
      </c>
      <c r="J13" s="47" t="b">
        <v>1</v>
      </c>
      <c r="K13" s="47" t="b">
        <v>1</v>
      </c>
      <c r="L13" s="47" t="b">
        <v>1</v>
      </c>
      <c r="M13" s="47" t="b">
        <v>1</v>
      </c>
      <c r="N13" s="47" t="b">
        <v>1</v>
      </c>
      <c r="O13" s="47" t="b">
        <v>1</v>
      </c>
      <c r="P13" s="47" t="b">
        <v>1</v>
      </c>
      <c r="Q13" s="47" t="b">
        <v>1</v>
      </c>
      <c r="R13" s="47" t="b">
        <v>1</v>
      </c>
      <c r="S13" s="47" t="b">
        <v>1</v>
      </c>
      <c r="T13" s="47" t="b">
        <v>1</v>
      </c>
      <c r="U13" s="47" t="b">
        <v>1</v>
      </c>
      <c r="V13" s="47" t="b">
        <v>1</v>
      </c>
      <c r="W13" s="47" t="b">
        <v>1</v>
      </c>
      <c r="X13" s="47" t="b">
        <v>1</v>
      </c>
      <c r="Y13" s="47" t="b">
        <v>1</v>
      </c>
      <c r="Z13" s="47" t="b">
        <v>1</v>
      </c>
      <c r="AA13" s="47" t="b">
        <v>1</v>
      </c>
      <c r="AB13" s="47" t="b">
        <v>1</v>
      </c>
      <c r="AC13" s="47" t="b">
        <v>1</v>
      </c>
      <c r="AD13" s="47" t="b">
        <v>1</v>
      </c>
      <c r="AE13" s="47" t="b">
        <v>1</v>
      </c>
      <c r="AF13" s="47" t="b">
        <v>1</v>
      </c>
      <c r="AG13" s="47" t="b">
        <v>1</v>
      </c>
      <c r="AH13" s="47" t="b">
        <v>1</v>
      </c>
    </row>
  </sheetData>
  <conditionalFormatting sqref="B13:AH13">
    <cfRule type="expression" dxfId="7" priority="2">
      <formula>B13=FALSE</formula>
    </cfRule>
  </conditionalFormatting>
  <conditionalFormatting sqref="B2">
    <cfRule type="expression" dxfId="6" priority="1">
      <formula>B2=FALSE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3"/>
  <sheetViews>
    <sheetView showGridLines="0" zoomScaleNormal="100" workbookViewId="0">
      <selection sqref="A1:A1048576"/>
    </sheetView>
  </sheetViews>
  <sheetFormatPr defaultRowHeight="15" x14ac:dyDescent="0.25"/>
  <cols>
    <col min="1" max="1" width="24.625" style="1" customWidth="1"/>
    <col min="2" max="2" width="10.125" style="1" bestFit="1" customWidth="1"/>
    <col min="3" max="34" width="5" style="1" customWidth="1"/>
    <col min="35" max="16384" width="9" style="1"/>
  </cols>
  <sheetData>
    <row r="1" spans="1:36" ht="18.75" x14ac:dyDescent="0.3">
      <c r="A1" s="58" t="s">
        <v>105</v>
      </c>
    </row>
    <row r="2" spans="1:36" x14ac:dyDescent="0.25">
      <c r="A2" s="13" t="s">
        <v>97</v>
      </c>
      <c r="B2" s="47" t="b">
        <v>1</v>
      </c>
    </row>
    <row r="4" spans="1:36" x14ac:dyDescent="0.25">
      <c r="A4" s="1" t="s">
        <v>90</v>
      </c>
      <c r="B4" s="10"/>
      <c r="C4" s="10"/>
    </row>
    <row r="5" spans="1:36" x14ac:dyDescent="0.25">
      <c r="A5" s="2" t="s">
        <v>53</v>
      </c>
      <c r="B5" s="77">
        <f>'New build - Reference'!B5</f>
        <v>2018</v>
      </c>
      <c r="C5" s="77">
        <f>'New build - Reference'!C5</f>
        <v>2019</v>
      </c>
      <c r="D5" s="77">
        <f>'New build - Reference'!D5</f>
        <v>2020</v>
      </c>
      <c r="E5" s="77">
        <f>'New build - Reference'!E5</f>
        <v>2021</v>
      </c>
      <c r="F5" s="77">
        <f>'New build - Reference'!F5</f>
        <v>2022</v>
      </c>
      <c r="G5" s="77">
        <f>'New build - Reference'!G5</f>
        <v>2023</v>
      </c>
      <c r="H5" s="77">
        <f>'New build - Reference'!H5</f>
        <v>2024</v>
      </c>
      <c r="I5" s="77">
        <f>'New build - Reference'!I5</f>
        <v>2025</v>
      </c>
      <c r="J5" s="77">
        <f>'New build - Reference'!J5</f>
        <v>2026</v>
      </c>
      <c r="K5" s="77">
        <f>'New build - Reference'!K5</f>
        <v>2027</v>
      </c>
      <c r="L5" s="77">
        <f>'New build - Reference'!L5</f>
        <v>2028</v>
      </c>
      <c r="M5" s="77">
        <f>'New build - Reference'!M5</f>
        <v>2029</v>
      </c>
      <c r="N5" s="77">
        <f>'New build - Reference'!N5</f>
        <v>2030</v>
      </c>
      <c r="O5" s="77">
        <f>'New build - Reference'!O5</f>
        <v>2031</v>
      </c>
      <c r="P5" s="77">
        <f>'New build - Reference'!P5</f>
        <v>2032</v>
      </c>
      <c r="Q5" s="77">
        <f>'New build - Reference'!Q5</f>
        <v>2033</v>
      </c>
      <c r="R5" s="77">
        <f>'New build - Reference'!R5</f>
        <v>2034</v>
      </c>
      <c r="S5" s="77">
        <f>'New build - Reference'!S5</f>
        <v>2035</v>
      </c>
      <c r="T5" s="77">
        <f>'New build - Reference'!T5</f>
        <v>2036</v>
      </c>
      <c r="U5" s="77">
        <f>'New build - Reference'!U5</f>
        <v>2037</v>
      </c>
      <c r="V5" s="77">
        <f>'New build - Reference'!V5</f>
        <v>2038</v>
      </c>
      <c r="W5" s="77">
        <f>'New build - Reference'!W5</f>
        <v>2039</v>
      </c>
      <c r="X5" s="77">
        <f>'New build - Reference'!X5</f>
        <v>2040</v>
      </c>
      <c r="Y5" s="77">
        <f>'New build - Reference'!Y5</f>
        <v>2041</v>
      </c>
      <c r="Z5" s="77">
        <f>'New build - Reference'!Z5</f>
        <v>2042</v>
      </c>
      <c r="AA5" s="77">
        <f>'New build - Reference'!AA5</f>
        <v>2043</v>
      </c>
      <c r="AB5" s="77">
        <f>'New build - Reference'!AB5</f>
        <v>2044</v>
      </c>
      <c r="AC5" s="77">
        <f>'New build - Reference'!AC5</f>
        <v>2045</v>
      </c>
      <c r="AD5" s="77">
        <f>'New build - Reference'!AD5</f>
        <v>2046</v>
      </c>
      <c r="AE5" s="77">
        <f>'New build - Reference'!AE5</f>
        <v>2047</v>
      </c>
      <c r="AF5" s="77">
        <f>'New build - Reference'!AF5</f>
        <v>2048</v>
      </c>
      <c r="AG5" s="77">
        <f>'New build - Reference'!AG5</f>
        <v>2049</v>
      </c>
      <c r="AH5" s="77">
        <f>'New build - Reference'!AH5</f>
        <v>2050</v>
      </c>
      <c r="AJ5" s="2" t="s">
        <v>102</v>
      </c>
    </row>
    <row r="6" spans="1:36" x14ac:dyDescent="0.25">
      <c r="A6" s="1" t="str">
        <f>'New build - Reference'!A6</f>
        <v>Wind</v>
      </c>
      <c r="B6" s="12">
        <v>0</v>
      </c>
      <c r="C6" s="12">
        <v>0</v>
      </c>
      <c r="D6" s="12">
        <v>135</v>
      </c>
      <c r="E6" s="12">
        <v>235</v>
      </c>
      <c r="F6" s="12">
        <v>235</v>
      </c>
      <c r="G6" s="12">
        <v>235</v>
      </c>
      <c r="H6" s="12">
        <v>235</v>
      </c>
      <c r="I6" s="12">
        <v>235</v>
      </c>
      <c r="J6" s="12">
        <v>235</v>
      </c>
      <c r="K6" s="12">
        <v>235</v>
      </c>
      <c r="L6" s="12">
        <v>235</v>
      </c>
      <c r="M6" s="12">
        <v>235</v>
      </c>
      <c r="N6" s="12">
        <v>235</v>
      </c>
      <c r="O6" s="12">
        <v>235</v>
      </c>
      <c r="P6" s="12">
        <v>235</v>
      </c>
      <c r="Q6" s="12">
        <v>235</v>
      </c>
      <c r="R6" s="12">
        <v>435</v>
      </c>
      <c r="S6" s="12">
        <v>435</v>
      </c>
      <c r="T6" s="12">
        <v>635</v>
      </c>
      <c r="U6" s="12">
        <v>835</v>
      </c>
      <c r="V6" s="12">
        <v>1035</v>
      </c>
      <c r="W6" s="12">
        <v>1035</v>
      </c>
      <c r="X6" s="12">
        <v>1235</v>
      </c>
      <c r="Y6" s="12">
        <v>1235</v>
      </c>
      <c r="Z6" s="12">
        <v>1235</v>
      </c>
      <c r="AA6" s="12">
        <v>1235</v>
      </c>
      <c r="AB6" s="12">
        <v>1235</v>
      </c>
      <c r="AC6" s="12">
        <v>1335</v>
      </c>
      <c r="AD6" s="12">
        <v>1335</v>
      </c>
      <c r="AE6" s="12">
        <v>1335</v>
      </c>
      <c r="AF6" s="12">
        <v>1335</v>
      </c>
      <c r="AG6" s="12">
        <v>1335</v>
      </c>
      <c r="AH6" s="12">
        <v>1335</v>
      </c>
      <c r="AJ6" s="48">
        <f t="shared" ref="AJ6:AJ12" si="0">AH6/$AH$12</f>
        <v>0.3500019005661984</v>
      </c>
    </row>
    <row r="7" spans="1:36" x14ac:dyDescent="0.25">
      <c r="A7" s="1" t="str">
        <f>'New build - Reference'!A7</f>
        <v>Gas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120</v>
      </c>
      <c r="I7" s="12">
        <v>120</v>
      </c>
      <c r="J7" s="12">
        <v>120</v>
      </c>
      <c r="K7" s="12">
        <v>120</v>
      </c>
      <c r="L7" s="12">
        <v>120</v>
      </c>
      <c r="M7" s="12">
        <v>120</v>
      </c>
      <c r="N7" s="12">
        <v>280</v>
      </c>
      <c r="O7" s="12">
        <v>280</v>
      </c>
      <c r="P7" s="12">
        <v>280</v>
      </c>
      <c r="Q7" s="12">
        <v>280</v>
      </c>
      <c r="R7" s="12">
        <v>280</v>
      </c>
      <c r="S7" s="12">
        <v>330</v>
      </c>
      <c r="T7" s="12">
        <v>330</v>
      </c>
      <c r="U7" s="12">
        <v>330</v>
      </c>
      <c r="V7" s="12">
        <v>550</v>
      </c>
      <c r="W7" s="12">
        <v>550</v>
      </c>
      <c r="X7" s="12">
        <v>750</v>
      </c>
      <c r="Y7" s="12">
        <v>750</v>
      </c>
      <c r="Z7" s="12">
        <v>750</v>
      </c>
      <c r="AA7" s="12">
        <v>750</v>
      </c>
      <c r="AB7" s="12">
        <v>750</v>
      </c>
      <c r="AC7" s="12">
        <v>750</v>
      </c>
      <c r="AD7" s="12">
        <v>750</v>
      </c>
      <c r="AE7" s="12">
        <v>750</v>
      </c>
      <c r="AF7" s="12">
        <v>750</v>
      </c>
      <c r="AG7" s="12">
        <v>750</v>
      </c>
      <c r="AH7" s="12">
        <v>750</v>
      </c>
      <c r="AJ7" s="48">
        <f t="shared" si="0"/>
        <v>0.19663028121696541</v>
      </c>
    </row>
    <row r="8" spans="1:36" x14ac:dyDescent="0.25">
      <c r="A8" s="1" t="str">
        <f>'New build - Reference'!A8</f>
        <v>Geothermal</v>
      </c>
      <c r="B8" s="12">
        <v>0</v>
      </c>
      <c r="C8" s="12">
        <v>0</v>
      </c>
      <c r="D8" s="12">
        <v>50</v>
      </c>
      <c r="E8" s="12">
        <v>50</v>
      </c>
      <c r="F8" s="12">
        <v>50</v>
      </c>
      <c r="G8" s="12">
        <v>300</v>
      </c>
      <c r="H8" s="12">
        <v>300</v>
      </c>
      <c r="I8" s="12">
        <v>335</v>
      </c>
      <c r="J8" s="12">
        <v>335</v>
      </c>
      <c r="K8" s="12">
        <v>335</v>
      </c>
      <c r="L8" s="12">
        <v>335</v>
      </c>
      <c r="M8" s="12">
        <v>335</v>
      </c>
      <c r="N8" s="12">
        <v>335</v>
      </c>
      <c r="O8" s="12">
        <v>635</v>
      </c>
      <c r="P8" s="12">
        <v>635</v>
      </c>
      <c r="Q8" s="12">
        <v>635</v>
      </c>
      <c r="R8" s="12">
        <v>635</v>
      </c>
      <c r="S8" s="12">
        <v>635</v>
      </c>
      <c r="T8" s="12">
        <v>635</v>
      </c>
      <c r="U8" s="12">
        <v>635</v>
      </c>
      <c r="V8" s="12">
        <v>635</v>
      </c>
      <c r="W8" s="12">
        <v>635</v>
      </c>
      <c r="X8" s="12">
        <v>635</v>
      </c>
      <c r="Y8" s="12">
        <v>635</v>
      </c>
      <c r="Z8" s="12">
        <v>635</v>
      </c>
      <c r="AA8" s="12">
        <v>635</v>
      </c>
      <c r="AB8" s="12">
        <v>635</v>
      </c>
      <c r="AC8" s="12">
        <v>635</v>
      </c>
      <c r="AD8" s="12">
        <v>635</v>
      </c>
      <c r="AE8" s="12">
        <v>635</v>
      </c>
      <c r="AF8" s="12">
        <v>635</v>
      </c>
      <c r="AG8" s="12">
        <v>635</v>
      </c>
      <c r="AH8" s="12">
        <v>635</v>
      </c>
      <c r="AJ8" s="48">
        <f t="shared" si="0"/>
        <v>0.16648030476369738</v>
      </c>
    </row>
    <row r="9" spans="1:36" x14ac:dyDescent="0.25">
      <c r="A9" s="1" t="str">
        <f>'New build - Reference'!A9</f>
        <v>Hydro</v>
      </c>
      <c r="B9" s="12">
        <v>0</v>
      </c>
      <c r="C9" s="12">
        <v>20</v>
      </c>
      <c r="D9" s="12">
        <v>20</v>
      </c>
      <c r="E9" s="12">
        <v>280</v>
      </c>
      <c r="F9" s="12">
        <v>315</v>
      </c>
      <c r="G9" s="12">
        <v>356</v>
      </c>
      <c r="H9" s="12">
        <v>356</v>
      </c>
      <c r="I9" s="12">
        <v>356</v>
      </c>
      <c r="J9" s="12">
        <v>356</v>
      </c>
      <c r="K9" s="12">
        <v>356</v>
      </c>
      <c r="L9" s="12">
        <v>431</v>
      </c>
      <c r="M9" s="12">
        <v>486</v>
      </c>
      <c r="N9" s="12">
        <v>501</v>
      </c>
      <c r="O9" s="12">
        <v>501</v>
      </c>
      <c r="P9" s="12">
        <v>501</v>
      </c>
      <c r="Q9" s="12">
        <v>501</v>
      </c>
      <c r="R9" s="12">
        <v>545</v>
      </c>
      <c r="S9" s="12">
        <v>545</v>
      </c>
      <c r="T9" s="12">
        <v>545</v>
      </c>
      <c r="U9" s="12">
        <v>545</v>
      </c>
      <c r="V9" s="12">
        <v>545</v>
      </c>
      <c r="W9" s="12">
        <v>765</v>
      </c>
      <c r="X9" s="12">
        <v>765</v>
      </c>
      <c r="Y9" s="12">
        <v>765</v>
      </c>
      <c r="Z9" s="12">
        <v>765</v>
      </c>
      <c r="AA9" s="12">
        <v>765</v>
      </c>
      <c r="AB9" s="12">
        <v>765</v>
      </c>
      <c r="AC9" s="12">
        <v>765</v>
      </c>
      <c r="AD9" s="12">
        <v>765</v>
      </c>
      <c r="AE9" s="12">
        <v>765</v>
      </c>
      <c r="AF9" s="12">
        <v>765</v>
      </c>
      <c r="AG9" s="12">
        <v>765</v>
      </c>
      <c r="AH9" s="12">
        <v>765</v>
      </c>
      <c r="AJ9" s="48">
        <f t="shared" si="0"/>
        <v>0.20056288684130472</v>
      </c>
    </row>
    <row r="10" spans="1:36" x14ac:dyDescent="0.25">
      <c r="A10" s="1" t="str">
        <f>'New build - Reference'!A10</f>
        <v>Load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148.0535526258553</v>
      </c>
      <c r="H10" s="12">
        <v>159.32460296198479</v>
      </c>
      <c r="I10" s="12">
        <v>159.32460296198479</v>
      </c>
      <c r="J10" s="12">
        <v>169.96436936136581</v>
      </c>
      <c r="K10" s="12">
        <v>171.63061404925119</v>
      </c>
      <c r="L10" s="12">
        <v>200.65455665651729</v>
      </c>
      <c r="M10" s="12">
        <v>212.809798462396</v>
      </c>
      <c r="N10" s="12">
        <v>264.05768705948196</v>
      </c>
      <c r="O10" s="12">
        <v>264.05768705948196</v>
      </c>
      <c r="P10" s="12">
        <v>270.137633979187</v>
      </c>
      <c r="Q10" s="12">
        <v>282.26311693865699</v>
      </c>
      <c r="R10" s="12">
        <v>308</v>
      </c>
      <c r="S10" s="12">
        <v>308</v>
      </c>
      <c r="T10" s="12">
        <v>308</v>
      </c>
      <c r="U10" s="12">
        <v>308</v>
      </c>
      <c r="V10" s="12">
        <v>308</v>
      </c>
      <c r="W10" s="12">
        <v>317.19178109658401</v>
      </c>
      <c r="X10" s="12">
        <v>317.19178109658401</v>
      </c>
      <c r="Y10" s="12">
        <v>317.19178109658401</v>
      </c>
      <c r="Z10" s="12">
        <v>317.71909249145597</v>
      </c>
      <c r="AA10" s="12">
        <v>322.13849963913003</v>
      </c>
      <c r="AB10" s="12">
        <v>322.13849963913003</v>
      </c>
      <c r="AC10" s="12">
        <v>329.26500210532902</v>
      </c>
      <c r="AD10" s="12">
        <v>329.26500210532902</v>
      </c>
      <c r="AE10" s="12">
        <v>329.26500210532902</v>
      </c>
      <c r="AF10" s="12">
        <v>329.26500210532902</v>
      </c>
      <c r="AG10" s="12">
        <v>329.26500210532902</v>
      </c>
      <c r="AH10" s="12">
        <v>329.26500210532902</v>
      </c>
      <c r="AJ10" s="48">
        <f t="shared" si="0"/>
        <v>8.6324626611834071E-2</v>
      </c>
    </row>
    <row r="11" spans="1:36" x14ac:dyDescent="0.25">
      <c r="A11" s="1" t="str">
        <f>'New build - Reference'!A11</f>
        <v>Other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J11" s="48">
        <f t="shared" si="0"/>
        <v>0</v>
      </c>
    </row>
    <row r="12" spans="1:36" x14ac:dyDescent="0.25">
      <c r="A12" s="37" t="s">
        <v>69</v>
      </c>
      <c r="B12" s="38">
        <v>0</v>
      </c>
      <c r="C12" s="38">
        <v>20</v>
      </c>
      <c r="D12" s="38">
        <v>205</v>
      </c>
      <c r="E12" s="38">
        <v>565</v>
      </c>
      <c r="F12" s="38">
        <v>600</v>
      </c>
      <c r="G12" s="38">
        <v>1039.0535526258552</v>
      </c>
      <c r="H12" s="38">
        <v>1170.3246029619847</v>
      </c>
      <c r="I12" s="38">
        <v>1205.3246029619847</v>
      </c>
      <c r="J12" s="38">
        <v>1215.9643693613657</v>
      </c>
      <c r="K12" s="38">
        <v>1217.6306140492511</v>
      </c>
      <c r="L12" s="38">
        <v>1321.6545566565173</v>
      </c>
      <c r="M12" s="38">
        <v>1388.809798462396</v>
      </c>
      <c r="N12" s="38">
        <v>1615.0576870594819</v>
      </c>
      <c r="O12" s="38">
        <v>1915.0576870594819</v>
      </c>
      <c r="P12" s="38">
        <v>1921.1376339791871</v>
      </c>
      <c r="Q12" s="38">
        <v>1933.263116938657</v>
      </c>
      <c r="R12" s="38">
        <v>2203</v>
      </c>
      <c r="S12" s="38">
        <v>2253</v>
      </c>
      <c r="T12" s="38">
        <v>2453</v>
      </c>
      <c r="U12" s="38">
        <v>2653</v>
      </c>
      <c r="V12" s="38">
        <v>3073</v>
      </c>
      <c r="W12" s="38">
        <v>3302.1917810965842</v>
      </c>
      <c r="X12" s="38">
        <v>3702.1917810965842</v>
      </c>
      <c r="Y12" s="38">
        <v>3702.1917810965842</v>
      </c>
      <c r="Z12" s="38">
        <v>3702.7190924914557</v>
      </c>
      <c r="AA12" s="38">
        <v>3707.1384996391298</v>
      </c>
      <c r="AB12" s="38">
        <v>3707.1384996391298</v>
      </c>
      <c r="AC12" s="38">
        <v>3814.2650021053291</v>
      </c>
      <c r="AD12" s="38">
        <v>3814.2650021053291</v>
      </c>
      <c r="AE12" s="38">
        <v>3814.2650021053291</v>
      </c>
      <c r="AF12" s="38">
        <v>3814.2650021053291</v>
      </c>
      <c r="AG12" s="38">
        <v>3814.2650021053291</v>
      </c>
      <c r="AH12" s="38">
        <v>3814.2650021053291</v>
      </c>
      <c r="AJ12" s="49">
        <f t="shared" si="0"/>
        <v>1</v>
      </c>
    </row>
    <row r="13" spans="1:36" x14ac:dyDescent="0.25">
      <c r="A13" s="1" t="s">
        <v>87</v>
      </c>
      <c r="B13" s="47" t="b">
        <v>1</v>
      </c>
      <c r="C13" s="47" t="b">
        <v>1</v>
      </c>
      <c r="D13" s="47" t="b">
        <v>1</v>
      </c>
      <c r="E13" s="47" t="b">
        <v>1</v>
      </c>
      <c r="F13" s="47" t="b">
        <v>1</v>
      </c>
      <c r="G13" s="47" t="b">
        <v>1</v>
      </c>
      <c r="H13" s="47" t="b">
        <v>1</v>
      </c>
      <c r="I13" s="47" t="b">
        <v>1</v>
      </c>
      <c r="J13" s="47" t="b">
        <v>1</v>
      </c>
      <c r="K13" s="47" t="b">
        <v>1</v>
      </c>
      <c r="L13" s="47" t="b">
        <v>1</v>
      </c>
      <c r="M13" s="47" t="b">
        <v>1</v>
      </c>
      <c r="N13" s="47" t="b">
        <v>1</v>
      </c>
      <c r="O13" s="47" t="b">
        <v>1</v>
      </c>
      <c r="P13" s="47" t="b">
        <v>1</v>
      </c>
      <c r="Q13" s="47" t="b">
        <v>1</v>
      </c>
      <c r="R13" s="47" t="b">
        <v>1</v>
      </c>
      <c r="S13" s="47" t="b">
        <v>1</v>
      </c>
      <c r="T13" s="47" t="b">
        <v>1</v>
      </c>
      <c r="U13" s="47" t="b">
        <v>1</v>
      </c>
      <c r="V13" s="47" t="b">
        <v>1</v>
      </c>
      <c r="W13" s="47" t="b">
        <v>1</v>
      </c>
      <c r="X13" s="47" t="b">
        <v>1</v>
      </c>
      <c r="Y13" s="47" t="b">
        <v>1</v>
      </c>
      <c r="Z13" s="47" t="b">
        <v>1</v>
      </c>
      <c r="AA13" s="47" t="b">
        <v>1</v>
      </c>
      <c r="AB13" s="47" t="b">
        <v>1</v>
      </c>
      <c r="AC13" s="47" t="b">
        <v>1</v>
      </c>
      <c r="AD13" s="47" t="b">
        <v>1</v>
      </c>
      <c r="AE13" s="47" t="b">
        <v>1</v>
      </c>
      <c r="AF13" s="47" t="b">
        <v>1</v>
      </c>
      <c r="AG13" s="47" t="b">
        <v>1</v>
      </c>
      <c r="AH13" s="47" t="b">
        <v>1</v>
      </c>
    </row>
  </sheetData>
  <conditionalFormatting sqref="B13:AH13">
    <cfRule type="expression" dxfId="5" priority="2">
      <formula>B13=FALSE</formula>
    </cfRule>
  </conditionalFormatting>
  <conditionalFormatting sqref="B2">
    <cfRule type="expression" dxfId="4" priority="1">
      <formula>B2=FALSE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334"/>
  <sheetViews>
    <sheetView showGridLines="0" topLeftCell="H1" zoomScaleNormal="100" workbookViewId="0">
      <selection activeCell="K19" sqref="K19"/>
    </sheetView>
  </sheetViews>
  <sheetFormatPr defaultRowHeight="15" x14ac:dyDescent="0.25"/>
  <cols>
    <col min="1" max="1" width="12.5" style="1" customWidth="1"/>
    <col min="2" max="2" width="26.5" style="1" bestFit="1" customWidth="1"/>
    <col min="3" max="3" width="11.875" style="1" bestFit="1" customWidth="1"/>
    <col min="4" max="4" width="25.875" style="1" bestFit="1" customWidth="1"/>
    <col min="5" max="5" width="6.25" style="1" customWidth="1"/>
    <col min="6" max="6" width="7.5" style="1" customWidth="1"/>
    <col min="7" max="7" width="10.125" style="1" bestFit="1" customWidth="1"/>
    <col min="8" max="8" width="24.625" style="1" customWidth="1"/>
    <col min="9" max="9" width="10.125" style="1" bestFit="1" customWidth="1"/>
    <col min="10" max="38" width="5" style="1" customWidth="1"/>
    <col min="39" max="39" width="6.375" style="1" customWidth="1"/>
    <col min="40" max="40" width="6.125" style="1" customWidth="1"/>
    <col min="41" max="41" width="6.75" style="1" customWidth="1"/>
    <col min="42" max="16384" width="9" style="1"/>
  </cols>
  <sheetData>
    <row r="1" spans="1:43" ht="18.75" x14ac:dyDescent="0.3">
      <c r="A1" s="58" t="s">
        <v>104</v>
      </c>
      <c r="H1" s="58" t="s">
        <v>103</v>
      </c>
    </row>
    <row r="2" spans="1:43" x14ac:dyDescent="0.25">
      <c r="A2" s="52" t="s">
        <v>123</v>
      </c>
      <c r="H2" s="13" t="s">
        <v>97</v>
      </c>
      <c r="I2" s="47" t="b">
        <v>1</v>
      </c>
    </row>
    <row r="3" spans="1:43" x14ac:dyDescent="0.25">
      <c r="A3" s="43" t="s">
        <v>93</v>
      </c>
    </row>
    <row r="4" spans="1:43" x14ac:dyDescent="0.25">
      <c r="A4" s="50" t="s">
        <v>135</v>
      </c>
      <c r="B4" s="2" t="s">
        <v>134</v>
      </c>
      <c r="C4" s="7" t="s">
        <v>71</v>
      </c>
      <c r="D4" s="2" t="s">
        <v>72</v>
      </c>
      <c r="E4" s="50" t="s">
        <v>73</v>
      </c>
      <c r="F4" s="50" t="s">
        <v>11</v>
      </c>
      <c r="G4" s="57" t="s">
        <v>83</v>
      </c>
      <c r="H4" s="1" t="s">
        <v>90</v>
      </c>
      <c r="I4" s="10"/>
      <c r="J4" s="10"/>
    </row>
    <row r="5" spans="1:43" x14ac:dyDescent="0.25">
      <c r="A5" s="39">
        <v>43465</v>
      </c>
      <c r="B5" s="19" t="s">
        <v>74</v>
      </c>
      <c r="C5" s="40">
        <v>0</v>
      </c>
      <c r="D5" s="19" t="s">
        <v>75</v>
      </c>
      <c r="E5" s="41" t="s">
        <v>76</v>
      </c>
      <c r="F5" s="42">
        <f>YEAR(TableBuildEnvironmental[[#This Row],[Time period]])</f>
        <v>2018</v>
      </c>
      <c r="G5" s="1" t="e">
        <f>INDEX(#REF!,MATCH(TableBuildEnvironmental[[#This Row],[Technology type]],#REF!,0),1)</f>
        <v>#REF!</v>
      </c>
      <c r="H5" s="2" t="s">
        <v>53</v>
      </c>
      <c r="I5" s="77">
        <f>'New build - Reference'!B5</f>
        <v>2018</v>
      </c>
      <c r="J5" s="77">
        <f>'New build - Reference'!C5</f>
        <v>2019</v>
      </c>
      <c r="K5" s="77">
        <f>'New build - Reference'!D5</f>
        <v>2020</v>
      </c>
      <c r="L5" s="77">
        <f>'New build - Reference'!E5</f>
        <v>2021</v>
      </c>
      <c r="M5" s="77">
        <f>'New build - Reference'!F5</f>
        <v>2022</v>
      </c>
      <c r="N5" s="77">
        <f>'New build - Reference'!G5</f>
        <v>2023</v>
      </c>
      <c r="O5" s="77">
        <f>'New build - Reference'!H5</f>
        <v>2024</v>
      </c>
      <c r="P5" s="77">
        <f>'New build - Reference'!I5</f>
        <v>2025</v>
      </c>
      <c r="Q5" s="77">
        <f>'New build - Reference'!J5</f>
        <v>2026</v>
      </c>
      <c r="R5" s="77">
        <f>'New build - Reference'!K5</f>
        <v>2027</v>
      </c>
      <c r="S5" s="77">
        <f>'New build - Reference'!L5</f>
        <v>2028</v>
      </c>
      <c r="T5" s="77">
        <f>'New build - Reference'!M5</f>
        <v>2029</v>
      </c>
      <c r="U5" s="77">
        <f>'New build - Reference'!N5</f>
        <v>2030</v>
      </c>
      <c r="V5" s="77">
        <f>'New build - Reference'!O5</f>
        <v>2031</v>
      </c>
      <c r="W5" s="77">
        <f>'New build - Reference'!P5</f>
        <v>2032</v>
      </c>
      <c r="X5" s="77">
        <f>'New build - Reference'!Q5</f>
        <v>2033</v>
      </c>
      <c r="Y5" s="77">
        <f>'New build - Reference'!R5</f>
        <v>2034</v>
      </c>
      <c r="Z5" s="77">
        <f>'New build - Reference'!S5</f>
        <v>2035</v>
      </c>
      <c r="AA5" s="77">
        <f>'New build - Reference'!T5</f>
        <v>2036</v>
      </c>
      <c r="AB5" s="77">
        <f>'New build - Reference'!U5</f>
        <v>2037</v>
      </c>
      <c r="AC5" s="77">
        <f>'New build - Reference'!V5</f>
        <v>2038</v>
      </c>
      <c r="AD5" s="77">
        <f>'New build - Reference'!W5</f>
        <v>2039</v>
      </c>
      <c r="AE5" s="77">
        <f>'New build - Reference'!X5</f>
        <v>2040</v>
      </c>
      <c r="AF5" s="77">
        <f>'New build - Reference'!Y5</f>
        <v>2041</v>
      </c>
      <c r="AG5" s="77">
        <f>'New build - Reference'!Z5</f>
        <v>2042</v>
      </c>
      <c r="AH5" s="77">
        <f>'New build - Reference'!AA5</f>
        <v>2043</v>
      </c>
      <c r="AI5" s="77">
        <f>'New build - Reference'!AB5</f>
        <v>2044</v>
      </c>
      <c r="AJ5" s="77">
        <f>'New build - Reference'!AC5</f>
        <v>2045</v>
      </c>
      <c r="AK5" s="77">
        <f>'New build - Reference'!AD5</f>
        <v>2046</v>
      </c>
      <c r="AL5" s="77">
        <f>'New build - Reference'!AE5</f>
        <v>2047</v>
      </c>
      <c r="AM5" s="77">
        <f>'New build - Reference'!AF5</f>
        <v>2048</v>
      </c>
      <c r="AN5" s="77">
        <f>'New build - Reference'!AG5</f>
        <v>2049</v>
      </c>
      <c r="AO5" s="77">
        <f>'New build - Reference'!AH5</f>
        <v>2050</v>
      </c>
      <c r="AQ5" s="2" t="s">
        <v>102</v>
      </c>
    </row>
    <row r="6" spans="1:43" x14ac:dyDescent="0.25">
      <c r="A6" s="39">
        <v>43465</v>
      </c>
      <c r="B6" s="19" t="s">
        <v>64</v>
      </c>
      <c r="C6" s="40">
        <v>0</v>
      </c>
      <c r="D6" s="19" t="s">
        <v>75</v>
      </c>
      <c r="E6" s="41" t="s">
        <v>76</v>
      </c>
      <c r="F6" s="42">
        <f>YEAR(TableBuildEnvironmental[[#This Row],[Time period]])</f>
        <v>2018</v>
      </c>
      <c r="G6" s="1" t="e">
        <f>INDEX(#REF!,MATCH(TableBuildEnvironmental[[#This Row],[Technology type]],#REF!,0),1)</f>
        <v>#REF!</v>
      </c>
      <c r="H6" s="1" t="str">
        <f>'New build - Reference'!A6</f>
        <v>Wind</v>
      </c>
      <c r="I6" s="12">
        <v>0</v>
      </c>
      <c r="J6" s="12">
        <v>0</v>
      </c>
      <c r="K6" s="12">
        <v>135</v>
      </c>
      <c r="L6" s="12">
        <v>235</v>
      </c>
      <c r="M6" s="12">
        <v>235</v>
      </c>
      <c r="N6" s="12">
        <v>335</v>
      </c>
      <c r="O6" s="12">
        <v>545</v>
      </c>
      <c r="P6" s="12">
        <v>745</v>
      </c>
      <c r="Q6" s="12">
        <v>945</v>
      </c>
      <c r="R6" s="12">
        <v>1145</v>
      </c>
      <c r="S6" s="12">
        <v>1145</v>
      </c>
      <c r="T6" s="12">
        <v>1145</v>
      </c>
      <c r="U6" s="12">
        <v>1445</v>
      </c>
      <c r="V6" s="12">
        <v>1745</v>
      </c>
      <c r="W6" s="12">
        <v>2045</v>
      </c>
      <c r="X6" s="12">
        <v>2345</v>
      </c>
      <c r="Y6" s="12">
        <v>2345</v>
      </c>
      <c r="Z6" s="12">
        <v>2745</v>
      </c>
      <c r="AA6" s="12">
        <v>2945</v>
      </c>
      <c r="AB6" s="12">
        <v>3145</v>
      </c>
      <c r="AC6" s="12">
        <v>3145</v>
      </c>
      <c r="AD6" s="12">
        <v>3645</v>
      </c>
      <c r="AE6" s="12">
        <v>3645</v>
      </c>
      <c r="AF6" s="12">
        <v>3845</v>
      </c>
      <c r="AG6" s="12">
        <v>3845</v>
      </c>
      <c r="AH6" s="12">
        <v>3845</v>
      </c>
      <c r="AI6" s="12">
        <v>3913</v>
      </c>
      <c r="AJ6" s="12">
        <v>4113</v>
      </c>
      <c r="AK6" s="12">
        <v>4313</v>
      </c>
      <c r="AL6" s="12">
        <v>4313</v>
      </c>
      <c r="AM6" s="12">
        <v>4513</v>
      </c>
      <c r="AN6" s="12">
        <v>4513</v>
      </c>
      <c r="AO6" s="12">
        <v>4513</v>
      </c>
      <c r="AQ6" s="48">
        <f t="shared" ref="AQ6:AQ12" si="0">AO6/$AO$12</f>
        <v>0.47058647440729101</v>
      </c>
    </row>
    <row r="7" spans="1:43" x14ac:dyDescent="0.25">
      <c r="A7" s="39">
        <v>43465</v>
      </c>
      <c r="B7" s="19" t="s">
        <v>77</v>
      </c>
      <c r="C7" s="40">
        <v>0</v>
      </c>
      <c r="D7" s="19" t="s">
        <v>75</v>
      </c>
      <c r="E7" s="41" t="s">
        <v>76</v>
      </c>
      <c r="F7" s="42">
        <f>YEAR(TableBuildEnvironmental[[#This Row],[Time period]])</f>
        <v>2018</v>
      </c>
      <c r="G7" s="1" t="e">
        <f>INDEX(#REF!,MATCH(TableBuildEnvironmental[[#This Row],[Technology type]],#REF!,0),1)</f>
        <v>#REF!</v>
      </c>
      <c r="H7" s="1" t="str">
        <f>'New build - Reference'!A7</f>
        <v>Gas</v>
      </c>
      <c r="I7" s="12">
        <v>0</v>
      </c>
      <c r="J7" s="12">
        <v>0</v>
      </c>
      <c r="K7" s="12">
        <v>0</v>
      </c>
      <c r="L7" s="12">
        <v>100</v>
      </c>
      <c r="M7" s="12">
        <v>100</v>
      </c>
      <c r="N7" s="12">
        <v>220</v>
      </c>
      <c r="O7" s="12">
        <v>220</v>
      </c>
      <c r="P7" s="12">
        <v>220</v>
      </c>
      <c r="Q7" s="12">
        <v>260</v>
      </c>
      <c r="R7" s="12">
        <v>260</v>
      </c>
      <c r="S7" s="12">
        <v>260</v>
      </c>
      <c r="T7" s="12">
        <v>260</v>
      </c>
      <c r="U7" s="12">
        <v>460</v>
      </c>
      <c r="V7" s="12">
        <v>660</v>
      </c>
      <c r="W7" s="12">
        <v>660</v>
      </c>
      <c r="X7" s="12">
        <v>660</v>
      </c>
      <c r="Y7" s="12">
        <v>660</v>
      </c>
      <c r="Z7" s="12">
        <v>710</v>
      </c>
      <c r="AA7" s="12">
        <v>710</v>
      </c>
      <c r="AB7" s="12">
        <v>710</v>
      </c>
      <c r="AC7" s="12">
        <v>1130</v>
      </c>
      <c r="AD7" s="12">
        <v>1130</v>
      </c>
      <c r="AE7" s="12">
        <v>1130</v>
      </c>
      <c r="AF7" s="12">
        <v>1130</v>
      </c>
      <c r="AG7" s="12">
        <v>1130</v>
      </c>
      <c r="AH7" s="12">
        <v>1130</v>
      </c>
      <c r="AI7" s="12">
        <v>1130</v>
      </c>
      <c r="AJ7" s="12">
        <v>1130</v>
      </c>
      <c r="AK7" s="12">
        <v>1130</v>
      </c>
      <c r="AL7" s="12">
        <v>1130</v>
      </c>
      <c r="AM7" s="12">
        <v>1130</v>
      </c>
      <c r="AN7" s="12">
        <v>1130</v>
      </c>
      <c r="AO7" s="12">
        <v>1130</v>
      </c>
      <c r="AQ7" s="48">
        <f t="shared" si="0"/>
        <v>0.11782909729231972</v>
      </c>
    </row>
    <row r="8" spans="1:43" x14ac:dyDescent="0.25">
      <c r="A8" s="39">
        <v>43465</v>
      </c>
      <c r="B8" s="19" t="s">
        <v>78</v>
      </c>
      <c r="C8" s="40">
        <v>0</v>
      </c>
      <c r="D8" s="19" t="s">
        <v>75</v>
      </c>
      <c r="E8" s="41" t="s">
        <v>76</v>
      </c>
      <c r="F8" s="42">
        <f>YEAR(TableBuildEnvironmental[[#This Row],[Time period]])</f>
        <v>2018</v>
      </c>
      <c r="G8" s="1" t="e">
        <f>INDEX(#REF!,MATCH(TableBuildEnvironmental[[#This Row],[Technology type]],#REF!,0),1)</f>
        <v>#REF!</v>
      </c>
      <c r="H8" s="1" t="str">
        <f>'New build - Reference'!A8</f>
        <v>Geothermal</v>
      </c>
      <c r="I8" s="12">
        <v>0</v>
      </c>
      <c r="J8" s="12">
        <v>0</v>
      </c>
      <c r="K8" s="12">
        <v>50</v>
      </c>
      <c r="L8" s="12">
        <v>50</v>
      </c>
      <c r="M8" s="12">
        <v>300</v>
      </c>
      <c r="N8" s="12">
        <v>600</v>
      </c>
      <c r="O8" s="12">
        <v>600</v>
      </c>
      <c r="P8" s="12">
        <v>600</v>
      </c>
      <c r="Q8" s="12">
        <v>600</v>
      </c>
      <c r="R8" s="12">
        <v>600</v>
      </c>
      <c r="S8" s="12">
        <v>730</v>
      </c>
      <c r="T8" s="12">
        <v>830</v>
      </c>
      <c r="U8" s="12">
        <v>830</v>
      </c>
      <c r="V8" s="12">
        <v>830</v>
      </c>
      <c r="W8" s="12">
        <v>910</v>
      </c>
      <c r="X8" s="12">
        <v>910</v>
      </c>
      <c r="Y8" s="12">
        <v>945</v>
      </c>
      <c r="Z8" s="12">
        <v>945</v>
      </c>
      <c r="AA8" s="12">
        <v>975</v>
      </c>
      <c r="AB8" s="12">
        <v>975</v>
      </c>
      <c r="AC8" s="12">
        <v>1105</v>
      </c>
      <c r="AD8" s="12">
        <v>1105</v>
      </c>
      <c r="AE8" s="12">
        <v>1265</v>
      </c>
      <c r="AF8" s="12">
        <v>1265</v>
      </c>
      <c r="AG8" s="12">
        <v>1265</v>
      </c>
      <c r="AH8" s="12">
        <v>1345</v>
      </c>
      <c r="AI8" s="12">
        <v>1345</v>
      </c>
      <c r="AJ8" s="12">
        <v>1345</v>
      </c>
      <c r="AK8" s="12">
        <v>1345</v>
      </c>
      <c r="AL8" s="12">
        <v>1345</v>
      </c>
      <c r="AM8" s="12">
        <v>1345</v>
      </c>
      <c r="AN8" s="12">
        <v>1345</v>
      </c>
      <c r="AO8" s="12">
        <v>1385</v>
      </c>
      <c r="AQ8" s="48">
        <f t="shared" si="0"/>
        <v>0.14441884933616178</v>
      </c>
    </row>
    <row r="9" spans="1:43" x14ac:dyDescent="0.25">
      <c r="A9" s="39">
        <v>43465</v>
      </c>
      <c r="B9" s="19" t="s">
        <v>79</v>
      </c>
      <c r="C9" s="40">
        <v>0</v>
      </c>
      <c r="D9" s="19" t="s">
        <v>75</v>
      </c>
      <c r="E9" s="41" t="s">
        <v>76</v>
      </c>
      <c r="F9" s="42">
        <f>YEAR(TableBuildEnvironmental[[#This Row],[Time period]])</f>
        <v>2018</v>
      </c>
      <c r="G9" s="1" t="e">
        <f>INDEX(#REF!,MATCH(TableBuildEnvironmental[[#This Row],[Technology type]],#REF!,0),1)</f>
        <v>#REF!</v>
      </c>
      <c r="H9" s="1" t="str">
        <f>'New build - Reference'!A9</f>
        <v>Hydro</v>
      </c>
      <c r="I9" s="12">
        <v>0</v>
      </c>
      <c r="J9" s="12">
        <v>20</v>
      </c>
      <c r="K9" s="12">
        <v>20</v>
      </c>
      <c r="L9" s="12">
        <v>55</v>
      </c>
      <c r="M9" s="12">
        <v>55</v>
      </c>
      <c r="N9" s="12">
        <v>55</v>
      </c>
      <c r="O9" s="12">
        <v>55</v>
      </c>
      <c r="P9" s="12">
        <v>55</v>
      </c>
      <c r="Q9" s="12">
        <v>55</v>
      </c>
      <c r="R9" s="12">
        <v>55</v>
      </c>
      <c r="S9" s="12">
        <v>55</v>
      </c>
      <c r="T9" s="12">
        <v>142</v>
      </c>
      <c r="U9" s="12">
        <v>142</v>
      </c>
      <c r="V9" s="12">
        <v>142</v>
      </c>
      <c r="W9" s="12">
        <v>188</v>
      </c>
      <c r="X9" s="12">
        <v>188</v>
      </c>
      <c r="Y9" s="12">
        <v>437</v>
      </c>
      <c r="Z9" s="12">
        <v>437</v>
      </c>
      <c r="AA9" s="12">
        <v>527</v>
      </c>
      <c r="AB9" s="12">
        <v>527</v>
      </c>
      <c r="AC9" s="12">
        <v>557</v>
      </c>
      <c r="AD9" s="12">
        <v>777</v>
      </c>
      <c r="AE9" s="12">
        <v>777</v>
      </c>
      <c r="AF9" s="12">
        <v>777</v>
      </c>
      <c r="AG9" s="12">
        <v>777</v>
      </c>
      <c r="AH9" s="12">
        <v>777</v>
      </c>
      <c r="AI9" s="12">
        <v>777</v>
      </c>
      <c r="AJ9" s="12">
        <v>792</v>
      </c>
      <c r="AK9" s="12">
        <v>792</v>
      </c>
      <c r="AL9" s="12">
        <v>1092</v>
      </c>
      <c r="AM9" s="12">
        <v>1092</v>
      </c>
      <c r="AN9" s="12">
        <v>1092</v>
      </c>
      <c r="AO9" s="12">
        <v>1092</v>
      </c>
      <c r="AQ9" s="48">
        <f t="shared" si="0"/>
        <v>0.11386670287010012</v>
      </c>
    </row>
    <row r="10" spans="1:43" x14ac:dyDescent="0.25">
      <c r="A10" s="39">
        <v>43465</v>
      </c>
      <c r="B10" s="19" t="s">
        <v>80</v>
      </c>
      <c r="C10" s="40">
        <v>0</v>
      </c>
      <c r="D10" s="19" t="s">
        <v>75</v>
      </c>
      <c r="E10" s="41" t="s">
        <v>76</v>
      </c>
      <c r="F10" s="42">
        <f>YEAR(TableBuildEnvironmental[[#This Row],[Time period]])</f>
        <v>2018</v>
      </c>
      <c r="G10" s="1" t="e">
        <f>INDEX(#REF!,MATCH(TableBuildEnvironmental[[#This Row],[Technology type]],#REF!,0),1)</f>
        <v>#REF!</v>
      </c>
      <c r="H10" s="1" t="str">
        <f>'New build - Reference'!A10</f>
        <v>Load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71.347507642368299</v>
      </c>
      <c r="O10" s="12">
        <v>83.377297448859906</v>
      </c>
      <c r="P10" s="12">
        <v>127.14133521071349</v>
      </c>
      <c r="Q10" s="12">
        <v>157.21732883720091</v>
      </c>
      <c r="R10" s="12">
        <v>210.40683471887758</v>
      </c>
      <c r="S10" s="12">
        <v>217.84608120121658</v>
      </c>
      <c r="T10" s="12">
        <v>217.84608120121658</v>
      </c>
      <c r="U10" s="12">
        <v>240.21627784763763</v>
      </c>
      <c r="V10" s="12">
        <v>290.53427980718249</v>
      </c>
      <c r="W10" s="12">
        <v>290.53427980718249</v>
      </c>
      <c r="X10" s="12">
        <v>325.92400241480647</v>
      </c>
      <c r="Y10" s="12">
        <v>342.6150587943705</v>
      </c>
      <c r="Z10" s="12">
        <v>342.6150587943705</v>
      </c>
      <c r="AA10" s="12">
        <v>342.6150587943705</v>
      </c>
      <c r="AB10" s="12">
        <v>369.54723515145599</v>
      </c>
      <c r="AC10" s="12">
        <v>369.54723515145599</v>
      </c>
      <c r="AD10" s="12">
        <v>369.54723515145599</v>
      </c>
      <c r="AE10" s="12">
        <v>392.98929830036798</v>
      </c>
      <c r="AF10" s="12">
        <v>392.98929830036798</v>
      </c>
      <c r="AG10" s="12">
        <v>392.98929830036798</v>
      </c>
      <c r="AH10" s="12">
        <v>392.98929830036798</v>
      </c>
      <c r="AI10" s="12">
        <v>392.98929830036798</v>
      </c>
      <c r="AJ10" s="12">
        <v>392.98929830036798</v>
      </c>
      <c r="AK10" s="12">
        <v>392.98929830036798</v>
      </c>
      <c r="AL10" s="12">
        <v>392.98929830036798</v>
      </c>
      <c r="AM10" s="12">
        <v>392.98929830036798</v>
      </c>
      <c r="AN10" s="12">
        <v>393.18350976927297</v>
      </c>
      <c r="AO10" s="12">
        <v>393.18350976927297</v>
      </c>
      <c r="AQ10" s="48">
        <f t="shared" si="0"/>
        <v>4.0998635421539295E-2</v>
      </c>
    </row>
    <row r="11" spans="1:43" x14ac:dyDescent="0.25">
      <c r="A11" s="39">
        <v>43465</v>
      </c>
      <c r="B11" s="19" t="s">
        <v>81</v>
      </c>
      <c r="C11" s="40">
        <v>0</v>
      </c>
      <c r="D11" s="19" t="s">
        <v>75</v>
      </c>
      <c r="E11" s="41" t="s">
        <v>76</v>
      </c>
      <c r="F11" s="42">
        <f>YEAR(TableBuildEnvironmental[[#This Row],[Time period]])</f>
        <v>2018</v>
      </c>
      <c r="G11" s="1" t="e">
        <f>INDEX(#REF!,MATCH(TableBuildEnvironmental[[#This Row],[Technology type]],#REF!,0),1)</f>
        <v>#REF!</v>
      </c>
      <c r="H11" s="1" t="str">
        <f>'New build - Reference'!A11</f>
        <v>Other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240.83920542784099</v>
      </c>
      <c r="AC11" s="12">
        <v>429.26324272345499</v>
      </c>
      <c r="AD11" s="12">
        <v>429.26324272345499</v>
      </c>
      <c r="AE11" s="12">
        <v>479.26324272345499</v>
      </c>
      <c r="AF11" s="12">
        <v>671.85310797382294</v>
      </c>
      <c r="AG11" s="12">
        <v>679.26324272345505</v>
      </c>
      <c r="AH11" s="12">
        <v>679.26324272345505</v>
      </c>
      <c r="AI11" s="12">
        <v>679.26324272345505</v>
      </c>
      <c r="AJ11" s="12">
        <v>879.26324272345505</v>
      </c>
      <c r="AK11" s="12">
        <v>1076.9773755051599</v>
      </c>
      <c r="AL11" s="12">
        <v>1076.9773755051599</v>
      </c>
      <c r="AM11" s="12">
        <v>1076.9773755051599</v>
      </c>
      <c r="AN11" s="12">
        <v>1076.9773755051599</v>
      </c>
      <c r="AO11" s="12">
        <v>1076.9773755051599</v>
      </c>
      <c r="AQ11" s="48">
        <f t="shared" si="0"/>
        <v>0.11230024067258816</v>
      </c>
    </row>
    <row r="12" spans="1:43" x14ac:dyDescent="0.25">
      <c r="A12" s="39">
        <v>43465</v>
      </c>
      <c r="B12" s="19" t="s">
        <v>82</v>
      </c>
      <c r="C12" s="40">
        <v>0</v>
      </c>
      <c r="D12" s="19" t="s">
        <v>75</v>
      </c>
      <c r="E12" s="41" t="s">
        <v>76</v>
      </c>
      <c r="F12" s="42">
        <f>YEAR(TableBuildEnvironmental[[#This Row],[Time period]])</f>
        <v>2018</v>
      </c>
      <c r="G12" s="1" t="e">
        <f>INDEX(#REF!,MATCH(TableBuildEnvironmental[[#This Row],[Technology type]],#REF!,0),1)</f>
        <v>#REF!</v>
      </c>
      <c r="H12" s="37" t="s">
        <v>69</v>
      </c>
      <c r="I12" s="38">
        <v>0</v>
      </c>
      <c r="J12" s="38">
        <v>20</v>
      </c>
      <c r="K12" s="38">
        <v>205</v>
      </c>
      <c r="L12" s="38">
        <v>440</v>
      </c>
      <c r="M12" s="38">
        <v>690</v>
      </c>
      <c r="N12" s="38">
        <v>1281.3475076423683</v>
      </c>
      <c r="O12" s="38">
        <v>1503.37729744886</v>
      </c>
      <c r="P12" s="38">
        <v>1747.1413352107136</v>
      </c>
      <c r="Q12" s="38">
        <v>2017.217328837201</v>
      </c>
      <c r="R12" s="38">
        <v>2270.4068347188777</v>
      </c>
      <c r="S12" s="38">
        <v>2407.8460812012167</v>
      </c>
      <c r="T12" s="38">
        <v>2594.8460812012167</v>
      </c>
      <c r="U12" s="38">
        <v>3117.2162778476377</v>
      </c>
      <c r="V12" s="38">
        <v>3667.5342798071824</v>
      </c>
      <c r="W12" s="38">
        <v>4093.5342798071824</v>
      </c>
      <c r="X12" s="38">
        <v>4428.9240024148066</v>
      </c>
      <c r="Y12" s="38">
        <v>4729.6150587943703</v>
      </c>
      <c r="Z12" s="38">
        <v>5179.6150587943703</v>
      </c>
      <c r="AA12" s="38">
        <v>5499.6150587943703</v>
      </c>
      <c r="AB12" s="38">
        <v>5967.3864405792974</v>
      </c>
      <c r="AC12" s="38">
        <v>6735.8104778749112</v>
      </c>
      <c r="AD12" s="38">
        <v>7455.8104778749112</v>
      </c>
      <c r="AE12" s="38">
        <v>7689.2525410238231</v>
      </c>
      <c r="AF12" s="38">
        <v>8081.8424062741915</v>
      </c>
      <c r="AG12" s="38">
        <v>8089.2525410238231</v>
      </c>
      <c r="AH12" s="38">
        <v>8169.2525410238231</v>
      </c>
      <c r="AI12" s="38">
        <v>8237.2525410238231</v>
      </c>
      <c r="AJ12" s="38">
        <v>8652.2525410238231</v>
      </c>
      <c r="AK12" s="38">
        <v>9049.9666738055275</v>
      </c>
      <c r="AL12" s="38">
        <v>9349.9666738055275</v>
      </c>
      <c r="AM12" s="38">
        <v>9549.9666738055275</v>
      </c>
      <c r="AN12" s="38">
        <v>9550.1608852744321</v>
      </c>
      <c r="AO12" s="38">
        <v>9590.1608852744321</v>
      </c>
      <c r="AQ12" s="49">
        <f t="shared" si="0"/>
        <v>1</v>
      </c>
    </row>
    <row r="13" spans="1:43" x14ac:dyDescent="0.25">
      <c r="A13" s="39">
        <v>43465</v>
      </c>
      <c r="B13" s="19" t="s">
        <v>89</v>
      </c>
      <c r="C13" s="40">
        <v>0</v>
      </c>
      <c r="D13" s="19" t="s">
        <v>75</v>
      </c>
      <c r="E13" s="41" t="s">
        <v>76</v>
      </c>
      <c r="F13" s="42">
        <f>YEAR(TableBuildEnvironmental[[#This Row],[Time period]])</f>
        <v>2018</v>
      </c>
      <c r="G13" s="1" t="e">
        <f>INDEX(#REF!,MATCH(TableBuildEnvironmental[[#This Row],[Technology type]],#REF!,0),1)</f>
        <v>#REF!</v>
      </c>
      <c r="H13" s="1" t="s">
        <v>87</v>
      </c>
      <c r="I13" s="47" t="b">
        <v>1</v>
      </c>
      <c r="J13" s="47" t="b">
        <v>1</v>
      </c>
      <c r="K13" s="47" t="b">
        <v>1</v>
      </c>
      <c r="L13" s="47" t="b">
        <v>1</v>
      </c>
      <c r="M13" s="47" t="b">
        <v>1</v>
      </c>
      <c r="N13" s="47" t="b">
        <v>1</v>
      </c>
      <c r="O13" s="47" t="b">
        <v>1</v>
      </c>
      <c r="P13" s="47" t="b">
        <v>1</v>
      </c>
      <c r="Q13" s="47" t="b">
        <v>1</v>
      </c>
      <c r="R13" s="47" t="b">
        <v>1</v>
      </c>
      <c r="S13" s="47" t="b">
        <v>1</v>
      </c>
      <c r="T13" s="47" t="b">
        <v>1</v>
      </c>
      <c r="U13" s="47" t="b">
        <v>1</v>
      </c>
      <c r="V13" s="47" t="b">
        <v>1</v>
      </c>
      <c r="W13" s="47" t="b">
        <v>1</v>
      </c>
      <c r="X13" s="47" t="b">
        <v>1</v>
      </c>
      <c r="Y13" s="47" t="b">
        <v>1</v>
      </c>
      <c r="Z13" s="47" t="b">
        <v>1</v>
      </c>
      <c r="AA13" s="47" t="b">
        <v>1</v>
      </c>
      <c r="AB13" s="47" t="b">
        <v>1</v>
      </c>
      <c r="AC13" s="47" t="b">
        <v>1</v>
      </c>
      <c r="AD13" s="47" t="b">
        <v>1</v>
      </c>
      <c r="AE13" s="47" t="b">
        <v>1</v>
      </c>
      <c r="AF13" s="47" t="b">
        <v>1</v>
      </c>
      <c r="AG13" s="47" t="b">
        <v>1</v>
      </c>
      <c r="AH13" s="47" t="b">
        <v>1</v>
      </c>
      <c r="AI13" s="47" t="b">
        <v>1</v>
      </c>
      <c r="AJ13" s="47" t="b">
        <v>1</v>
      </c>
      <c r="AK13" s="47" t="b">
        <v>1</v>
      </c>
      <c r="AL13" s="47" t="b">
        <v>1</v>
      </c>
      <c r="AM13" s="47" t="b">
        <v>1</v>
      </c>
      <c r="AN13" s="47" t="b">
        <v>1</v>
      </c>
      <c r="AO13" s="47" t="b">
        <v>1</v>
      </c>
    </row>
    <row r="14" spans="1:43" x14ac:dyDescent="0.25">
      <c r="A14" s="39">
        <v>43465</v>
      </c>
      <c r="B14" s="19" t="s">
        <v>57</v>
      </c>
      <c r="C14" s="40">
        <v>0</v>
      </c>
      <c r="D14" s="19" t="s">
        <v>75</v>
      </c>
      <c r="E14" s="41" t="s">
        <v>76</v>
      </c>
      <c r="F14" s="42">
        <f>YEAR(TableBuildEnvironmental[[#This Row],[Time period]])</f>
        <v>2018</v>
      </c>
      <c r="G14" s="1" t="e">
        <f>INDEX(#REF!,MATCH(TableBuildEnvironmental[[#This Row],[Technology type]],#REF!,0),1)</f>
        <v>#REF!</v>
      </c>
    </row>
    <row r="15" spans="1:43" x14ac:dyDescent="0.25">
      <c r="A15" s="39">
        <v>43830</v>
      </c>
      <c r="B15" s="19" t="s">
        <v>74</v>
      </c>
      <c r="C15" s="40">
        <v>0</v>
      </c>
      <c r="D15" s="19" t="s">
        <v>75</v>
      </c>
      <c r="E15" s="41" t="s">
        <v>76</v>
      </c>
      <c r="F15" s="42">
        <f>YEAR(TableBuildEnvironmental[[#This Row],[Time period]])</f>
        <v>2019</v>
      </c>
      <c r="G15" s="1" t="e">
        <f>INDEX(#REF!,MATCH(TableBuildEnvironmental[[#This Row],[Technology type]],#REF!,0),1)</f>
        <v>#REF!</v>
      </c>
    </row>
    <row r="16" spans="1:43" x14ac:dyDescent="0.25">
      <c r="A16" s="39">
        <v>43830</v>
      </c>
      <c r="B16" s="19" t="s">
        <v>64</v>
      </c>
      <c r="C16" s="40">
        <v>0</v>
      </c>
      <c r="D16" s="19" t="s">
        <v>75</v>
      </c>
      <c r="E16" s="41" t="s">
        <v>76</v>
      </c>
      <c r="F16" s="42">
        <f>YEAR(TableBuildEnvironmental[[#This Row],[Time period]])</f>
        <v>2019</v>
      </c>
      <c r="G16" s="1" t="e">
        <f>INDEX(#REF!,MATCH(TableBuildEnvironmental[[#This Row],[Technology type]],#REF!,0),1)</f>
        <v>#REF!</v>
      </c>
    </row>
    <row r="17" spans="1:7" x14ac:dyDescent="0.25">
      <c r="A17" s="39">
        <v>43830</v>
      </c>
      <c r="B17" s="19" t="s">
        <v>77</v>
      </c>
      <c r="C17" s="40">
        <v>0</v>
      </c>
      <c r="D17" s="19" t="s">
        <v>75</v>
      </c>
      <c r="E17" s="41" t="s">
        <v>76</v>
      </c>
      <c r="F17" s="42">
        <f>YEAR(TableBuildEnvironmental[[#This Row],[Time period]])</f>
        <v>2019</v>
      </c>
      <c r="G17" s="1" t="e">
        <f>INDEX(#REF!,MATCH(TableBuildEnvironmental[[#This Row],[Technology type]],#REF!,0),1)</f>
        <v>#REF!</v>
      </c>
    </row>
    <row r="18" spans="1:7" x14ac:dyDescent="0.25">
      <c r="A18" s="39">
        <v>43830</v>
      </c>
      <c r="B18" s="19" t="s">
        <v>78</v>
      </c>
      <c r="C18" s="40">
        <v>0</v>
      </c>
      <c r="D18" s="19" t="s">
        <v>75</v>
      </c>
      <c r="E18" s="41" t="s">
        <v>76</v>
      </c>
      <c r="F18" s="42">
        <f>YEAR(TableBuildEnvironmental[[#This Row],[Time period]])</f>
        <v>2019</v>
      </c>
      <c r="G18" s="1" t="e">
        <f>INDEX(#REF!,MATCH(TableBuildEnvironmental[[#This Row],[Technology type]],#REF!,0),1)</f>
        <v>#REF!</v>
      </c>
    </row>
    <row r="19" spans="1:7" x14ac:dyDescent="0.25">
      <c r="A19" s="39">
        <v>43830</v>
      </c>
      <c r="B19" s="19" t="s">
        <v>79</v>
      </c>
      <c r="C19" s="40">
        <v>20</v>
      </c>
      <c r="D19" s="19" t="s">
        <v>75</v>
      </c>
      <c r="E19" s="41" t="s">
        <v>76</v>
      </c>
      <c r="F19" s="42">
        <f>YEAR(TableBuildEnvironmental[[#This Row],[Time period]])</f>
        <v>2019</v>
      </c>
      <c r="G19" s="1" t="e">
        <f>INDEX(#REF!,MATCH(TableBuildEnvironmental[[#This Row],[Technology type]],#REF!,0),1)</f>
        <v>#REF!</v>
      </c>
    </row>
    <row r="20" spans="1:7" x14ac:dyDescent="0.25">
      <c r="A20" s="39">
        <v>43830</v>
      </c>
      <c r="B20" s="19" t="s">
        <v>80</v>
      </c>
      <c r="C20" s="40">
        <v>0</v>
      </c>
      <c r="D20" s="19" t="s">
        <v>75</v>
      </c>
      <c r="E20" s="41" t="s">
        <v>76</v>
      </c>
      <c r="F20" s="42">
        <f>YEAR(TableBuildEnvironmental[[#This Row],[Time period]])</f>
        <v>2019</v>
      </c>
      <c r="G20" s="1" t="e">
        <f>INDEX(#REF!,MATCH(TableBuildEnvironmental[[#This Row],[Technology type]],#REF!,0),1)</f>
        <v>#REF!</v>
      </c>
    </row>
    <row r="21" spans="1:7" x14ac:dyDescent="0.25">
      <c r="A21" s="39">
        <v>43830</v>
      </c>
      <c r="B21" s="19" t="s">
        <v>81</v>
      </c>
      <c r="C21" s="40">
        <v>0</v>
      </c>
      <c r="D21" s="19" t="s">
        <v>75</v>
      </c>
      <c r="E21" s="41" t="s">
        <v>76</v>
      </c>
      <c r="F21" s="42">
        <f>YEAR(TableBuildEnvironmental[[#This Row],[Time period]])</f>
        <v>2019</v>
      </c>
      <c r="G21" s="1" t="e">
        <f>INDEX(#REF!,MATCH(TableBuildEnvironmental[[#This Row],[Technology type]],#REF!,0),1)</f>
        <v>#REF!</v>
      </c>
    </row>
    <row r="22" spans="1:7" x14ac:dyDescent="0.25">
      <c r="A22" s="39">
        <v>43830</v>
      </c>
      <c r="B22" s="19" t="s">
        <v>82</v>
      </c>
      <c r="C22" s="40">
        <v>0</v>
      </c>
      <c r="D22" s="19" t="s">
        <v>75</v>
      </c>
      <c r="E22" s="41" t="s">
        <v>76</v>
      </c>
      <c r="F22" s="42">
        <f>YEAR(TableBuildEnvironmental[[#This Row],[Time period]])</f>
        <v>2019</v>
      </c>
      <c r="G22" s="1" t="e">
        <f>INDEX(#REF!,MATCH(TableBuildEnvironmental[[#This Row],[Technology type]],#REF!,0),1)</f>
        <v>#REF!</v>
      </c>
    </row>
    <row r="23" spans="1:7" x14ac:dyDescent="0.25">
      <c r="A23" s="39">
        <v>43830</v>
      </c>
      <c r="B23" s="19" t="s">
        <v>89</v>
      </c>
      <c r="C23" s="40">
        <v>0</v>
      </c>
      <c r="D23" s="19" t="s">
        <v>75</v>
      </c>
      <c r="E23" s="41" t="s">
        <v>76</v>
      </c>
      <c r="F23" s="42">
        <f>YEAR(TableBuildEnvironmental[[#This Row],[Time period]])</f>
        <v>2019</v>
      </c>
      <c r="G23" s="1" t="e">
        <f>INDEX(#REF!,MATCH(TableBuildEnvironmental[[#This Row],[Technology type]],#REF!,0),1)</f>
        <v>#REF!</v>
      </c>
    </row>
    <row r="24" spans="1:7" x14ac:dyDescent="0.25">
      <c r="A24" s="39">
        <v>43830</v>
      </c>
      <c r="B24" s="19" t="s">
        <v>57</v>
      </c>
      <c r="C24" s="40">
        <v>0</v>
      </c>
      <c r="D24" s="19" t="s">
        <v>75</v>
      </c>
      <c r="E24" s="41" t="s">
        <v>76</v>
      </c>
      <c r="F24" s="42">
        <f>YEAR(TableBuildEnvironmental[[#This Row],[Time period]])</f>
        <v>2019</v>
      </c>
      <c r="G24" s="1" t="e">
        <f>INDEX(#REF!,MATCH(TableBuildEnvironmental[[#This Row],[Technology type]],#REF!,0),1)</f>
        <v>#REF!</v>
      </c>
    </row>
    <row r="25" spans="1:7" x14ac:dyDescent="0.25">
      <c r="A25" s="39">
        <v>44196</v>
      </c>
      <c r="B25" s="19" t="s">
        <v>74</v>
      </c>
      <c r="C25" s="40">
        <v>0</v>
      </c>
      <c r="D25" s="19" t="s">
        <v>75</v>
      </c>
      <c r="E25" s="41" t="s">
        <v>76</v>
      </c>
      <c r="F25" s="42">
        <f>YEAR(TableBuildEnvironmental[[#This Row],[Time period]])</f>
        <v>2020</v>
      </c>
      <c r="G25" s="1" t="e">
        <f>INDEX(#REF!,MATCH(TableBuildEnvironmental[[#This Row],[Technology type]],#REF!,0),1)</f>
        <v>#REF!</v>
      </c>
    </row>
    <row r="26" spans="1:7" x14ac:dyDescent="0.25">
      <c r="A26" s="39">
        <v>44196</v>
      </c>
      <c r="B26" s="19" t="s">
        <v>64</v>
      </c>
      <c r="C26" s="40">
        <v>50</v>
      </c>
      <c r="D26" s="19" t="s">
        <v>75</v>
      </c>
      <c r="E26" s="41" t="s">
        <v>76</v>
      </c>
      <c r="F26" s="42">
        <f>YEAR(TableBuildEnvironmental[[#This Row],[Time period]])</f>
        <v>2020</v>
      </c>
      <c r="G26" s="1" t="e">
        <f>INDEX(#REF!,MATCH(TableBuildEnvironmental[[#This Row],[Technology type]],#REF!,0),1)</f>
        <v>#REF!</v>
      </c>
    </row>
    <row r="27" spans="1:7" x14ac:dyDescent="0.25">
      <c r="A27" s="39">
        <v>44196</v>
      </c>
      <c r="B27" s="19" t="s">
        <v>77</v>
      </c>
      <c r="C27" s="40">
        <v>0</v>
      </c>
      <c r="D27" s="19" t="s">
        <v>75</v>
      </c>
      <c r="E27" s="41" t="s">
        <v>76</v>
      </c>
      <c r="F27" s="42">
        <f>YEAR(TableBuildEnvironmental[[#This Row],[Time period]])</f>
        <v>2020</v>
      </c>
      <c r="G27" s="1" t="e">
        <f>INDEX(#REF!,MATCH(TableBuildEnvironmental[[#This Row],[Technology type]],#REF!,0),1)</f>
        <v>#REF!</v>
      </c>
    </row>
    <row r="28" spans="1:7" x14ac:dyDescent="0.25">
      <c r="A28" s="39">
        <v>44196</v>
      </c>
      <c r="B28" s="19" t="s">
        <v>78</v>
      </c>
      <c r="C28" s="40">
        <v>0</v>
      </c>
      <c r="D28" s="19" t="s">
        <v>75</v>
      </c>
      <c r="E28" s="41" t="s">
        <v>76</v>
      </c>
      <c r="F28" s="42">
        <f>YEAR(TableBuildEnvironmental[[#This Row],[Time period]])</f>
        <v>2020</v>
      </c>
      <c r="G28" s="1" t="e">
        <f>INDEX(#REF!,MATCH(TableBuildEnvironmental[[#This Row],[Technology type]],#REF!,0),1)</f>
        <v>#REF!</v>
      </c>
    </row>
    <row r="29" spans="1:7" x14ac:dyDescent="0.25">
      <c r="A29" s="39">
        <v>44196</v>
      </c>
      <c r="B29" s="19" t="s">
        <v>79</v>
      </c>
      <c r="C29" s="40">
        <v>20</v>
      </c>
      <c r="D29" s="19" t="s">
        <v>75</v>
      </c>
      <c r="E29" s="41" t="s">
        <v>76</v>
      </c>
      <c r="F29" s="42">
        <f>YEAR(TableBuildEnvironmental[[#This Row],[Time period]])</f>
        <v>2020</v>
      </c>
      <c r="G29" s="1" t="e">
        <f>INDEX(#REF!,MATCH(TableBuildEnvironmental[[#This Row],[Technology type]],#REF!,0),1)</f>
        <v>#REF!</v>
      </c>
    </row>
    <row r="30" spans="1:7" x14ac:dyDescent="0.25">
      <c r="A30" s="39">
        <v>44196</v>
      </c>
      <c r="B30" s="19" t="s">
        <v>80</v>
      </c>
      <c r="C30" s="40">
        <v>0</v>
      </c>
      <c r="D30" s="19" t="s">
        <v>75</v>
      </c>
      <c r="E30" s="41" t="s">
        <v>76</v>
      </c>
      <c r="F30" s="42">
        <f>YEAR(TableBuildEnvironmental[[#This Row],[Time period]])</f>
        <v>2020</v>
      </c>
      <c r="G30" s="1" t="e">
        <f>INDEX(#REF!,MATCH(TableBuildEnvironmental[[#This Row],[Technology type]],#REF!,0),1)</f>
        <v>#REF!</v>
      </c>
    </row>
    <row r="31" spans="1:7" x14ac:dyDescent="0.25">
      <c r="A31" s="39">
        <v>44196</v>
      </c>
      <c r="B31" s="19" t="s">
        <v>81</v>
      </c>
      <c r="C31" s="40">
        <v>0</v>
      </c>
      <c r="D31" s="19" t="s">
        <v>75</v>
      </c>
      <c r="E31" s="41" t="s">
        <v>76</v>
      </c>
      <c r="F31" s="42">
        <f>YEAR(TableBuildEnvironmental[[#This Row],[Time period]])</f>
        <v>2020</v>
      </c>
      <c r="G31" s="1" t="e">
        <f>INDEX(#REF!,MATCH(TableBuildEnvironmental[[#This Row],[Technology type]],#REF!,0),1)</f>
        <v>#REF!</v>
      </c>
    </row>
    <row r="32" spans="1:7" x14ac:dyDescent="0.25">
      <c r="A32" s="39">
        <v>44196</v>
      </c>
      <c r="B32" s="19" t="s">
        <v>82</v>
      </c>
      <c r="C32" s="40">
        <v>0</v>
      </c>
      <c r="D32" s="19" t="s">
        <v>75</v>
      </c>
      <c r="E32" s="41" t="s">
        <v>76</v>
      </c>
      <c r="F32" s="42">
        <f>YEAR(TableBuildEnvironmental[[#This Row],[Time period]])</f>
        <v>2020</v>
      </c>
      <c r="G32" s="1" t="e">
        <f>INDEX(#REF!,MATCH(TableBuildEnvironmental[[#This Row],[Technology type]],#REF!,0),1)</f>
        <v>#REF!</v>
      </c>
    </row>
    <row r="33" spans="1:7" x14ac:dyDescent="0.25">
      <c r="A33" s="39">
        <v>44196</v>
      </c>
      <c r="B33" s="19" t="s">
        <v>89</v>
      </c>
      <c r="C33" s="40">
        <v>0</v>
      </c>
      <c r="D33" s="19" t="s">
        <v>75</v>
      </c>
      <c r="E33" s="41" t="s">
        <v>76</v>
      </c>
      <c r="F33" s="42">
        <f>YEAR(TableBuildEnvironmental[[#This Row],[Time period]])</f>
        <v>2020</v>
      </c>
      <c r="G33" s="1" t="e">
        <f>INDEX(#REF!,MATCH(TableBuildEnvironmental[[#This Row],[Technology type]],#REF!,0),1)</f>
        <v>#REF!</v>
      </c>
    </row>
    <row r="34" spans="1:7" x14ac:dyDescent="0.25">
      <c r="A34" s="39">
        <v>44196</v>
      </c>
      <c r="B34" s="19" t="s">
        <v>57</v>
      </c>
      <c r="C34" s="40">
        <v>135</v>
      </c>
      <c r="D34" s="19" t="s">
        <v>75</v>
      </c>
      <c r="E34" s="41" t="s">
        <v>76</v>
      </c>
      <c r="F34" s="42">
        <f>YEAR(TableBuildEnvironmental[[#This Row],[Time period]])</f>
        <v>2020</v>
      </c>
      <c r="G34" s="1" t="e">
        <f>INDEX(#REF!,MATCH(TableBuildEnvironmental[[#This Row],[Technology type]],#REF!,0),1)</f>
        <v>#REF!</v>
      </c>
    </row>
    <row r="35" spans="1:7" x14ac:dyDescent="0.25">
      <c r="A35" s="39">
        <v>44561</v>
      </c>
      <c r="B35" s="19" t="s">
        <v>74</v>
      </c>
      <c r="C35" s="40">
        <v>0</v>
      </c>
      <c r="D35" s="19" t="s">
        <v>75</v>
      </c>
      <c r="E35" s="41" t="s">
        <v>76</v>
      </c>
      <c r="F35" s="42">
        <f>YEAR(TableBuildEnvironmental[[#This Row],[Time period]])</f>
        <v>2021</v>
      </c>
      <c r="G35" s="1" t="e">
        <f>INDEX(#REF!,MATCH(TableBuildEnvironmental[[#This Row],[Technology type]],#REF!,0),1)</f>
        <v>#REF!</v>
      </c>
    </row>
    <row r="36" spans="1:7" x14ac:dyDescent="0.25">
      <c r="A36" s="39">
        <v>44561</v>
      </c>
      <c r="B36" s="19" t="s">
        <v>64</v>
      </c>
      <c r="C36" s="40">
        <v>50</v>
      </c>
      <c r="D36" s="19" t="s">
        <v>75</v>
      </c>
      <c r="E36" s="41" t="s">
        <v>76</v>
      </c>
      <c r="F36" s="42">
        <f>YEAR(TableBuildEnvironmental[[#This Row],[Time period]])</f>
        <v>2021</v>
      </c>
      <c r="G36" s="1" t="e">
        <f>INDEX(#REF!,MATCH(TableBuildEnvironmental[[#This Row],[Technology type]],#REF!,0),1)</f>
        <v>#REF!</v>
      </c>
    </row>
    <row r="37" spans="1:7" x14ac:dyDescent="0.25">
      <c r="A37" s="39">
        <v>44561</v>
      </c>
      <c r="B37" s="19" t="s">
        <v>77</v>
      </c>
      <c r="C37" s="40">
        <v>35</v>
      </c>
      <c r="D37" s="19" t="s">
        <v>75</v>
      </c>
      <c r="E37" s="41" t="s">
        <v>76</v>
      </c>
      <c r="F37" s="42">
        <f>YEAR(TableBuildEnvironmental[[#This Row],[Time period]])</f>
        <v>2021</v>
      </c>
      <c r="G37" s="1" t="e">
        <f>INDEX(#REF!,MATCH(TableBuildEnvironmental[[#This Row],[Technology type]],#REF!,0),1)</f>
        <v>#REF!</v>
      </c>
    </row>
    <row r="38" spans="1:7" x14ac:dyDescent="0.25">
      <c r="A38" s="39">
        <v>44561</v>
      </c>
      <c r="B38" s="19" t="s">
        <v>78</v>
      </c>
      <c r="C38" s="40">
        <v>0</v>
      </c>
      <c r="D38" s="19" t="s">
        <v>75</v>
      </c>
      <c r="E38" s="41" t="s">
        <v>76</v>
      </c>
      <c r="F38" s="42">
        <f>YEAR(TableBuildEnvironmental[[#This Row],[Time period]])</f>
        <v>2021</v>
      </c>
      <c r="G38" s="1" t="e">
        <f>INDEX(#REF!,MATCH(TableBuildEnvironmental[[#This Row],[Technology type]],#REF!,0),1)</f>
        <v>#REF!</v>
      </c>
    </row>
    <row r="39" spans="1:7" x14ac:dyDescent="0.25">
      <c r="A39" s="39">
        <v>44561</v>
      </c>
      <c r="B39" s="19" t="s">
        <v>79</v>
      </c>
      <c r="C39" s="40">
        <v>20</v>
      </c>
      <c r="D39" s="19" t="s">
        <v>75</v>
      </c>
      <c r="E39" s="41" t="s">
        <v>76</v>
      </c>
      <c r="F39" s="42">
        <f>YEAR(TableBuildEnvironmental[[#This Row],[Time period]])</f>
        <v>2021</v>
      </c>
      <c r="G39" s="1" t="e">
        <f>INDEX(#REF!,MATCH(TableBuildEnvironmental[[#This Row],[Technology type]],#REF!,0),1)</f>
        <v>#REF!</v>
      </c>
    </row>
    <row r="40" spans="1:7" x14ac:dyDescent="0.25">
      <c r="A40" s="39">
        <v>44561</v>
      </c>
      <c r="B40" s="19" t="s">
        <v>80</v>
      </c>
      <c r="C40" s="40">
        <v>0</v>
      </c>
      <c r="D40" s="19" t="s">
        <v>75</v>
      </c>
      <c r="E40" s="41" t="s">
        <v>76</v>
      </c>
      <c r="F40" s="42">
        <f>YEAR(TableBuildEnvironmental[[#This Row],[Time period]])</f>
        <v>2021</v>
      </c>
      <c r="G40" s="1" t="e">
        <f>INDEX(#REF!,MATCH(TableBuildEnvironmental[[#This Row],[Technology type]],#REF!,0),1)</f>
        <v>#REF!</v>
      </c>
    </row>
    <row r="41" spans="1:7" x14ac:dyDescent="0.25">
      <c r="A41" s="39">
        <v>44561</v>
      </c>
      <c r="B41" s="19" t="s">
        <v>81</v>
      </c>
      <c r="C41" s="40">
        <v>0</v>
      </c>
      <c r="D41" s="19" t="s">
        <v>75</v>
      </c>
      <c r="E41" s="41" t="s">
        <v>76</v>
      </c>
      <c r="F41" s="42">
        <f>YEAR(TableBuildEnvironmental[[#This Row],[Time period]])</f>
        <v>2021</v>
      </c>
      <c r="G41" s="1" t="e">
        <f>INDEX(#REF!,MATCH(TableBuildEnvironmental[[#This Row],[Technology type]],#REF!,0),1)</f>
        <v>#REF!</v>
      </c>
    </row>
    <row r="42" spans="1:7" x14ac:dyDescent="0.25">
      <c r="A42" s="39">
        <v>44561</v>
      </c>
      <c r="B42" s="19" t="s">
        <v>82</v>
      </c>
      <c r="C42" s="40">
        <v>100</v>
      </c>
      <c r="D42" s="19" t="s">
        <v>75</v>
      </c>
      <c r="E42" s="41" t="s">
        <v>76</v>
      </c>
      <c r="F42" s="42">
        <f>YEAR(TableBuildEnvironmental[[#This Row],[Time period]])</f>
        <v>2021</v>
      </c>
      <c r="G42" s="1" t="e">
        <f>INDEX(#REF!,MATCH(TableBuildEnvironmental[[#This Row],[Technology type]],#REF!,0),1)</f>
        <v>#REF!</v>
      </c>
    </row>
    <row r="43" spans="1:7" x14ac:dyDescent="0.25">
      <c r="A43" s="39">
        <v>44561</v>
      </c>
      <c r="B43" s="19" t="s">
        <v>89</v>
      </c>
      <c r="C43" s="40">
        <v>0</v>
      </c>
      <c r="D43" s="19" t="s">
        <v>75</v>
      </c>
      <c r="E43" s="41" t="s">
        <v>76</v>
      </c>
      <c r="F43" s="42">
        <f>YEAR(TableBuildEnvironmental[[#This Row],[Time period]])</f>
        <v>2021</v>
      </c>
      <c r="G43" s="1" t="e">
        <f>INDEX(#REF!,MATCH(TableBuildEnvironmental[[#This Row],[Technology type]],#REF!,0),1)</f>
        <v>#REF!</v>
      </c>
    </row>
    <row r="44" spans="1:7" x14ac:dyDescent="0.25">
      <c r="A44" s="39">
        <v>44561</v>
      </c>
      <c r="B44" s="19" t="s">
        <v>57</v>
      </c>
      <c r="C44" s="40">
        <v>235</v>
      </c>
      <c r="D44" s="19" t="s">
        <v>75</v>
      </c>
      <c r="E44" s="41" t="s">
        <v>76</v>
      </c>
      <c r="F44" s="42">
        <f>YEAR(TableBuildEnvironmental[[#This Row],[Time period]])</f>
        <v>2021</v>
      </c>
      <c r="G44" s="1" t="e">
        <f>INDEX(#REF!,MATCH(TableBuildEnvironmental[[#This Row],[Technology type]],#REF!,0),1)</f>
        <v>#REF!</v>
      </c>
    </row>
    <row r="45" spans="1:7" x14ac:dyDescent="0.25">
      <c r="A45" s="39">
        <v>44926</v>
      </c>
      <c r="B45" s="19" t="s">
        <v>74</v>
      </c>
      <c r="C45" s="40">
        <v>0</v>
      </c>
      <c r="D45" s="19" t="s">
        <v>75</v>
      </c>
      <c r="E45" s="41" t="s">
        <v>76</v>
      </c>
      <c r="F45" s="42">
        <f>YEAR(TableBuildEnvironmental[[#This Row],[Time period]])</f>
        <v>2022</v>
      </c>
      <c r="G45" s="1" t="e">
        <f>INDEX(#REF!,MATCH(TableBuildEnvironmental[[#This Row],[Technology type]],#REF!,0),1)</f>
        <v>#REF!</v>
      </c>
    </row>
    <row r="46" spans="1:7" x14ac:dyDescent="0.25">
      <c r="A46" s="39">
        <v>44926</v>
      </c>
      <c r="B46" s="19" t="s">
        <v>64</v>
      </c>
      <c r="C46" s="40">
        <v>300</v>
      </c>
      <c r="D46" s="19" t="s">
        <v>75</v>
      </c>
      <c r="E46" s="41" t="s">
        <v>76</v>
      </c>
      <c r="F46" s="42">
        <f>YEAR(TableBuildEnvironmental[[#This Row],[Time period]])</f>
        <v>2022</v>
      </c>
      <c r="G46" s="1" t="e">
        <f>INDEX(#REF!,MATCH(TableBuildEnvironmental[[#This Row],[Technology type]],#REF!,0),1)</f>
        <v>#REF!</v>
      </c>
    </row>
    <row r="47" spans="1:7" x14ac:dyDescent="0.25">
      <c r="A47" s="39">
        <v>44926</v>
      </c>
      <c r="B47" s="19" t="s">
        <v>77</v>
      </c>
      <c r="C47" s="40">
        <v>35</v>
      </c>
      <c r="D47" s="19" t="s">
        <v>75</v>
      </c>
      <c r="E47" s="41" t="s">
        <v>76</v>
      </c>
      <c r="F47" s="42">
        <f>YEAR(TableBuildEnvironmental[[#This Row],[Time period]])</f>
        <v>2022</v>
      </c>
      <c r="G47" s="1" t="e">
        <f>INDEX(#REF!,MATCH(TableBuildEnvironmental[[#This Row],[Technology type]],#REF!,0),1)</f>
        <v>#REF!</v>
      </c>
    </row>
    <row r="48" spans="1:7" x14ac:dyDescent="0.25">
      <c r="A48" s="39">
        <v>44926</v>
      </c>
      <c r="B48" s="19" t="s">
        <v>78</v>
      </c>
      <c r="C48" s="40">
        <v>0</v>
      </c>
      <c r="D48" s="19" t="s">
        <v>75</v>
      </c>
      <c r="E48" s="41" t="s">
        <v>76</v>
      </c>
      <c r="F48" s="42">
        <f>YEAR(TableBuildEnvironmental[[#This Row],[Time period]])</f>
        <v>2022</v>
      </c>
      <c r="G48" s="1" t="e">
        <f>INDEX(#REF!,MATCH(TableBuildEnvironmental[[#This Row],[Technology type]],#REF!,0),1)</f>
        <v>#REF!</v>
      </c>
    </row>
    <row r="49" spans="1:7" x14ac:dyDescent="0.25">
      <c r="A49" s="39">
        <v>44926</v>
      </c>
      <c r="B49" s="19" t="s">
        <v>79</v>
      </c>
      <c r="C49" s="40">
        <v>20</v>
      </c>
      <c r="D49" s="19" t="s">
        <v>75</v>
      </c>
      <c r="E49" s="41" t="s">
        <v>76</v>
      </c>
      <c r="F49" s="42">
        <f>YEAR(TableBuildEnvironmental[[#This Row],[Time period]])</f>
        <v>2022</v>
      </c>
      <c r="G49" s="1" t="e">
        <f>INDEX(#REF!,MATCH(TableBuildEnvironmental[[#This Row],[Technology type]],#REF!,0),1)</f>
        <v>#REF!</v>
      </c>
    </row>
    <row r="50" spans="1:7" x14ac:dyDescent="0.25">
      <c r="A50" s="39">
        <v>44926</v>
      </c>
      <c r="B50" s="19" t="s">
        <v>80</v>
      </c>
      <c r="C50" s="40">
        <v>0</v>
      </c>
      <c r="D50" s="19" t="s">
        <v>75</v>
      </c>
      <c r="E50" s="41" t="s">
        <v>76</v>
      </c>
      <c r="F50" s="42">
        <f>YEAR(TableBuildEnvironmental[[#This Row],[Time period]])</f>
        <v>2022</v>
      </c>
      <c r="G50" s="1" t="e">
        <f>INDEX(#REF!,MATCH(TableBuildEnvironmental[[#This Row],[Technology type]],#REF!,0),1)</f>
        <v>#REF!</v>
      </c>
    </row>
    <row r="51" spans="1:7" x14ac:dyDescent="0.25">
      <c r="A51" s="39">
        <v>44926</v>
      </c>
      <c r="B51" s="19" t="s">
        <v>81</v>
      </c>
      <c r="C51" s="40">
        <v>0</v>
      </c>
      <c r="D51" s="19" t="s">
        <v>75</v>
      </c>
      <c r="E51" s="41" t="s">
        <v>76</v>
      </c>
      <c r="F51" s="42">
        <f>YEAR(TableBuildEnvironmental[[#This Row],[Time period]])</f>
        <v>2022</v>
      </c>
      <c r="G51" s="1" t="e">
        <f>INDEX(#REF!,MATCH(TableBuildEnvironmental[[#This Row],[Technology type]],#REF!,0),1)</f>
        <v>#REF!</v>
      </c>
    </row>
    <row r="52" spans="1:7" x14ac:dyDescent="0.25">
      <c r="A52" s="39">
        <v>44926</v>
      </c>
      <c r="B52" s="19" t="s">
        <v>82</v>
      </c>
      <c r="C52" s="40">
        <v>100</v>
      </c>
      <c r="D52" s="19" t="s">
        <v>75</v>
      </c>
      <c r="E52" s="41" t="s">
        <v>76</v>
      </c>
      <c r="F52" s="42">
        <f>YEAR(TableBuildEnvironmental[[#This Row],[Time period]])</f>
        <v>2022</v>
      </c>
      <c r="G52" s="1" t="e">
        <f>INDEX(#REF!,MATCH(TableBuildEnvironmental[[#This Row],[Technology type]],#REF!,0),1)</f>
        <v>#REF!</v>
      </c>
    </row>
    <row r="53" spans="1:7" x14ac:dyDescent="0.25">
      <c r="A53" s="39">
        <v>44926</v>
      </c>
      <c r="B53" s="19" t="s">
        <v>89</v>
      </c>
      <c r="C53" s="40">
        <v>0</v>
      </c>
      <c r="D53" s="19" t="s">
        <v>75</v>
      </c>
      <c r="E53" s="41" t="s">
        <v>76</v>
      </c>
      <c r="F53" s="42">
        <f>YEAR(TableBuildEnvironmental[[#This Row],[Time period]])</f>
        <v>2022</v>
      </c>
      <c r="G53" s="1" t="e">
        <f>INDEX(#REF!,MATCH(TableBuildEnvironmental[[#This Row],[Technology type]],#REF!,0),1)</f>
        <v>#REF!</v>
      </c>
    </row>
    <row r="54" spans="1:7" x14ac:dyDescent="0.25">
      <c r="A54" s="39">
        <v>44926</v>
      </c>
      <c r="B54" s="19" t="s">
        <v>57</v>
      </c>
      <c r="C54" s="40">
        <v>235</v>
      </c>
      <c r="D54" s="19" t="s">
        <v>75</v>
      </c>
      <c r="E54" s="41" t="s">
        <v>76</v>
      </c>
      <c r="F54" s="42">
        <f>YEAR(TableBuildEnvironmental[[#This Row],[Time period]])</f>
        <v>2022</v>
      </c>
      <c r="G54" s="1" t="e">
        <f>INDEX(#REF!,MATCH(TableBuildEnvironmental[[#This Row],[Technology type]],#REF!,0),1)</f>
        <v>#REF!</v>
      </c>
    </row>
    <row r="55" spans="1:7" x14ac:dyDescent="0.25">
      <c r="A55" s="39">
        <v>45291</v>
      </c>
      <c r="B55" s="19" t="s">
        <v>74</v>
      </c>
      <c r="C55" s="40">
        <v>21.347507642368299</v>
      </c>
      <c r="D55" s="19" t="s">
        <v>75</v>
      </c>
      <c r="E55" s="41" t="s">
        <v>76</v>
      </c>
      <c r="F55" s="42">
        <f>YEAR(TableBuildEnvironmental[[#This Row],[Time period]])</f>
        <v>2023</v>
      </c>
      <c r="G55" s="1" t="e">
        <f>INDEX(#REF!,MATCH(TableBuildEnvironmental[[#This Row],[Technology type]],#REF!,0),1)</f>
        <v>#REF!</v>
      </c>
    </row>
    <row r="56" spans="1:7" x14ac:dyDescent="0.25">
      <c r="A56" s="39">
        <v>45291</v>
      </c>
      <c r="B56" s="19" t="s">
        <v>64</v>
      </c>
      <c r="C56" s="40">
        <v>600</v>
      </c>
      <c r="D56" s="19" t="s">
        <v>75</v>
      </c>
      <c r="E56" s="41" t="s">
        <v>76</v>
      </c>
      <c r="F56" s="42">
        <f>YEAR(TableBuildEnvironmental[[#This Row],[Time period]])</f>
        <v>2023</v>
      </c>
      <c r="G56" s="1" t="e">
        <f>INDEX(#REF!,MATCH(TableBuildEnvironmental[[#This Row],[Technology type]],#REF!,0),1)</f>
        <v>#REF!</v>
      </c>
    </row>
    <row r="57" spans="1:7" x14ac:dyDescent="0.25">
      <c r="A57" s="39">
        <v>45291</v>
      </c>
      <c r="B57" s="19" t="s">
        <v>77</v>
      </c>
      <c r="C57" s="40">
        <v>35</v>
      </c>
      <c r="D57" s="19" t="s">
        <v>75</v>
      </c>
      <c r="E57" s="41" t="s">
        <v>76</v>
      </c>
      <c r="F57" s="42">
        <f>YEAR(TableBuildEnvironmental[[#This Row],[Time period]])</f>
        <v>2023</v>
      </c>
      <c r="G57" s="1" t="e">
        <f>INDEX(#REF!,MATCH(TableBuildEnvironmental[[#This Row],[Technology type]],#REF!,0),1)</f>
        <v>#REF!</v>
      </c>
    </row>
    <row r="58" spans="1:7" x14ac:dyDescent="0.25">
      <c r="A58" s="39">
        <v>45291</v>
      </c>
      <c r="B58" s="19" t="s">
        <v>78</v>
      </c>
      <c r="C58" s="40">
        <v>0</v>
      </c>
      <c r="D58" s="19" t="s">
        <v>75</v>
      </c>
      <c r="E58" s="41" t="s">
        <v>76</v>
      </c>
      <c r="F58" s="42">
        <f>YEAR(TableBuildEnvironmental[[#This Row],[Time period]])</f>
        <v>2023</v>
      </c>
      <c r="G58" s="1" t="e">
        <f>INDEX(#REF!,MATCH(TableBuildEnvironmental[[#This Row],[Technology type]],#REF!,0),1)</f>
        <v>#REF!</v>
      </c>
    </row>
    <row r="59" spans="1:7" x14ac:dyDescent="0.25">
      <c r="A59" s="39">
        <v>45291</v>
      </c>
      <c r="B59" s="19" t="s">
        <v>79</v>
      </c>
      <c r="C59" s="40">
        <v>20</v>
      </c>
      <c r="D59" s="19" t="s">
        <v>75</v>
      </c>
      <c r="E59" s="41" t="s">
        <v>76</v>
      </c>
      <c r="F59" s="42">
        <f>YEAR(TableBuildEnvironmental[[#This Row],[Time period]])</f>
        <v>2023</v>
      </c>
      <c r="G59" s="1" t="e">
        <f>INDEX(#REF!,MATCH(TableBuildEnvironmental[[#This Row],[Technology type]],#REF!,0),1)</f>
        <v>#REF!</v>
      </c>
    </row>
    <row r="60" spans="1:7" x14ac:dyDescent="0.25">
      <c r="A60" s="39">
        <v>45291</v>
      </c>
      <c r="B60" s="19" t="s">
        <v>80</v>
      </c>
      <c r="C60" s="40">
        <v>50</v>
      </c>
      <c r="D60" s="19" t="s">
        <v>75</v>
      </c>
      <c r="E60" s="41" t="s">
        <v>76</v>
      </c>
      <c r="F60" s="42">
        <f>YEAR(TableBuildEnvironmental[[#This Row],[Time period]])</f>
        <v>2023</v>
      </c>
      <c r="G60" s="1" t="e">
        <f>INDEX(#REF!,MATCH(TableBuildEnvironmental[[#This Row],[Technology type]],#REF!,0),1)</f>
        <v>#REF!</v>
      </c>
    </row>
    <row r="61" spans="1:7" x14ac:dyDescent="0.25">
      <c r="A61" s="39">
        <v>45291</v>
      </c>
      <c r="B61" s="19" t="s">
        <v>81</v>
      </c>
      <c r="C61" s="40">
        <v>0</v>
      </c>
      <c r="D61" s="19" t="s">
        <v>75</v>
      </c>
      <c r="E61" s="41" t="s">
        <v>76</v>
      </c>
      <c r="F61" s="42">
        <f>YEAR(TableBuildEnvironmental[[#This Row],[Time period]])</f>
        <v>2023</v>
      </c>
      <c r="G61" s="1" t="e">
        <f>INDEX(#REF!,MATCH(TableBuildEnvironmental[[#This Row],[Technology type]],#REF!,0),1)</f>
        <v>#REF!</v>
      </c>
    </row>
    <row r="62" spans="1:7" x14ac:dyDescent="0.25">
      <c r="A62" s="39">
        <v>45291</v>
      </c>
      <c r="B62" s="19" t="s">
        <v>82</v>
      </c>
      <c r="C62" s="40">
        <v>220</v>
      </c>
      <c r="D62" s="19" t="s">
        <v>75</v>
      </c>
      <c r="E62" s="41" t="s">
        <v>76</v>
      </c>
      <c r="F62" s="42">
        <f>YEAR(TableBuildEnvironmental[[#This Row],[Time period]])</f>
        <v>2023</v>
      </c>
      <c r="G62" s="1" t="e">
        <f>INDEX(#REF!,MATCH(TableBuildEnvironmental[[#This Row],[Technology type]],#REF!,0),1)</f>
        <v>#REF!</v>
      </c>
    </row>
    <row r="63" spans="1:7" x14ac:dyDescent="0.25">
      <c r="A63" s="39">
        <v>45291</v>
      </c>
      <c r="B63" s="19" t="s">
        <v>89</v>
      </c>
      <c r="C63" s="40">
        <v>0</v>
      </c>
      <c r="D63" s="19" t="s">
        <v>75</v>
      </c>
      <c r="E63" s="41" t="s">
        <v>76</v>
      </c>
      <c r="F63" s="42">
        <f>YEAR(TableBuildEnvironmental[[#This Row],[Time period]])</f>
        <v>2023</v>
      </c>
      <c r="G63" s="1" t="e">
        <f>INDEX(#REF!,MATCH(TableBuildEnvironmental[[#This Row],[Technology type]],#REF!,0),1)</f>
        <v>#REF!</v>
      </c>
    </row>
    <row r="64" spans="1:7" x14ac:dyDescent="0.25">
      <c r="A64" s="39">
        <v>45291</v>
      </c>
      <c r="B64" s="19" t="s">
        <v>57</v>
      </c>
      <c r="C64" s="40">
        <v>335</v>
      </c>
      <c r="D64" s="19" t="s">
        <v>75</v>
      </c>
      <c r="E64" s="41" t="s">
        <v>76</v>
      </c>
      <c r="F64" s="42">
        <f>YEAR(TableBuildEnvironmental[[#This Row],[Time period]])</f>
        <v>2023</v>
      </c>
      <c r="G64" s="1" t="e">
        <f>INDEX(#REF!,MATCH(TableBuildEnvironmental[[#This Row],[Technology type]],#REF!,0),1)</f>
        <v>#REF!</v>
      </c>
    </row>
    <row r="65" spans="1:7" x14ac:dyDescent="0.25">
      <c r="A65" s="39">
        <v>45657</v>
      </c>
      <c r="B65" s="19" t="s">
        <v>74</v>
      </c>
      <c r="C65" s="40">
        <v>33.377297448859899</v>
      </c>
      <c r="D65" s="19" t="s">
        <v>75</v>
      </c>
      <c r="E65" s="41" t="s">
        <v>76</v>
      </c>
      <c r="F65" s="42">
        <f>YEAR(TableBuildEnvironmental[[#This Row],[Time period]])</f>
        <v>2024</v>
      </c>
      <c r="G65" s="1" t="e">
        <f>INDEX(#REF!,MATCH(TableBuildEnvironmental[[#This Row],[Technology type]],#REF!,0),1)</f>
        <v>#REF!</v>
      </c>
    </row>
    <row r="66" spans="1:7" x14ac:dyDescent="0.25">
      <c r="A66" s="39">
        <v>45657</v>
      </c>
      <c r="B66" s="19" t="s">
        <v>64</v>
      </c>
      <c r="C66" s="40">
        <v>600</v>
      </c>
      <c r="D66" s="19" t="s">
        <v>75</v>
      </c>
      <c r="E66" s="41" t="s">
        <v>76</v>
      </c>
      <c r="F66" s="42">
        <f>YEAR(TableBuildEnvironmental[[#This Row],[Time period]])</f>
        <v>2024</v>
      </c>
      <c r="G66" s="1" t="e">
        <f>INDEX(#REF!,MATCH(TableBuildEnvironmental[[#This Row],[Technology type]],#REF!,0),1)</f>
        <v>#REF!</v>
      </c>
    </row>
    <row r="67" spans="1:7" x14ac:dyDescent="0.25">
      <c r="A67" s="39">
        <v>45657</v>
      </c>
      <c r="B67" s="19" t="s">
        <v>77</v>
      </c>
      <c r="C67" s="40">
        <v>35</v>
      </c>
      <c r="D67" s="19" t="s">
        <v>75</v>
      </c>
      <c r="E67" s="41" t="s">
        <v>76</v>
      </c>
      <c r="F67" s="42">
        <f>YEAR(TableBuildEnvironmental[[#This Row],[Time period]])</f>
        <v>2024</v>
      </c>
      <c r="G67" s="1" t="e">
        <f>INDEX(#REF!,MATCH(TableBuildEnvironmental[[#This Row],[Technology type]],#REF!,0),1)</f>
        <v>#REF!</v>
      </c>
    </row>
    <row r="68" spans="1:7" x14ac:dyDescent="0.25">
      <c r="A68" s="39">
        <v>45657</v>
      </c>
      <c r="B68" s="19" t="s">
        <v>78</v>
      </c>
      <c r="C68" s="40">
        <v>0</v>
      </c>
      <c r="D68" s="19" t="s">
        <v>75</v>
      </c>
      <c r="E68" s="41" t="s">
        <v>76</v>
      </c>
      <c r="F68" s="42">
        <f>YEAR(TableBuildEnvironmental[[#This Row],[Time period]])</f>
        <v>2024</v>
      </c>
      <c r="G68" s="1" t="e">
        <f>INDEX(#REF!,MATCH(TableBuildEnvironmental[[#This Row],[Technology type]],#REF!,0),1)</f>
        <v>#REF!</v>
      </c>
    </row>
    <row r="69" spans="1:7" x14ac:dyDescent="0.25">
      <c r="A69" s="39">
        <v>45657</v>
      </c>
      <c r="B69" s="19" t="s">
        <v>79</v>
      </c>
      <c r="C69" s="40">
        <v>20</v>
      </c>
      <c r="D69" s="19" t="s">
        <v>75</v>
      </c>
      <c r="E69" s="41" t="s">
        <v>76</v>
      </c>
      <c r="F69" s="42">
        <f>YEAR(TableBuildEnvironmental[[#This Row],[Time period]])</f>
        <v>2024</v>
      </c>
      <c r="G69" s="1" t="e">
        <f>INDEX(#REF!,MATCH(TableBuildEnvironmental[[#This Row],[Technology type]],#REF!,0),1)</f>
        <v>#REF!</v>
      </c>
    </row>
    <row r="70" spans="1:7" x14ac:dyDescent="0.25">
      <c r="A70" s="39">
        <v>45657</v>
      </c>
      <c r="B70" s="19" t="s">
        <v>80</v>
      </c>
      <c r="C70" s="40">
        <v>50</v>
      </c>
      <c r="D70" s="19" t="s">
        <v>75</v>
      </c>
      <c r="E70" s="41" t="s">
        <v>76</v>
      </c>
      <c r="F70" s="42">
        <f>YEAR(TableBuildEnvironmental[[#This Row],[Time period]])</f>
        <v>2024</v>
      </c>
      <c r="G70" s="1" t="e">
        <f>INDEX(#REF!,MATCH(TableBuildEnvironmental[[#This Row],[Technology type]],#REF!,0),1)</f>
        <v>#REF!</v>
      </c>
    </row>
    <row r="71" spans="1:7" x14ac:dyDescent="0.25">
      <c r="A71" s="39">
        <v>45657</v>
      </c>
      <c r="B71" s="19" t="s">
        <v>81</v>
      </c>
      <c r="C71" s="40">
        <v>0</v>
      </c>
      <c r="D71" s="19" t="s">
        <v>75</v>
      </c>
      <c r="E71" s="41" t="s">
        <v>76</v>
      </c>
      <c r="F71" s="42">
        <f>YEAR(TableBuildEnvironmental[[#This Row],[Time period]])</f>
        <v>2024</v>
      </c>
      <c r="G71" s="1" t="e">
        <f>INDEX(#REF!,MATCH(TableBuildEnvironmental[[#This Row],[Technology type]],#REF!,0),1)</f>
        <v>#REF!</v>
      </c>
    </row>
    <row r="72" spans="1:7" x14ac:dyDescent="0.25">
      <c r="A72" s="39">
        <v>45657</v>
      </c>
      <c r="B72" s="19" t="s">
        <v>82</v>
      </c>
      <c r="C72" s="40">
        <v>220</v>
      </c>
      <c r="D72" s="19" t="s">
        <v>75</v>
      </c>
      <c r="E72" s="41" t="s">
        <v>76</v>
      </c>
      <c r="F72" s="42">
        <f>YEAR(TableBuildEnvironmental[[#This Row],[Time period]])</f>
        <v>2024</v>
      </c>
      <c r="G72" s="1" t="e">
        <f>INDEX(#REF!,MATCH(TableBuildEnvironmental[[#This Row],[Technology type]],#REF!,0),1)</f>
        <v>#REF!</v>
      </c>
    </row>
    <row r="73" spans="1:7" x14ac:dyDescent="0.25">
      <c r="A73" s="39">
        <v>45657</v>
      </c>
      <c r="B73" s="19" t="s">
        <v>89</v>
      </c>
      <c r="C73" s="40">
        <v>0</v>
      </c>
      <c r="D73" s="19" t="s">
        <v>75</v>
      </c>
      <c r="E73" s="41" t="s">
        <v>76</v>
      </c>
      <c r="F73" s="42">
        <f>YEAR(TableBuildEnvironmental[[#This Row],[Time period]])</f>
        <v>2024</v>
      </c>
      <c r="G73" s="1" t="e">
        <f>INDEX(#REF!,MATCH(TableBuildEnvironmental[[#This Row],[Technology type]],#REF!,0),1)</f>
        <v>#REF!</v>
      </c>
    </row>
    <row r="74" spans="1:7" x14ac:dyDescent="0.25">
      <c r="A74" s="39">
        <v>45657</v>
      </c>
      <c r="B74" s="19" t="s">
        <v>57</v>
      </c>
      <c r="C74" s="40">
        <v>545</v>
      </c>
      <c r="D74" s="19" t="s">
        <v>75</v>
      </c>
      <c r="E74" s="41" t="s">
        <v>76</v>
      </c>
      <c r="F74" s="42">
        <f>YEAR(TableBuildEnvironmental[[#This Row],[Time period]])</f>
        <v>2024</v>
      </c>
      <c r="G74" s="1" t="e">
        <f>INDEX(#REF!,MATCH(TableBuildEnvironmental[[#This Row],[Technology type]],#REF!,0),1)</f>
        <v>#REF!</v>
      </c>
    </row>
    <row r="75" spans="1:7" x14ac:dyDescent="0.25">
      <c r="A75" s="39">
        <v>46022</v>
      </c>
      <c r="B75" s="19" t="s">
        <v>74</v>
      </c>
      <c r="C75" s="40">
        <v>61.837231273920899</v>
      </c>
      <c r="D75" s="19" t="s">
        <v>75</v>
      </c>
      <c r="E75" s="41" t="s">
        <v>76</v>
      </c>
      <c r="F75" s="42">
        <f>YEAR(TableBuildEnvironmental[[#This Row],[Time period]])</f>
        <v>2025</v>
      </c>
      <c r="G75" s="1" t="e">
        <f>INDEX(#REF!,MATCH(TableBuildEnvironmental[[#This Row],[Technology type]],#REF!,0),1)</f>
        <v>#REF!</v>
      </c>
    </row>
    <row r="76" spans="1:7" x14ac:dyDescent="0.25">
      <c r="A76" s="39">
        <v>46022</v>
      </c>
      <c r="B76" s="19" t="s">
        <v>64</v>
      </c>
      <c r="C76" s="40">
        <v>600</v>
      </c>
      <c r="D76" s="19" t="s">
        <v>75</v>
      </c>
      <c r="E76" s="41" t="s">
        <v>76</v>
      </c>
      <c r="F76" s="42">
        <f>YEAR(TableBuildEnvironmental[[#This Row],[Time period]])</f>
        <v>2025</v>
      </c>
      <c r="G76" s="1" t="e">
        <f>INDEX(#REF!,MATCH(TableBuildEnvironmental[[#This Row],[Technology type]],#REF!,0),1)</f>
        <v>#REF!</v>
      </c>
    </row>
    <row r="77" spans="1:7" x14ac:dyDescent="0.25">
      <c r="A77" s="39">
        <v>46022</v>
      </c>
      <c r="B77" s="19" t="s">
        <v>77</v>
      </c>
      <c r="C77" s="40">
        <v>35</v>
      </c>
      <c r="D77" s="19" t="s">
        <v>75</v>
      </c>
      <c r="E77" s="41" t="s">
        <v>76</v>
      </c>
      <c r="F77" s="42">
        <f>YEAR(TableBuildEnvironmental[[#This Row],[Time period]])</f>
        <v>2025</v>
      </c>
      <c r="G77" s="1" t="e">
        <f>INDEX(#REF!,MATCH(TableBuildEnvironmental[[#This Row],[Technology type]],#REF!,0),1)</f>
        <v>#REF!</v>
      </c>
    </row>
    <row r="78" spans="1:7" x14ac:dyDescent="0.25">
      <c r="A78" s="39">
        <v>46022</v>
      </c>
      <c r="B78" s="19" t="s">
        <v>78</v>
      </c>
      <c r="C78" s="40">
        <v>0</v>
      </c>
      <c r="D78" s="19" t="s">
        <v>75</v>
      </c>
      <c r="E78" s="41" t="s">
        <v>76</v>
      </c>
      <c r="F78" s="42">
        <f>YEAR(TableBuildEnvironmental[[#This Row],[Time period]])</f>
        <v>2025</v>
      </c>
      <c r="G78" s="1" t="e">
        <f>INDEX(#REF!,MATCH(TableBuildEnvironmental[[#This Row],[Technology type]],#REF!,0),1)</f>
        <v>#REF!</v>
      </c>
    </row>
    <row r="79" spans="1:7" x14ac:dyDescent="0.25">
      <c r="A79" s="39">
        <v>46022</v>
      </c>
      <c r="B79" s="19" t="s">
        <v>79</v>
      </c>
      <c r="C79" s="40">
        <v>20</v>
      </c>
      <c r="D79" s="19" t="s">
        <v>75</v>
      </c>
      <c r="E79" s="41" t="s">
        <v>76</v>
      </c>
      <c r="F79" s="42">
        <f>YEAR(TableBuildEnvironmental[[#This Row],[Time period]])</f>
        <v>2025</v>
      </c>
      <c r="G79" s="1" t="e">
        <f>INDEX(#REF!,MATCH(TableBuildEnvironmental[[#This Row],[Technology type]],#REF!,0),1)</f>
        <v>#REF!</v>
      </c>
    </row>
    <row r="80" spans="1:7" x14ac:dyDescent="0.25">
      <c r="A80" s="39">
        <v>46022</v>
      </c>
      <c r="B80" s="19" t="s">
        <v>80</v>
      </c>
      <c r="C80" s="40">
        <v>65.3041039367926</v>
      </c>
      <c r="D80" s="19" t="s">
        <v>75</v>
      </c>
      <c r="E80" s="41" t="s">
        <v>76</v>
      </c>
      <c r="F80" s="42">
        <f>YEAR(TableBuildEnvironmental[[#This Row],[Time period]])</f>
        <v>2025</v>
      </c>
      <c r="G80" s="1" t="e">
        <f>INDEX(#REF!,MATCH(TableBuildEnvironmental[[#This Row],[Technology type]],#REF!,0),1)</f>
        <v>#REF!</v>
      </c>
    </row>
    <row r="81" spans="1:7" x14ac:dyDescent="0.25">
      <c r="A81" s="39">
        <v>46022</v>
      </c>
      <c r="B81" s="19" t="s">
        <v>81</v>
      </c>
      <c r="C81" s="40">
        <v>0</v>
      </c>
      <c r="D81" s="19" t="s">
        <v>75</v>
      </c>
      <c r="E81" s="41" t="s">
        <v>76</v>
      </c>
      <c r="F81" s="42">
        <f>YEAR(TableBuildEnvironmental[[#This Row],[Time period]])</f>
        <v>2025</v>
      </c>
      <c r="G81" s="1" t="e">
        <f>INDEX(#REF!,MATCH(TableBuildEnvironmental[[#This Row],[Technology type]],#REF!,0),1)</f>
        <v>#REF!</v>
      </c>
    </row>
    <row r="82" spans="1:7" x14ac:dyDescent="0.25">
      <c r="A82" s="39">
        <v>46022</v>
      </c>
      <c r="B82" s="19" t="s">
        <v>82</v>
      </c>
      <c r="C82" s="40">
        <v>220</v>
      </c>
      <c r="D82" s="19" t="s">
        <v>75</v>
      </c>
      <c r="E82" s="41" t="s">
        <v>76</v>
      </c>
      <c r="F82" s="42">
        <f>YEAR(TableBuildEnvironmental[[#This Row],[Time period]])</f>
        <v>2025</v>
      </c>
      <c r="G82" s="1" t="e">
        <f>INDEX(#REF!,MATCH(TableBuildEnvironmental[[#This Row],[Technology type]],#REF!,0),1)</f>
        <v>#REF!</v>
      </c>
    </row>
    <row r="83" spans="1:7" x14ac:dyDescent="0.25">
      <c r="A83" s="39">
        <v>46022</v>
      </c>
      <c r="B83" s="19" t="s">
        <v>89</v>
      </c>
      <c r="C83" s="40">
        <v>0</v>
      </c>
      <c r="D83" s="19" t="s">
        <v>75</v>
      </c>
      <c r="E83" s="41" t="s">
        <v>76</v>
      </c>
      <c r="F83" s="42">
        <f>YEAR(TableBuildEnvironmental[[#This Row],[Time period]])</f>
        <v>2025</v>
      </c>
      <c r="G83" s="1" t="e">
        <f>INDEX(#REF!,MATCH(TableBuildEnvironmental[[#This Row],[Technology type]],#REF!,0),1)</f>
        <v>#REF!</v>
      </c>
    </row>
    <row r="84" spans="1:7" x14ac:dyDescent="0.25">
      <c r="A84" s="39">
        <v>46022</v>
      </c>
      <c r="B84" s="19" t="s">
        <v>57</v>
      </c>
      <c r="C84" s="40">
        <v>745</v>
      </c>
      <c r="D84" s="19" t="s">
        <v>75</v>
      </c>
      <c r="E84" s="41" t="s">
        <v>76</v>
      </c>
      <c r="F84" s="42">
        <f>YEAR(TableBuildEnvironmental[[#This Row],[Time period]])</f>
        <v>2025</v>
      </c>
      <c r="G84" s="1" t="e">
        <f>INDEX(#REF!,MATCH(TableBuildEnvironmental[[#This Row],[Technology type]],#REF!,0),1)</f>
        <v>#REF!</v>
      </c>
    </row>
    <row r="85" spans="1:7" x14ac:dyDescent="0.25">
      <c r="A85" s="39">
        <v>46387</v>
      </c>
      <c r="B85" s="19" t="s">
        <v>74</v>
      </c>
      <c r="C85" s="40">
        <v>91.913224900408295</v>
      </c>
      <c r="D85" s="19" t="s">
        <v>75</v>
      </c>
      <c r="E85" s="41" t="s">
        <v>76</v>
      </c>
      <c r="F85" s="42">
        <f>YEAR(TableBuildEnvironmental[[#This Row],[Time period]])</f>
        <v>2026</v>
      </c>
      <c r="G85" s="1" t="e">
        <f>INDEX(#REF!,MATCH(TableBuildEnvironmental[[#This Row],[Technology type]],#REF!,0),1)</f>
        <v>#REF!</v>
      </c>
    </row>
    <row r="86" spans="1:7" x14ac:dyDescent="0.25">
      <c r="A86" s="39">
        <v>46387</v>
      </c>
      <c r="B86" s="19" t="s">
        <v>64</v>
      </c>
      <c r="C86" s="40">
        <v>600</v>
      </c>
      <c r="D86" s="19" t="s">
        <v>75</v>
      </c>
      <c r="E86" s="41" t="s">
        <v>76</v>
      </c>
      <c r="F86" s="42">
        <f>YEAR(TableBuildEnvironmental[[#This Row],[Time period]])</f>
        <v>2026</v>
      </c>
      <c r="G86" s="1" t="e">
        <f>INDEX(#REF!,MATCH(TableBuildEnvironmental[[#This Row],[Technology type]],#REF!,0),1)</f>
        <v>#REF!</v>
      </c>
    </row>
    <row r="87" spans="1:7" x14ac:dyDescent="0.25">
      <c r="A87" s="39">
        <v>46387</v>
      </c>
      <c r="B87" s="19" t="s">
        <v>77</v>
      </c>
      <c r="C87" s="40">
        <v>35</v>
      </c>
      <c r="D87" s="19" t="s">
        <v>75</v>
      </c>
      <c r="E87" s="41" t="s">
        <v>76</v>
      </c>
      <c r="F87" s="42">
        <f>YEAR(TableBuildEnvironmental[[#This Row],[Time period]])</f>
        <v>2026</v>
      </c>
      <c r="G87" s="1" t="e">
        <f>INDEX(#REF!,MATCH(TableBuildEnvironmental[[#This Row],[Technology type]],#REF!,0),1)</f>
        <v>#REF!</v>
      </c>
    </row>
    <row r="88" spans="1:7" x14ac:dyDescent="0.25">
      <c r="A88" s="39">
        <v>46387</v>
      </c>
      <c r="B88" s="19" t="s">
        <v>78</v>
      </c>
      <c r="C88" s="40">
        <v>0</v>
      </c>
      <c r="D88" s="19" t="s">
        <v>75</v>
      </c>
      <c r="E88" s="41" t="s">
        <v>76</v>
      </c>
      <c r="F88" s="42">
        <f>YEAR(TableBuildEnvironmental[[#This Row],[Time period]])</f>
        <v>2026</v>
      </c>
      <c r="G88" s="1" t="e">
        <f>INDEX(#REF!,MATCH(TableBuildEnvironmental[[#This Row],[Technology type]],#REF!,0),1)</f>
        <v>#REF!</v>
      </c>
    </row>
    <row r="89" spans="1:7" x14ac:dyDescent="0.25">
      <c r="A89" s="39">
        <v>46387</v>
      </c>
      <c r="B89" s="19" t="s">
        <v>79</v>
      </c>
      <c r="C89" s="40">
        <v>20</v>
      </c>
      <c r="D89" s="19" t="s">
        <v>75</v>
      </c>
      <c r="E89" s="41" t="s">
        <v>76</v>
      </c>
      <c r="F89" s="42">
        <f>YEAR(TableBuildEnvironmental[[#This Row],[Time period]])</f>
        <v>2026</v>
      </c>
      <c r="G89" s="1" t="e">
        <f>INDEX(#REF!,MATCH(TableBuildEnvironmental[[#This Row],[Technology type]],#REF!,0),1)</f>
        <v>#REF!</v>
      </c>
    </row>
    <row r="90" spans="1:7" x14ac:dyDescent="0.25">
      <c r="A90" s="39">
        <v>46387</v>
      </c>
      <c r="B90" s="19" t="s">
        <v>80</v>
      </c>
      <c r="C90" s="40">
        <v>65.3041039367926</v>
      </c>
      <c r="D90" s="19" t="s">
        <v>75</v>
      </c>
      <c r="E90" s="41" t="s">
        <v>76</v>
      </c>
      <c r="F90" s="42">
        <f>YEAR(TableBuildEnvironmental[[#This Row],[Time period]])</f>
        <v>2026</v>
      </c>
      <c r="G90" s="1" t="e">
        <f>INDEX(#REF!,MATCH(TableBuildEnvironmental[[#This Row],[Technology type]],#REF!,0),1)</f>
        <v>#REF!</v>
      </c>
    </row>
    <row r="91" spans="1:7" x14ac:dyDescent="0.25">
      <c r="A91" s="39">
        <v>46387</v>
      </c>
      <c r="B91" s="19" t="s">
        <v>81</v>
      </c>
      <c r="C91" s="40">
        <v>40</v>
      </c>
      <c r="D91" s="19" t="s">
        <v>75</v>
      </c>
      <c r="E91" s="41" t="s">
        <v>76</v>
      </c>
      <c r="F91" s="42">
        <f>YEAR(TableBuildEnvironmental[[#This Row],[Time period]])</f>
        <v>2026</v>
      </c>
      <c r="G91" s="1" t="e">
        <f>INDEX(#REF!,MATCH(TableBuildEnvironmental[[#This Row],[Technology type]],#REF!,0),1)</f>
        <v>#REF!</v>
      </c>
    </row>
    <row r="92" spans="1:7" x14ac:dyDescent="0.25">
      <c r="A92" s="39">
        <v>46387</v>
      </c>
      <c r="B92" s="19" t="s">
        <v>82</v>
      </c>
      <c r="C92" s="40">
        <v>220</v>
      </c>
      <c r="D92" s="19" t="s">
        <v>75</v>
      </c>
      <c r="E92" s="41" t="s">
        <v>76</v>
      </c>
      <c r="F92" s="42">
        <f>YEAR(TableBuildEnvironmental[[#This Row],[Time period]])</f>
        <v>2026</v>
      </c>
      <c r="G92" s="1" t="e">
        <f>INDEX(#REF!,MATCH(TableBuildEnvironmental[[#This Row],[Technology type]],#REF!,0),1)</f>
        <v>#REF!</v>
      </c>
    </row>
    <row r="93" spans="1:7" x14ac:dyDescent="0.25">
      <c r="A93" s="39">
        <v>46387</v>
      </c>
      <c r="B93" s="19" t="s">
        <v>89</v>
      </c>
      <c r="C93" s="40">
        <v>0</v>
      </c>
      <c r="D93" s="19" t="s">
        <v>75</v>
      </c>
      <c r="E93" s="41" t="s">
        <v>76</v>
      </c>
      <c r="F93" s="42">
        <f>YEAR(TableBuildEnvironmental[[#This Row],[Time period]])</f>
        <v>2026</v>
      </c>
      <c r="G93" s="1" t="e">
        <f>INDEX(#REF!,MATCH(TableBuildEnvironmental[[#This Row],[Technology type]],#REF!,0),1)</f>
        <v>#REF!</v>
      </c>
    </row>
    <row r="94" spans="1:7" x14ac:dyDescent="0.25">
      <c r="A94" s="39">
        <v>46387</v>
      </c>
      <c r="B94" s="19" t="s">
        <v>57</v>
      </c>
      <c r="C94" s="40">
        <v>945</v>
      </c>
      <c r="D94" s="19" t="s">
        <v>75</v>
      </c>
      <c r="E94" s="41" t="s">
        <v>76</v>
      </c>
      <c r="F94" s="42">
        <f>YEAR(TableBuildEnvironmental[[#This Row],[Time period]])</f>
        <v>2026</v>
      </c>
      <c r="G94" s="1" t="e">
        <f>INDEX(#REF!,MATCH(TableBuildEnvironmental[[#This Row],[Technology type]],#REF!,0),1)</f>
        <v>#REF!</v>
      </c>
    </row>
    <row r="95" spans="1:7" x14ac:dyDescent="0.25">
      <c r="A95" s="39">
        <v>46752</v>
      </c>
      <c r="B95" s="19" t="s">
        <v>74</v>
      </c>
      <c r="C95" s="40">
        <v>145.10273078208499</v>
      </c>
      <c r="D95" s="19" t="s">
        <v>75</v>
      </c>
      <c r="E95" s="41" t="s">
        <v>76</v>
      </c>
      <c r="F95" s="42">
        <f>YEAR(TableBuildEnvironmental[[#This Row],[Time period]])</f>
        <v>2027</v>
      </c>
      <c r="G95" s="1" t="e">
        <f>INDEX(#REF!,MATCH(TableBuildEnvironmental[[#This Row],[Technology type]],#REF!,0),1)</f>
        <v>#REF!</v>
      </c>
    </row>
    <row r="96" spans="1:7" x14ac:dyDescent="0.25">
      <c r="A96" s="39">
        <v>46752</v>
      </c>
      <c r="B96" s="19" t="s">
        <v>64</v>
      </c>
      <c r="C96" s="40">
        <v>600</v>
      </c>
      <c r="D96" s="19" t="s">
        <v>75</v>
      </c>
      <c r="E96" s="41" t="s">
        <v>76</v>
      </c>
      <c r="F96" s="42">
        <f>YEAR(TableBuildEnvironmental[[#This Row],[Time period]])</f>
        <v>2027</v>
      </c>
      <c r="G96" s="1" t="e">
        <f>INDEX(#REF!,MATCH(TableBuildEnvironmental[[#This Row],[Technology type]],#REF!,0),1)</f>
        <v>#REF!</v>
      </c>
    </row>
    <row r="97" spans="1:7" x14ac:dyDescent="0.25">
      <c r="A97" s="39">
        <v>46752</v>
      </c>
      <c r="B97" s="19" t="s">
        <v>77</v>
      </c>
      <c r="C97" s="40">
        <v>35</v>
      </c>
      <c r="D97" s="19" t="s">
        <v>75</v>
      </c>
      <c r="E97" s="41" t="s">
        <v>76</v>
      </c>
      <c r="F97" s="42">
        <f>YEAR(TableBuildEnvironmental[[#This Row],[Time period]])</f>
        <v>2027</v>
      </c>
      <c r="G97" s="1" t="e">
        <f>INDEX(#REF!,MATCH(TableBuildEnvironmental[[#This Row],[Technology type]],#REF!,0),1)</f>
        <v>#REF!</v>
      </c>
    </row>
    <row r="98" spans="1:7" x14ac:dyDescent="0.25">
      <c r="A98" s="39">
        <v>46752</v>
      </c>
      <c r="B98" s="19" t="s">
        <v>78</v>
      </c>
      <c r="C98" s="40">
        <v>0</v>
      </c>
      <c r="D98" s="19" t="s">
        <v>75</v>
      </c>
      <c r="E98" s="41" t="s">
        <v>76</v>
      </c>
      <c r="F98" s="42">
        <f>YEAR(TableBuildEnvironmental[[#This Row],[Time period]])</f>
        <v>2027</v>
      </c>
      <c r="G98" s="1" t="e">
        <f>INDEX(#REF!,MATCH(TableBuildEnvironmental[[#This Row],[Technology type]],#REF!,0),1)</f>
        <v>#REF!</v>
      </c>
    </row>
    <row r="99" spans="1:7" x14ac:dyDescent="0.25">
      <c r="A99" s="39">
        <v>46752</v>
      </c>
      <c r="B99" s="19" t="s">
        <v>79</v>
      </c>
      <c r="C99" s="40">
        <v>20</v>
      </c>
      <c r="D99" s="19" t="s">
        <v>75</v>
      </c>
      <c r="E99" s="41" t="s">
        <v>76</v>
      </c>
      <c r="F99" s="42">
        <f>YEAR(TableBuildEnvironmental[[#This Row],[Time period]])</f>
        <v>2027</v>
      </c>
      <c r="G99" s="1" t="e">
        <f>INDEX(#REF!,MATCH(TableBuildEnvironmental[[#This Row],[Technology type]],#REF!,0),1)</f>
        <v>#REF!</v>
      </c>
    </row>
    <row r="100" spans="1:7" x14ac:dyDescent="0.25">
      <c r="A100" s="39">
        <v>46752</v>
      </c>
      <c r="B100" s="19" t="s">
        <v>80</v>
      </c>
      <c r="C100" s="40">
        <v>65.3041039367926</v>
      </c>
      <c r="D100" s="19" t="s">
        <v>75</v>
      </c>
      <c r="E100" s="41" t="s">
        <v>76</v>
      </c>
      <c r="F100" s="42">
        <f>YEAR(TableBuildEnvironmental[[#This Row],[Time period]])</f>
        <v>2027</v>
      </c>
      <c r="G100" s="1" t="e">
        <f>INDEX(#REF!,MATCH(TableBuildEnvironmental[[#This Row],[Technology type]],#REF!,0),1)</f>
        <v>#REF!</v>
      </c>
    </row>
    <row r="101" spans="1:7" x14ac:dyDescent="0.25">
      <c r="A101" s="39">
        <v>46752</v>
      </c>
      <c r="B101" s="19" t="s">
        <v>81</v>
      </c>
      <c r="C101" s="40">
        <v>40</v>
      </c>
      <c r="D101" s="19" t="s">
        <v>75</v>
      </c>
      <c r="E101" s="41" t="s">
        <v>76</v>
      </c>
      <c r="F101" s="42">
        <f>YEAR(TableBuildEnvironmental[[#This Row],[Time period]])</f>
        <v>2027</v>
      </c>
      <c r="G101" s="1" t="e">
        <f>INDEX(#REF!,MATCH(TableBuildEnvironmental[[#This Row],[Technology type]],#REF!,0),1)</f>
        <v>#REF!</v>
      </c>
    </row>
    <row r="102" spans="1:7" x14ac:dyDescent="0.25">
      <c r="A102" s="39">
        <v>46752</v>
      </c>
      <c r="B102" s="19" t="s">
        <v>82</v>
      </c>
      <c r="C102" s="40">
        <v>220</v>
      </c>
      <c r="D102" s="19" t="s">
        <v>75</v>
      </c>
      <c r="E102" s="41" t="s">
        <v>76</v>
      </c>
      <c r="F102" s="42">
        <f>YEAR(TableBuildEnvironmental[[#This Row],[Time period]])</f>
        <v>2027</v>
      </c>
      <c r="G102" s="1" t="e">
        <f>INDEX(#REF!,MATCH(TableBuildEnvironmental[[#This Row],[Technology type]],#REF!,0),1)</f>
        <v>#REF!</v>
      </c>
    </row>
    <row r="103" spans="1:7" x14ac:dyDescent="0.25">
      <c r="A103" s="39">
        <v>46752</v>
      </c>
      <c r="B103" s="19" t="s">
        <v>89</v>
      </c>
      <c r="C103" s="40">
        <v>0</v>
      </c>
      <c r="D103" s="19" t="s">
        <v>75</v>
      </c>
      <c r="E103" s="41" t="s">
        <v>76</v>
      </c>
      <c r="F103" s="42">
        <f>YEAR(TableBuildEnvironmental[[#This Row],[Time period]])</f>
        <v>2027</v>
      </c>
      <c r="G103" s="1" t="e">
        <f>INDEX(#REF!,MATCH(TableBuildEnvironmental[[#This Row],[Technology type]],#REF!,0),1)</f>
        <v>#REF!</v>
      </c>
    </row>
    <row r="104" spans="1:7" x14ac:dyDescent="0.25">
      <c r="A104" s="39">
        <v>46752</v>
      </c>
      <c r="B104" s="19" t="s">
        <v>57</v>
      </c>
      <c r="C104" s="40">
        <v>1145</v>
      </c>
      <c r="D104" s="19" t="s">
        <v>75</v>
      </c>
      <c r="E104" s="41" t="s">
        <v>76</v>
      </c>
      <c r="F104" s="42">
        <f>YEAR(TableBuildEnvironmental[[#This Row],[Time period]])</f>
        <v>2027</v>
      </c>
      <c r="G104" s="1" t="e">
        <f>INDEX(#REF!,MATCH(TableBuildEnvironmental[[#This Row],[Technology type]],#REF!,0),1)</f>
        <v>#REF!</v>
      </c>
    </row>
    <row r="105" spans="1:7" x14ac:dyDescent="0.25">
      <c r="A105" s="39">
        <v>47118</v>
      </c>
      <c r="B105" s="19" t="s">
        <v>74</v>
      </c>
      <c r="C105" s="40">
        <v>152.54197726442399</v>
      </c>
      <c r="D105" s="19" t="s">
        <v>75</v>
      </c>
      <c r="E105" s="41" t="s">
        <v>76</v>
      </c>
      <c r="F105" s="42">
        <f>YEAR(TableBuildEnvironmental[[#This Row],[Time period]])</f>
        <v>2028</v>
      </c>
      <c r="G105" s="1" t="e">
        <f>INDEX(#REF!,MATCH(TableBuildEnvironmental[[#This Row],[Technology type]],#REF!,0),1)</f>
        <v>#REF!</v>
      </c>
    </row>
    <row r="106" spans="1:7" x14ac:dyDescent="0.25">
      <c r="A106" s="39">
        <v>47118</v>
      </c>
      <c r="B106" s="19" t="s">
        <v>64</v>
      </c>
      <c r="C106" s="40">
        <v>730</v>
      </c>
      <c r="D106" s="19" t="s">
        <v>75</v>
      </c>
      <c r="E106" s="41" t="s">
        <v>76</v>
      </c>
      <c r="F106" s="42">
        <f>YEAR(TableBuildEnvironmental[[#This Row],[Time period]])</f>
        <v>2028</v>
      </c>
      <c r="G106" s="1" t="e">
        <f>INDEX(#REF!,MATCH(TableBuildEnvironmental[[#This Row],[Technology type]],#REF!,0),1)</f>
        <v>#REF!</v>
      </c>
    </row>
    <row r="107" spans="1:7" x14ac:dyDescent="0.25">
      <c r="A107" s="39">
        <v>47118</v>
      </c>
      <c r="B107" s="19" t="s">
        <v>77</v>
      </c>
      <c r="C107" s="40">
        <v>35</v>
      </c>
      <c r="D107" s="19" t="s">
        <v>75</v>
      </c>
      <c r="E107" s="41" t="s">
        <v>76</v>
      </c>
      <c r="F107" s="42">
        <f>YEAR(TableBuildEnvironmental[[#This Row],[Time period]])</f>
        <v>2028</v>
      </c>
      <c r="G107" s="1" t="e">
        <f>INDEX(#REF!,MATCH(TableBuildEnvironmental[[#This Row],[Technology type]],#REF!,0),1)</f>
        <v>#REF!</v>
      </c>
    </row>
    <row r="108" spans="1:7" x14ac:dyDescent="0.25">
      <c r="A108" s="39">
        <v>47118</v>
      </c>
      <c r="B108" s="19" t="s">
        <v>78</v>
      </c>
      <c r="C108" s="40">
        <v>0</v>
      </c>
      <c r="D108" s="19" t="s">
        <v>75</v>
      </c>
      <c r="E108" s="41" t="s">
        <v>76</v>
      </c>
      <c r="F108" s="42">
        <f>YEAR(TableBuildEnvironmental[[#This Row],[Time period]])</f>
        <v>2028</v>
      </c>
      <c r="G108" s="1" t="e">
        <f>INDEX(#REF!,MATCH(TableBuildEnvironmental[[#This Row],[Technology type]],#REF!,0),1)</f>
        <v>#REF!</v>
      </c>
    </row>
    <row r="109" spans="1:7" x14ac:dyDescent="0.25">
      <c r="A109" s="39">
        <v>47118</v>
      </c>
      <c r="B109" s="19" t="s">
        <v>79</v>
      </c>
      <c r="C109" s="40">
        <v>20</v>
      </c>
      <c r="D109" s="19" t="s">
        <v>75</v>
      </c>
      <c r="E109" s="41" t="s">
        <v>76</v>
      </c>
      <c r="F109" s="42">
        <f>YEAR(TableBuildEnvironmental[[#This Row],[Time period]])</f>
        <v>2028</v>
      </c>
      <c r="G109" s="1" t="e">
        <f>INDEX(#REF!,MATCH(TableBuildEnvironmental[[#This Row],[Technology type]],#REF!,0),1)</f>
        <v>#REF!</v>
      </c>
    </row>
    <row r="110" spans="1:7" x14ac:dyDescent="0.25">
      <c r="A110" s="39">
        <v>47118</v>
      </c>
      <c r="B110" s="19" t="s">
        <v>80</v>
      </c>
      <c r="C110" s="40">
        <v>65.3041039367926</v>
      </c>
      <c r="D110" s="19" t="s">
        <v>75</v>
      </c>
      <c r="E110" s="41" t="s">
        <v>76</v>
      </c>
      <c r="F110" s="42">
        <f>YEAR(TableBuildEnvironmental[[#This Row],[Time period]])</f>
        <v>2028</v>
      </c>
      <c r="G110" s="1" t="e">
        <f>INDEX(#REF!,MATCH(TableBuildEnvironmental[[#This Row],[Technology type]],#REF!,0),1)</f>
        <v>#REF!</v>
      </c>
    </row>
    <row r="111" spans="1:7" x14ac:dyDescent="0.25">
      <c r="A111" s="39">
        <v>47118</v>
      </c>
      <c r="B111" s="19" t="s">
        <v>81</v>
      </c>
      <c r="C111" s="40">
        <v>40</v>
      </c>
      <c r="D111" s="19" t="s">
        <v>75</v>
      </c>
      <c r="E111" s="41" t="s">
        <v>76</v>
      </c>
      <c r="F111" s="42">
        <f>YEAR(TableBuildEnvironmental[[#This Row],[Time period]])</f>
        <v>2028</v>
      </c>
      <c r="G111" s="1" t="e">
        <f>INDEX(#REF!,MATCH(TableBuildEnvironmental[[#This Row],[Technology type]],#REF!,0),1)</f>
        <v>#REF!</v>
      </c>
    </row>
    <row r="112" spans="1:7" x14ac:dyDescent="0.25">
      <c r="A112" s="39">
        <v>47118</v>
      </c>
      <c r="B112" s="19" t="s">
        <v>82</v>
      </c>
      <c r="C112" s="40">
        <v>220</v>
      </c>
      <c r="D112" s="19" t="s">
        <v>75</v>
      </c>
      <c r="E112" s="41" t="s">
        <v>76</v>
      </c>
      <c r="F112" s="42">
        <f>YEAR(TableBuildEnvironmental[[#This Row],[Time period]])</f>
        <v>2028</v>
      </c>
      <c r="G112" s="1" t="e">
        <f>INDEX(#REF!,MATCH(TableBuildEnvironmental[[#This Row],[Technology type]],#REF!,0),1)</f>
        <v>#REF!</v>
      </c>
    </row>
    <row r="113" spans="1:7" x14ac:dyDescent="0.25">
      <c r="A113" s="39">
        <v>47118</v>
      </c>
      <c r="B113" s="19" t="s">
        <v>89</v>
      </c>
      <c r="C113" s="40">
        <v>0</v>
      </c>
      <c r="D113" s="19" t="s">
        <v>75</v>
      </c>
      <c r="E113" s="41" t="s">
        <v>76</v>
      </c>
      <c r="F113" s="42">
        <f>YEAR(TableBuildEnvironmental[[#This Row],[Time period]])</f>
        <v>2028</v>
      </c>
      <c r="G113" s="1" t="e">
        <f>INDEX(#REF!,MATCH(TableBuildEnvironmental[[#This Row],[Technology type]],#REF!,0),1)</f>
        <v>#REF!</v>
      </c>
    </row>
    <row r="114" spans="1:7" x14ac:dyDescent="0.25">
      <c r="A114" s="39">
        <v>47118</v>
      </c>
      <c r="B114" s="19" t="s">
        <v>57</v>
      </c>
      <c r="C114" s="40">
        <v>1145</v>
      </c>
      <c r="D114" s="19" t="s">
        <v>75</v>
      </c>
      <c r="E114" s="41" t="s">
        <v>76</v>
      </c>
      <c r="F114" s="42">
        <f>YEAR(TableBuildEnvironmental[[#This Row],[Time period]])</f>
        <v>2028</v>
      </c>
      <c r="G114" s="1" t="e">
        <f>INDEX(#REF!,MATCH(TableBuildEnvironmental[[#This Row],[Technology type]],#REF!,0),1)</f>
        <v>#REF!</v>
      </c>
    </row>
    <row r="115" spans="1:7" x14ac:dyDescent="0.25">
      <c r="A115" s="39">
        <v>47483</v>
      </c>
      <c r="B115" s="19" t="s">
        <v>74</v>
      </c>
      <c r="C115" s="40">
        <v>152.54197726442399</v>
      </c>
      <c r="D115" s="19" t="s">
        <v>75</v>
      </c>
      <c r="E115" s="41" t="s">
        <v>76</v>
      </c>
      <c r="F115" s="42">
        <f>YEAR(TableBuildEnvironmental[[#This Row],[Time period]])</f>
        <v>2029</v>
      </c>
      <c r="G115" s="1" t="e">
        <f>INDEX(#REF!,MATCH(TableBuildEnvironmental[[#This Row],[Technology type]],#REF!,0),1)</f>
        <v>#REF!</v>
      </c>
    </row>
    <row r="116" spans="1:7" x14ac:dyDescent="0.25">
      <c r="A116" s="39">
        <v>47483</v>
      </c>
      <c r="B116" s="19" t="s">
        <v>64</v>
      </c>
      <c r="C116" s="40">
        <v>830</v>
      </c>
      <c r="D116" s="19" t="s">
        <v>75</v>
      </c>
      <c r="E116" s="41" t="s">
        <v>76</v>
      </c>
      <c r="F116" s="42">
        <f>YEAR(TableBuildEnvironmental[[#This Row],[Time period]])</f>
        <v>2029</v>
      </c>
      <c r="G116" s="1" t="e">
        <f>INDEX(#REF!,MATCH(TableBuildEnvironmental[[#This Row],[Technology type]],#REF!,0),1)</f>
        <v>#REF!</v>
      </c>
    </row>
    <row r="117" spans="1:7" x14ac:dyDescent="0.25">
      <c r="A117" s="39">
        <v>47483</v>
      </c>
      <c r="B117" s="19" t="s">
        <v>77</v>
      </c>
      <c r="C117" s="40">
        <v>52</v>
      </c>
      <c r="D117" s="19" t="s">
        <v>75</v>
      </c>
      <c r="E117" s="41" t="s">
        <v>76</v>
      </c>
      <c r="F117" s="42">
        <f>YEAR(TableBuildEnvironmental[[#This Row],[Time period]])</f>
        <v>2029</v>
      </c>
      <c r="G117" s="1" t="e">
        <f>INDEX(#REF!,MATCH(TableBuildEnvironmental[[#This Row],[Technology type]],#REF!,0),1)</f>
        <v>#REF!</v>
      </c>
    </row>
    <row r="118" spans="1:7" x14ac:dyDescent="0.25">
      <c r="A118" s="39">
        <v>47483</v>
      </c>
      <c r="B118" s="19" t="s">
        <v>78</v>
      </c>
      <c r="C118" s="40">
        <v>70</v>
      </c>
      <c r="D118" s="19" t="s">
        <v>75</v>
      </c>
      <c r="E118" s="41" t="s">
        <v>76</v>
      </c>
      <c r="F118" s="42">
        <f>YEAR(TableBuildEnvironmental[[#This Row],[Time period]])</f>
        <v>2029</v>
      </c>
      <c r="G118" s="1" t="e">
        <f>INDEX(#REF!,MATCH(TableBuildEnvironmental[[#This Row],[Technology type]],#REF!,0),1)</f>
        <v>#REF!</v>
      </c>
    </row>
    <row r="119" spans="1:7" x14ac:dyDescent="0.25">
      <c r="A119" s="39">
        <v>47483</v>
      </c>
      <c r="B119" s="19" t="s">
        <v>79</v>
      </c>
      <c r="C119" s="40">
        <v>20</v>
      </c>
      <c r="D119" s="19" t="s">
        <v>75</v>
      </c>
      <c r="E119" s="41" t="s">
        <v>76</v>
      </c>
      <c r="F119" s="42">
        <f>YEAR(TableBuildEnvironmental[[#This Row],[Time period]])</f>
        <v>2029</v>
      </c>
      <c r="G119" s="1" t="e">
        <f>INDEX(#REF!,MATCH(TableBuildEnvironmental[[#This Row],[Technology type]],#REF!,0),1)</f>
        <v>#REF!</v>
      </c>
    </row>
    <row r="120" spans="1:7" x14ac:dyDescent="0.25">
      <c r="A120" s="39">
        <v>47483</v>
      </c>
      <c r="B120" s="19" t="s">
        <v>80</v>
      </c>
      <c r="C120" s="40">
        <v>65.3041039367926</v>
      </c>
      <c r="D120" s="19" t="s">
        <v>75</v>
      </c>
      <c r="E120" s="41" t="s">
        <v>76</v>
      </c>
      <c r="F120" s="42">
        <f>YEAR(TableBuildEnvironmental[[#This Row],[Time period]])</f>
        <v>2029</v>
      </c>
      <c r="G120" s="1" t="e">
        <f>INDEX(#REF!,MATCH(TableBuildEnvironmental[[#This Row],[Technology type]],#REF!,0),1)</f>
        <v>#REF!</v>
      </c>
    </row>
    <row r="121" spans="1:7" x14ac:dyDescent="0.25">
      <c r="A121" s="39">
        <v>47483</v>
      </c>
      <c r="B121" s="19" t="s">
        <v>81</v>
      </c>
      <c r="C121" s="40">
        <v>40</v>
      </c>
      <c r="D121" s="19" t="s">
        <v>75</v>
      </c>
      <c r="E121" s="41" t="s">
        <v>76</v>
      </c>
      <c r="F121" s="42">
        <f>YEAR(TableBuildEnvironmental[[#This Row],[Time period]])</f>
        <v>2029</v>
      </c>
      <c r="G121" s="1" t="e">
        <f>INDEX(#REF!,MATCH(TableBuildEnvironmental[[#This Row],[Technology type]],#REF!,0),1)</f>
        <v>#REF!</v>
      </c>
    </row>
    <row r="122" spans="1:7" x14ac:dyDescent="0.25">
      <c r="A122" s="39">
        <v>47483</v>
      </c>
      <c r="B122" s="19" t="s">
        <v>82</v>
      </c>
      <c r="C122" s="40">
        <v>220</v>
      </c>
      <c r="D122" s="19" t="s">
        <v>75</v>
      </c>
      <c r="E122" s="41" t="s">
        <v>76</v>
      </c>
      <c r="F122" s="42">
        <f>YEAR(TableBuildEnvironmental[[#This Row],[Time period]])</f>
        <v>2029</v>
      </c>
      <c r="G122" s="1" t="e">
        <f>INDEX(#REF!,MATCH(TableBuildEnvironmental[[#This Row],[Technology type]],#REF!,0),1)</f>
        <v>#REF!</v>
      </c>
    </row>
    <row r="123" spans="1:7" x14ac:dyDescent="0.25">
      <c r="A123" s="39">
        <v>47483</v>
      </c>
      <c r="B123" s="19" t="s">
        <v>89</v>
      </c>
      <c r="C123" s="40">
        <v>0</v>
      </c>
      <c r="D123" s="19" t="s">
        <v>75</v>
      </c>
      <c r="E123" s="41" t="s">
        <v>76</v>
      </c>
      <c r="F123" s="42">
        <f>YEAR(TableBuildEnvironmental[[#This Row],[Time period]])</f>
        <v>2029</v>
      </c>
      <c r="G123" s="1" t="e">
        <f>INDEX(#REF!,MATCH(TableBuildEnvironmental[[#This Row],[Technology type]],#REF!,0),1)</f>
        <v>#REF!</v>
      </c>
    </row>
    <row r="124" spans="1:7" x14ac:dyDescent="0.25">
      <c r="A124" s="39">
        <v>47483</v>
      </c>
      <c r="B124" s="19" t="s">
        <v>57</v>
      </c>
      <c r="C124" s="40">
        <v>1145</v>
      </c>
      <c r="D124" s="19" t="s">
        <v>75</v>
      </c>
      <c r="E124" s="41" t="s">
        <v>76</v>
      </c>
      <c r="F124" s="42">
        <f>YEAR(TableBuildEnvironmental[[#This Row],[Time period]])</f>
        <v>2029</v>
      </c>
      <c r="G124" s="1" t="e">
        <f>INDEX(#REF!,MATCH(TableBuildEnvironmental[[#This Row],[Technology type]],#REF!,0),1)</f>
        <v>#REF!</v>
      </c>
    </row>
    <row r="125" spans="1:7" x14ac:dyDescent="0.25">
      <c r="A125" s="39">
        <v>47848</v>
      </c>
      <c r="B125" s="19" t="s">
        <v>74</v>
      </c>
      <c r="C125" s="40">
        <v>174.91217391084501</v>
      </c>
      <c r="D125" s="19" t="s">
        <v>75</v>
      </c>
      <c r="E125" s="41" t="s">
        <v>76</v>
      </c>
      <c r="F125" s="42">
        <f>YEAR(TableBuildEnvironmental[[#This Row],[Time period]])</f>
        <v>2030</v>
      </c>
      <c r="G125" s="1" t="e">
        <f>INDEX(#REF!,MATCH(TableBuildEnvironmental[[#This Row],[Technology type]],#REF!,0),1)</f>
        <v>#REF!</v>
      </c>
    </row>
    <row r="126" spans="1:7" x14ac:dyDescent="0.25">
      <c r="A126" s="39">
        <v>47848</v>
      </c>
      <c r="B126" s="19" t="s">
        <v>64</v>
      </c>
      <c r="C126" s="40">
        <v>830</v>
      </c>
      <c r="D126" s="19" t="s">
        <v>75</v>
      </c>
      <c r="E126" s="41" t="s">
        <v>76</v>
      </c>
      <c r="F126" s="42">
        <f>YEAR(TableBuildEnvironmental[[#This Row],[Time period]])</f>
        <v>2030</v>
      </c>
      <c r="G126" s="1" t="e">
        <f>INDEX(#REF!,MATCH(TableBuildEnvironmental[[#This Row],[Technology type]],#REF!,0),1)</f>
        <v>#REF!</v>
      </c>
    </row>
    <row r="127" spans="1:7" x14ac:dyDescent="0.25">
      <c r="A127" s="39">
        <v>47848</v>
      </c>
      <c r="B127" s="19" t="s">
        <v>77</v>
      </c>
      <c r="C127" s="40">
        <v>52</v>
      </c>
      <c r="D127" s="19" t="s">
        <v>75</v>
      </c>
      <c r="E127" s="41" t="s">
        <v>76</v>
      </c>
      <c r="F127" s="42">
        <f>YEAR(TableBuildEnvironmental[[#This Row],[Time period]])</f>
        <v>2030</v>
      </c>
      <c r="G127" s="1" t="e">
        <f>INDEX(#REF!,MATCH(TableBuildEnvironmental[[#This Row],[Technology type]],#REF!,0),1)</f>
        <v>#REF!</v>
      </c>
    </row>
    <row r="128" spans="1:7" x14ac:dyDescent="0.25">
      <c r="A128" s="39">
        <v>47848</v>
      </c>
      <c r="B128" s="19" t="s">
        <v>78</v>
      </c>
      <c r="C128" s="40">
        <v>70</v>
      </c>
      <c r="D128" s="19" t="s">
        <v>75</v>
      </c>
      <c r="E128" s="41" t="s">
        <v>76</v>
      </c>
      <c r="F128" s="42">
        <f>YEAR(TableBuildEnvironmental[[#This Row],[Time period]])</f>
        <v>2030</v>
      </c>
      <c r="G128" s="1" t="e">
        <f>INDEX(#REF!,MATCH(TableBuildEnvironmental[[#This Row],[Technology type]],#REF!,0),1)</f>
        <v>#REF!</v>
      </c>
    </row>
    <row r="129" spans="1:7" x14ac:dyDescent="0.25">
      <c r="A129" s="39">
        <v>47848</v>
      </c>
      <c r="B129" s="19" t="s">
        <v>79</v>
      </c>
      <c r="C129" s="40">
        <v>20</v>
      </c>
      <c r="D129" s="19" t="s">
        <v>75</v>
      </c>
      <c r="E129" s="41" t="s">
        <v>76</v>
      </c>
      <c r="F129" s="42">
        <f>YEAR(TableBuildEnvironmental[[#This Row],[Time period]])</f>
        <v>2030</v>
      </c>
      <c r="G129" s="1" t="e">
        <f>INDEX(#REF!,MATCH(TableBuildEnvironmental[[#This Row],[Technology type]],#REF!,0),1)</f>
        <v>#REF!</v>
      </c>
    </row>
    <row r="130" spans="1:7" x14ac:dyDescent="0.25">
      <c r="A130" s="39">
        <v>47848</v>
      </c>
      <c r="B130" s="19" t="s">
        <v>80</v>
      </c>
      <c r="C130" s="40">
        <v>65.3041039367926</v>
      </c>
      <c r="D130" s="19" t="s">
        <v>75</v>
      </c>
      <c r="E130" s="41" t="s">
        <v>76</v>
      </c>
      <c r="F130" s="42">
        <f>YEAR(TableBuildEnvironmental[[#This Row],[Time period]])</f>
        <v>2030</v>
      </c>
      <c r="G130" s="1" t="e">
        <f>INDEX(#REF!,MATCH(TableBuildEnvironmental[[#This Row],[Technology type]],#REF!,0),1)</f>
        <v>#REF!</v>
      </c>
    </row>
    <row r="131" spans="1:7" x14ac:dyDescent="0.25">
      <c r="A131" s="39">
        <v>47848</v>
      </c>
      <c r="B131" s="19" t="s">
        <v>81</v>
      </c>
      <c r="C131" s="40">
        <v>40</v>
      </c>
      <c r="D131" s="19" t="s">
        <v>75</v>
      </c>
      <c r="E131" s="41" t="s">
        <v>76</v>
      </c>
      <c r="F131" s="42">
        <f>YEAR(TableBuildEnvironmental[[#This Row],[Time period]])</f>
        <v>2030</v>
      </c>
      <c r="G131" s="1" t="e">
        <f>INDEX(#REF!,MATCH(TableBuildEnvironmental[[#This Row],[Technology type]],#REF!,0),1)</f>
        <v>#REF!</v>
      </c>
    </row>
    <row r="132" spans="1:7" x14ac:dyDescent="0.25">
      <c r="A132" s="39">
        <v>47848</v>
      </c>
      <c r="B132" s="19" t="s">
        <v>82</v>
      </c>
      <c r="C132" s="40">
        <v>420</v>
      </c>
      <c r="D132" s="19" t="s">
        <v>75</v>
      </c>
      <c r="E132" s="41" t="s">
        <v>76</v>
      </c>
      <c r="F132" s="42">
        <f>YEAR(TableBuildEnvironmental[[#This Row],[Time period]])</f>
        <v>2030</v>
      </c>
      <c r="G132" s="1" t="e">
        <f>INDEX(#REF!,MATCH(TableBuildEnvironmental[[#This Row],[Technology type]],#REF!,0),1)</f>
        <v>#REF!</v>
      </c>
    </row>
    <row r="133" spans="1:7" x14ac:dyDescent="0.25">
      <c r="A133" s="39">
        <v>47848</v>
      </c>
      <c r="B133" s="19" t="s">
        <v>89</v>
      </c>
      <c r="C133" s="40">
        <v>0</v>
      </c>
      <c r="D133" s="19" t="s">
        <v>75</v>
      </c>
      <c r="E133" s="41" t="s">
        <v>76</v>
      </c>
      <c r="F133" s="42">
        <f>YEAR(TableBuildEnvironmental[[#This Row],[Time period]])</f>
        <v>2030</v>
      </c>
      <c r="G133" s="1" t="e">
        <f>INDEX(#REF!,MATCH(TableBuildEnvironmental[[#This Row],[Technology type]],#REF!,0),1)</f>
        <v>#REF!</v>
      </c>
    </row>
    <row r="134" spans="1:7" x14ac:dyDescent="0.25">
      <c r="A134" s="39">
        <v>47848</v>
      </c>
      <c r="B134" s="19" t="s">
        <v>57</v>
      </c>
      <c r="C134" s="40">
        <v>1445</v>
      </c>
      <c r="D134" s="19" t="s">
        <v>75</v>
      </c>
      <c r="E134" s="41" t="s">
        <v>76</v>
      </c>
      <c r="F134" s="42">
        <f>YEAR(TableBuildEnvironmental[[#This Row],[Time period]])</f>
        <v>2030</v>
      </c>
      <c r="G134" s="1" t="e">
        <f>INDEX(#REF!,MATCH(TableBuildEnvironmental[[#This Row],[Technology type]],#REF!,0),1)</f>
        <v>#REF!</v>
      </c>
    </row>
    <row r="135" spans="1:7" x14ac:dyDescent="0.25">
      <c r="A135" s="39">
        <v>48213</v>
      </c>
      <c r="B135" s="19" t="s">
        <v>74</v>
      </c>
      <c r="C135" s="40">
        <v>216.30273078208501</v>
      </c>
      <c r="D135" s="19" t="s">
        <v>75</v>
      </c>
      <c r="E135" s="41" t="s">
        <v>76</v>
      </c>
      <c r="F135" s="42">
        <f>YEAR(TableBuildEnvironmental[[#This Row],[Time period]])</f>
        <v>2031</v>
      </c>
      <c r="G135" s="1" t="e">
        <f>INDEX(#REF!,MATCH(TableBuildEnvironmental[[#This Row],[Technology type]],#REF!,0),1)</f>
        <v>#REF!</v>
      </c>
    </row>
    <row r="136" spans="1:7" x14ac:dyDescent="0.25">
      <c r="A136" s="39">
        <v>48213</v>
      </c>
      <c r="B136" s="19" t="s">
        <v>64</v>
      </c>
      <c r="C136" s="40">
        <v>830</v>
      </c>
      <c r="D136" s="19" t="s">
        <v>75</v>
      </c>
      <c r="E136" s="41" t="s">
        <v>76</v>
      </c>
      <c r="F136" s="42">
        <f>YEAR(TableBuildEnvironmental[[#This Row],[Time period]])</f>
        <v>2031</v>
      </c>
      <c r="G136" s="1" t="e">
        <f>INDEX(#REF!,MATCH(TableBuildEnvironmental[[#This Row],[Technology type]],#REF!,0),1)</f>
        <v>#REF!</v>
      </c>
    </row>
    <row r="137" spans="1:7" x14ac:dyDescent="0.25">
      <c r="A137" s="39">
        <v>48213</v>
      </c>
      <c r="B137" s="19" t="s">
        <v>77</v>
      </c>
      <c r="C137" s="40">
        <v>52</v>
      </c>
      <c r="D137" s="19" t="s">
        <v>75</v>
      </c>
      <c r="E137" s="41" t="s">
        <v>76</v>
      </c>
      <c r="F137" s="42">
        <f>YEAR(TableBuildEnvironmental[[#This Row],[Time period]])</f>
        <v>2031</v>
      </c>
      <c r="G137" s="1" t="e">
        <f>INDEX(#REF!,MATCH(TableBuildEnvironmental[[#This Row],[Technology type]],#REF!,0),1)</f>
        <v>#REF!</v>
      </c>
    </row>
    <row r="138" spans="1:7" x14ac:dyDescent="0.25">
      <c r="A138" s="39">
        <v>48213</v>
      </c>
      <c r="B138" s="19" t="s">
        <v>78</v>
      </c>
      <c r="C138" s="40">
        <v>70</v>
      </c>
      <c r="D138" s="19" t="s">
        <v>75</v>
      </c>
      <c r="E138" s="41" t="s">
        <v>76</v>
      </c>
      <c r="F138" s="42">
        <f>YEAR(TableBuildEnvironmental[[#This Row],[Time period]])</f>
        <v>2031</v>
      </c>
      <c r="G138" s="1" t="e">
        <f>INDEX(#REF!,MATCH(TableBuildEnvironmental[[#This Row],[Technology type]],#REF!,0),1)</f>
        <v>#REF!</v>
      </c>
    </row>
    <row r="139" spans="1:7" x14ac:dyDescent="0.25">
      <c r="A139" s="39">
        <v>48213</v>
      </c>
      <c r="B139" s="19" t="s">
        <v>79</v>
      </c>
      <c r="C139" s="40">
        <v>20</v>
      </c>
      <c r="D139" s="19" t="s">
        <v>75</v>
      </c>
      <c r="E139" s="41" t="s">
        <v>76</v>
      </c>
      <c r="F139" s="42">
        <f>YEAR(TableBuildEnvironmental[[#This Row],[Time period]])</f>
        <v>2031</v>
      </c>
      <c r="G139" s="1" t="e">
        <f>INDEX(#REF!,MATCH(TableBuildEnvironmental[[#This Row],[Technology type]],#REF!,0),1)</f>
        <v>#REF!</v>
      </c>
    </row>
    <row r="140" spans="1:7" x14ac:dyDescent="0.25">
      <c r="A140" s="39">
        <v>48213</v>
      </c>
      <c r="B140" s="19" t="s">
        <v>80</v>
      </c>
      <c r="C140" s="40">
        <v>74.231549025097493</v>
      </c>
      <c r="D140" s="19" t="s">
        <v>75</v>
      </c>
      <c r="E140" s="41" t="s">
        <v>76</v>
      </c>
      <c r="F140" s="42">
        <f>YEAR(TableBuildEnvironmental[[#This Row],[Time period]])</f>
        <v>2031</v>
      </c>
      <c r="G140" s="1" t="e">
        <f>INDEX(#REF!,MATCH(TableBuildEnvironmental[[#This Row],[Technology type]],#REF!,0),1)</f>
        <v>#REF!</v>
      </c>
    </row>
    <row r="141" spans="1:7" x14ac:dyDescent="0.25">
      <c r="A141" s="39">
        <v>48213</v>
      </c>
      <c r="B141" s="19" t="s">
        <v>81</v>
      </c>
      <c r="C141" s="40">
        <v>40</v>
      </c>
      <c r="D141" s="19" t="s">
        <v>75</v>
      </c>
      <c r="E141" s="41" t="s">
        <v>76</v>
      </c>
      <c r="F141" s="42">
        <f>YEAR(TableBuildEnvironmental[[#This Row],[Time period]])</f>
        <v>2031</v>
      </c>
      <c r="G141" s="1" t="e">
        <f>INDEX(#REF!,MATCH(TableBuildEnvironmental[[#This Row],[Technology type]],#REF!,0),1)</f>
        <v>#REF!</v>
      </c>
    </row>
    <row r="142" spans="1:7" x14ac:dyDescent="0.25">
      <c r="A142" s="39">
        <v>48213</v>
      </c>
      <c r="B142" s="19" t="s">
        <v>82</v>
      </c>
      <c r="C142" s="40">
        <v>620</v>
      </c>
      <c r="D142" s="19" t="s">
        <v>75</v>
      </c>
      <c r="E142" s="41" t="s">
        <v>76</v>
      </c>
      <c r="F142" s="42">
        <f>YEAR(TableBuildEnvironmental[[#This Row],[Time period]])</f>
        <v>2031</v>
      </c>
      <c r="G142" s="1" t="e">
        <f>INDEX(#REF!,MATCH(TableBuildEnvironmental[[#This Row],[Technology type]],#REF!,0),1)</f>
        <v>#REF!</v>
      </c>
    </row>
    <row r="143" spans="1:7" x14ac:dyDescent="0.25">
      <c r="A143" s="39">
        <v>48213</v>
      </c>
      <c r="B143" s="19" t="s">
        <v>89</v>
      </c>
      <c r="C143" s="40">
        <v>0</v>
      </c>
      <c r="D143" s="19" t="s">
        <v>75</v>
      </c>
      <c r="E143" s="41" t="s">
        <v>76</v>
      </c>
      <c r="F143" s="42">
        <f>YEAR(TableBuildEnvironmental[[#This Row],[Time period]])</f>
        <v>2031</v>
      </c>
      <c r="G143" s="1" t="e">
        <f>INDEX(#REF!,MATCH(TableBuildEnvironmental[[#This Row],[Technology type]],#REF!,0),1)</f>
        <v>#REF!</v>
      </c>
    </row>
    <row r="144" spans="1:7" x14ac:dyDescent="0.25">
      <c r="A144" s="39">
        <v>48213</v>
      </c>
      <c r="B144" s="19" t="s">
        <v>57</v>
      </c>
      <c r="C144" s="40">
        <v>1745</v>
      </c>
      <c r="D144" s="19" t="s">
        <v>75</v>
      </c>
      <c r="E144" s="41" t="s">
        <v>76</v>
      </c>
      <c r="F144" s="42">
        <f>YEAR(TableBuildEnvironmental[[#This Row],[Time period]])</f>
        <v>2031</v>
      </c>
      <c r="G144" s="1" t="e">
        <f>INDEX(#REF!,MATCH(TableBuildEnvironmental[[#This Row],[Technology type]],#REF!,0),1)</f>
        <v>#REF!</v>
      </c>
    </row>
    <row r="145" spans="1:7" x14ac:dyDescent="0.25">
      <c r="A145" s="39">
        <v>48579</v>
      </c>
      <c r="B145" s="19" t="s">
        <v>74</v>
      </c>
      <c r="C145" s="40">
        <v>216.30273078208501</v>
      </c>
      <c r="D145" s="19" t="s">
        <v>75</v>
      </c>
      <c r="E145" s="41" t="s">
        <v>76</v>
      </c>
      <c r="F145" s="42">
        <f>YEAR(TableBuildEnvironmental[[#This Row],[Time period]])</f>
        <v>2032</v>
      </c>
      <c r="G145" s="1" t="e">
        <f>INDEX(#REF!,MATCH(TableBuildEnvironmental[[#This Row],[Technology type]],#REF!,0),1)</f>
        <v>#REF!</v>
      </c>
    </row>
    <row r="146" spans="1:7" x14ac:dyDescent="0.25">
      <c r="A146" s="39">
        <v>48579</v>
      </c>
      <c r="B146" s="19" t="s">
        <v>64</v>
      </c>
      <c r="C146" s="40">
        <v>910</v>
      </c>
      <c r="D146" s="19" t="s">
        <v>75</v>
      </c>
      <c r="E146" s="41" t="s">
        <v>76</v>
      </c>
      <c r="F146" s="42">
        <f>YEAR(TableBuildEnvironmental[[#This Row],[Time period]])</f>
        <v>2032</v>
      </c>
      <c r="G146" s="1" t="e">
        <f>INDEX(#REF!,MATCH(TableBuildEnvironmental[[#This Row],[Technology type]],#REF!,0),1)</f>
        <v>#REF!</v>
      </c>
    </row>
    <row r="147" spans="1:7" x14ac:dyDescent="0.25">
      <c r="A147" s="39">
        <v>48579</v>
      </c>
      <c r="B147" s="19" t="s">
        <v>77</v>
      </c>
      <c r="C147" s="40">
        <v>98</v>
      </c>
      <c r="D147" s="19" t="s">
        <v>75</v>
      </c>
      <c r="E147" s="41" t="s">
        <v>76</v>
      </c>
      <c r="F147" s="42">
        <f>YEAR(TableBuildEnvironmental[[#This Row],[Time period]])</f>
        <v>2032</v>
      </c>
      <c r="G147" s="1" t="e">
        <f>INDEX(#REF!,MATCH(TableBuildEnvironmental[[#This Row],[Technology type]],#REF!,0),1)</f>
        <v>#REF!</v>
      </c>
    </row>
    <row r="148" spans="1:7" x14ac:dyDescent="0.25">
      <c r="A148" s="39">
        <v>48579</v>
      </c>
      <c r="B148" s="19" t="s">
        <v>78</v>
      </c>
      <c r="C148" s="40">
        <v>70</v>
      </c>
      <c r="D148" s="19" t="s">
        <v>75</v>
      </c>
      <c r="E148" s="41" t="s">
        <v>76</v>
      </c>
      <c r="F148" s="42">
        <f>YEAR(TableBuildEnvironmental[[#This Row],[Time period]])</f>
        <v>2032</v>
      </c>
      <c r="G148" s="1" t="e">
        <f>INDEX(#REF!,MATCH(TableBuildEnvironmental[[#This Row],[Technology type]],#REF!,0),1)</f>
        <v>#REF!</v>
      </c>
    </row>
    <row r="149" spans="1:7" x14ac:dyDescent="0.25">
      <c r="A149" s="39">
        <v>48579</v>
      </c>
      <c r="B149" s="19" t="s">
        <v>79</v>
      </c>
      <c r="C149" s="40">
        <v>20</v>
      </c>
      <c r="D149" s="19" t="s">
        <v>75</v>
      </c>
      <c r="E149" s="41" t="s">
        <v>76</v>
      </c>
      <c r="F149" s="42">
        <f>YEAR(TableBuildEnvironmental[[#This Row],[Time period]])</f>
        <v>2032</v>
      </c>
      <c r="G149" s="1" t="e">
        <f>INDEX(#REF!,MATCH(TableBuildEnvironmental[[#This Row],[Technology type]],#REF!,0),1)</f>
        <v>#REF!</v>
      </c>
    </row>
    <row r="150" spans="1:7" x14ac:dyDescent="0.25">
      <c r="A150" s="39">
        <v>48579</v>
      </c>
      <c r="B150" s="19" t="s">
        <v>80</v>
      </c>
      <c r="C150" s="40">
        <v>74.231549025097493</v>
      </c>
      <c r="D150" s="19" t="s">
        <v>75</v>
      </c>
      <c r="E150" s="41" t="s">
        <v>76</v>
      </c>
      <c r="F150" s="42">
        <f>YEAR(TableBuildEnvironmental[[#This Row],[Time period]])</f>
        <v>2032</v>
      </c>
      <c r="G150" s="1" t="e">
        <f>INDEX(#REF!,MATCH(TableBuildEnvironmental[[#This Row],[Technology type]],#REF!,0),1)</f>
        <v>#REF!</v>
      </c>
    </row>
    <row r="151" spans="1:7" x14ac:dyDescent="0.25">
      <c r="A151" s="39">
        <v>48579</v>
      </c>
      <c r="B151" s="19" t="s">
        <v>81</v>
      </c>
      <c r="C151" s="40">
        <v>40</v>
      </c>
      <c r="D151" s="19" t="s">
        <v>75</v>
      </c>
      <c r="E151" s="41" t="s">
        <v>76</v>
      </c>
      <c r="F151" s="42">
        <f>YEAR(TableBuildEnvironmental[[#This Row],[Time period]])</f>
        <v>2032</v>
      </c>
      <c r="G151" s="1" t="e">
        <f>INDEX(#REF!,MATCH(TableBuildEnvironmental[[#This Row],[Technology type]],#REF!,0),1)</f>
        <v>#REF!</v>
      </c>
    </row>
    <row r="152" spans="1:7" x14ac:dyDescent="0.25">
      <c r="A152" s="39">
        <v>48579</v>
      </c>
      <c r="B152" s="19" t="s">
        <v>82</v>
      </c>
      <c r="C152" s="40">
        <v>620</v>
      </c>
      <c r="D152" s="19" t="s">
        <v>75</v>
      </c>
      <c r="E152" s="41" t="s">
        <v>76</v>
      </c>
      <c r="F152" s="42">
        <f>YEAR(TableBuildEnvironmental[[#This Row],[Time period]])</f>
        <v>2032</v>
      </c>
      <c r="G152" s="1" t="e">
        <f>INDEX(#REF!,MATCH(TableBuildEnvironmental[[#This Row],[Technology type]],#REF!,0),1)</f>
        <v>#REF!</v>
      </c>
    </row>
    <row r="153" spans="1:7" x14ac:dyDescent="0.25">
      <c r="A153" s="39">
        <v>48579</v>
      </c>
      <c r="B153" s="19" t="s">
        <v>89</v>
      </c>
      <c r="C153" s="40">
        <v>0</v>
      </c>
      <c r="D153" s="19" t="s">
        <v>75</v>
      </c>
      <c r="E153" s="41" t="s">
        <v>76</v>
      </c>
      <c r="F153" s="42">
        <f>YEAR(TableBuildEnvironmental[[#This Row],[Time period]])</f>
        <v>2032</v>
      </c>
      <c r="G153" s="1" t="e">
        <f>INDEX(#REF!,MATCH(TableBuildEnvironmental[[#This Row],[Technology type]],#REF!,0),1)</f>
        <v>#REF!</v>
      </c>
    </row>
    <row r="154" spans="1:7" x14ac:dyDescent="0.25">
      <c r="A154" s="39">
        <v>48579</v>
      </c>
      <c r="B154" s="19" t="s">
        <v>57</v>
      </c>
      <c r="C154" s="40">
        <v>2045</v>
      </c>
      <c r="D154" s="19" t="s">
        <v>75</v>
      </c>
      <c r="E154" s="41" t="s">
        <v>76</v>
      </c>
      <c r="F154" s="42">
        <f>YEAR(TableBuildEnvironmental[[#This Row],[Time period]])</f>
        <v>2032</v>
      </c>
      <c r="G154" s="1" t="e">
        <f>INDEX(#REF!,MATCH(TableBuildEnvironmental[[#This Row],[Technology type]],#REF!,0),1)</f>
        <v>#REF!</v>
      </c>
    </row>
    <row r="155" spans="1:7" x14ac:dyDescent="0.25">
      <c r="A155" s="39">
        <v>48944</v>
      </c>
      <c r="B155" s="19" t="s">
        <v>74</v>
      </c>
      <c r="C155" s="40">
        <v>251.69245338970899</v>
      </c>
      <c r="D155" s="19" t="s">
        <v>75</v>
      </c>
      <c r="E155" s="41" t="s">
        <v>76</v>
      </c>
      <c r="F155" s="42">
        <f>YEAR(TableBuildEnvironmental[[#This Row],[Time period]])</f>
        <v>2033</v>
      </c>
      <c r="G155" s="1" t="e">
        <f>INDEX(#REF!,MATCH(TableBuildEnvironmental[[#This Row],[Technology type]],#REF!,0),1)</f>
        <v>#REF!</v>
      </c>
    </row>
    <row r="156" spans="1:7" x14ac:dyDescent="0.25">
      <c r="A156" s="39">
        <v>48944</v>
      </c>
      <c r="B156" s="19" t="s">
        <v>64</v>
      </c>
      <c r="C156" s="40">
        <v>910</v>
      </c>
      <c r="D156" s="19" t="s">
        <v>75</v>
      </c>
      <c r="E156" s="41" t="s">
        <v>76</v>
      </c>
      <c r="F156" s="42">
        <f>YEAR(TableBuildEnvironmental[[#This Row],[Time period]])</f>
        <v>2033</v>
      </c>
      <c r="G156" s="1" t="e">
        <f>INDEX(#REF!,MATCH(TableBuildEnvironmental[[#This Row],[Technology type]],#REF!,0),1)</f>
        <v>#REF!</v>
      </c>
    </row>
    <row r="157" spans="1:7" x14ac:dyDescent="0.25">
      <c r="A157" s="39">
        <v>48944</v>
      </c>
      <c r="B157" s="19" t="s">
        <v>77</v>
      </c>
      <c r="C157" s="40">
        <v>98</v>
      </c>
      <c r="D157" s="19" t="s">
        <v>75</v>
      </c>
      <c r="E157" s="41" t="s">
        <v>76</v>
      </c>
      <c r="F157" s="42">
        <f>YEAR(TableBuildEnvironmental[[#This Row],[Time period]])</f>
        <v>2033</v>
      </c>
      <c r="G157" s="1" t="e">
        <f>INDEX(#REF!,MATCH(TableBuildEnvironmental[[#This Row],[Technology type]],#REF!,0),1)</f>
        <v>#REF!</v>
      </c>
    </row>
    <row r="158" spans="1:7" x14ac:dyDescent="0.25">
      <c r="A158" s="39">
        <v>48944</v>
      </c>
      <c r="B158" s="19" t="s">
        <v>78</v>
      </c>
      <c r="C158" s="40">
        <v>70</v>
      </c>
      <c r="D158" s="19" t="s">
        <v>75</v>
      </c>
      <c r="E158" s="41" t="s">
        <v>76</v>
      </c>
      <c r="F158" s="42">
        <f>YEAR(TableBuildEnvironmental[[#This Row],[Time period]])</f>
        <v>2033</v>
      </c>
      <c r="G158" s="1" t="e">
        <f>INDEX(#REF!,MATCH(TableBuildEnvironmental[[#This Row],[Technology type]],#REF!,0),1)</f>
        <v>#REF!</v>
      </c>
    </row>
    <row r="159" spans="1:7" x14ac:dyDescent="0.25">
      <c r="A159" s="39">
        <v>48944</v>
      </c>
      <c r="B159" s="19" t="s">
        <v>79</v>
      </c>
      <c r="C159" s="40">
        <v>20</v>
      </c>
      <c r="D159" s="19" t="s">
        <v>75</v>
      </c>
      <c r="E159" s="41" t="s">
        <v>76</v>
      </c>
      <c r="F159" s="42">
        <f>YEAR(TableBuildEnvironmental[[#This Row],[Time period]])</f>
        <v>2033</v>
      </c>
      <c r="G159" s="1" t="e">
        <f>INDEX(#REF!,MATCH(TableBuildEnvironmental[[#This Row],[Technology type]],#REF!,0),1)</f>
        <v>#REF!</v>
      </c>
    </row>
    <row r="160" spans="1:7" x14ac:dyDescent="0.25">
      <c r="A160" s="39">
        <v>48944</v>
      </c>
      <c r="B160" s="19" t="s">
        <v>80</v>
      </c>
      <c r="C160" s="40">
        <v>74.231549025097493</v>
      </c>
      <c r="D160" s="19" t="s">
        <v>75</v>
      </c>
      <c r="E160" s="41" t="s">
        <v>76</v>
      </c>
      <c r="F160" s="42">
        <f>YEAR(TableBuildEnvironmental[[#This Row],[Time period]])</f>
        <v>2033</v>
      </c>
      <c r="G160" s="1" t="e">
        <f>INDEX(#REF!,MATCH(TableBuildEnvironmental[[#This Row],[Technology type]],#REF!,0),1)</f>
        <v>#REF!</v>
      </c>
    </row>
    <row r="161" spans="1:7" x14ac:dyDescent="0.25">
      <c r="A161" s="39">
        <v>48944</v>
      </c>
      <c r="B161" s="19" t="s">
        <v>81</v>
      </c>
      <c r="C161" s="40">
        <v>40</v>
      </c>
      <c r="D161" s="19" t="s">
        <v>75</v>
      </c>
      <c r="E161" s="41" t="s">
        <v>76</v>
      </c>
      <c r="F161" s="42">
        <f>YEAR(TableBuildEnvironmental[[#This Row],[Time period]])</f>
        <v>2033</v>
      </c>
      <c r="G161" s="1" t="e">
        <f>INDEX(#REF!,MATCH(TableBuildEnvironmental[[#This Row],[Technology type]],#REF!,0),1)</f>
        <v>#REF!</v>
      </c>
    </row>
    <row r="162" spans="1:7" x14ac:dyDescent="0.25">
      <c r="A162" s="39">
        <v>48944</v>
      </c>
      <c r="B162" s="19" t="s">
        <v>82</v>
      </c>
      <c r="C162" s="40">
        <v>620</v>
      </c>
      <c r="D162" s="19" t="s">
        <v>75</v>
      </c>
      <c r="E162" s="41" t="s">
        <v>76</v>
      </c>
      <c r="F162" s="42">
        <f>YEAR(TableBuildEnvironmental[[#This Row],[Time period]])</f>
        <v>2033</v>
      </c>
      <c r="G162" s="1" t="e">
        <f>INDEX(#REF!,MATCH(TableBuildEnvironmental[[#This Row],[Technology type]],#REF!,0),1)</f>
        <v>#REF!</v>
      </c>
    </row>
    <row r="163" spans="1:7" x14ac:dyDescent="0.25">
      <c r="A163" s="39">
        <v>48944</v>
      </c>
      <c r="B163" s="19" t="s">
        <v>89</v>
      </c>
      <c r="C163" s="40">
        <v>0</v>
      </c>
      <c r="D163" s="19" t="s">
        <v>75</v>
      </c>
      <c r="E163" s="41" t="s">
        <v>76</v>
      </c>
      <c r="F163" s="42">
        <f>YEAR(TableBuildEnvironmental[[#This Row],[Time period]])</f>
        <v>2033</v>
      </c>
      <c r="G163" s="1" t="e">
        <f>INDEX(#REF!,MATCH(TableBuildEnvironmental[[#This Row],[Technology type]],#REF!,0),1)</f>
        <v>#REF!</v>
      </c>
    </row>
    <row r="164" spans="1:7" x14ac:dyDescent="0.25">
      <c r="A164" s="39">
        <v>48944</v>
      </c>
      <c r="B164" s="19" t="s">
        <v>57</v>
      </c>
      <c r="C164" s="40">
        <v>2345</v>
      </c>
      <c r="D164" s="19" t="s">
        <v>75</v>
      </c>
      <c r="E164" s="41" t="s">
        <v>76</v>
      </c>
      <c r="F164" s="42">
        <f>YEAR(TableBuildEnvironmental[[#This Row],[Time period]])</f>
        <v>2033</v>
      </c>
      <c r="G164" s="1" t="e">
        <f>INDEX(#REF!,MATCH(TableBuildEnvironmental[[#This Row],[Technology type]],#REF!,0),1)</f>
        <v>#REF!</v>
      </c>
    </row>
    <row r="165" spans="1:7" x14ac:dyDescent="0.25">
      <c r="A165" s="39">
        <v>49309</v>
      </c>
      <c r="B165" s="19" t="s">
        <v>74</v>
      </c>
      <c r="C165" s="40">
        <v>268.38350976927302</v>
      </c>
      <c r="D165" s="19" t="s">
        <v>75</v>
      </c>
      <c r="E165" s="41" t="s">
        <v>76</v>
      </c>
      <c r="F165" s="42">
        <f>YEAR(TableBuildEnvironmental[[#This Row],[Time period]])</f>
        <v>2034</v>
      </c>
      <c r="G165" s="1" t="e">
        <f>INDEX(#REF!,MATCH(TableBuildEnvironmental[[#This Row],[Technology type]],#REF!,0),1)</f>
        <v>#REF!</v>
      </c>
    </row>
    <row r="166" spans="1:7" x14ac:dyDescent="0.25">
      <c r="A166" s="39">
        <v>49309</v>
      </c>
      <c r="B166" s="19" t="s">
        <v>64</v>
      </c>
      <c r="C166" s="40">
        <v>945</v>
      </c>
      <c r="D166" s="19" t="s">
        <v>75</v>
      </c>
      <c r="E166" s="41" t="s">
        <v>76</v>
      </c>
      <c r="F166" s="42">
        <f>YEAR(TableBuildEnvironmental[[#This Row],[Time period]])</f>
        <v>2034</v>
      </c>
      <c r="G166" s="1" t="e">
        <f>INDEX(#REF!,MATCH(TableBuildEnvironmental[[#This Row],[Technology type]],#REF!,0),1)</f>
        <v>#REF!</v>
      </c>
    </row>
    <row r="167" spans="1:7" x14ac:dyDescent="0.25">
      <c r="A167" s="39">
        <v>49309</v>
      </c>
      <c r="B167" s="19" t="s">
        <v>77</v>
      </c>
      <c r="C167" s="40">
        <v>168</v>
      </c>
      <c r="D167" s="19" t="s">
        <v>75</v>
      </c>
      <c r="E167" s="41" t="s">
        <v>76</v>
      </c>
      <c r="F167" s="42">
        <f>YEAR(TableBuildEnvironmental[[#This Row],[Time period]])</f>
        <v>2034</v>
      </c>
      <c r="G167" s="1" t="e">
        <f>INDEX(#REF!,MATCH(TableBuildEnvironmental[[#This Row],[Technology type]],#REF!,0),1)</f>
        <v>#REF!</v>
      </c>
    </row>
    <row r="168" spans="1:7" x14ac:dyDescent="0.25">
      <c r="A168" s="39">
        <v>49309</v>
      </c>
      <c r="B168" s="19" t="s">
        <v>78</v>
      </c>
      <c r="C168" s="40">
        <v>249</v>
      </c>
      <c r="D168" s="19" t="s">
        <v>75</v>
      </c>
      <c r="E168" s="41" t="s">
        <v>76</v>
      </c>
      <c r="F168" s="42">
        <f>YEAR(TableBuildEnvironmental[[#This Row],[Time period]])</f>
        <v>2034</v>
      </c>
      <c r="G168" s="1" t="e">
        <f>INDEX(#REF!,MATCH(TableBuildEnvironmental[[#This Row],[Technology type]],#REF!,0),1)</f>
        <v>#REF!</v>
      </c>
    </row>
    <row r="169" spans="1:7" x14ac:dyDescent="0.25">
      <c r="A169" s="39">
        <v>49309</v>
      </c>
      <c r="B169" s="19" t="s">
        <v>79</v>
      </c>
      <c r="C169" s="40">
        <v>20</v>
      </c>
      <c r="D169" s="19" t="s">
        <v>75</v>
      </c>
      <c r="E169" s="41" t="s">
        <v>76</v>
      </c>
      <c r="F169" s="42">
        <f>YEAR(TableBuildEnvironmental[[#This Row],[Time period]])</f>
        <v>2034</v>
      </c>
      <c r="G169" s="1" t="e">
        <f>INDEX(#REF!,MATCH(TableBuildEnvironmental[[#This Row],[Technology type]],#REF!,0),1)</f>
        <v>#REF!</v>
      </c>
    </row>
    <row r="170" spans="1:7" x14ac:dyDescent="0.25">
      <c r="A170" s="39">
        <v>49309</v>
      </c>
      <c r="B170" s="19" t="s">
        <v>80</v>
      </c>
      <c r="C170" s="40">
        <v>74.231549025097493</v>
      </c>
      <c r="D170" s="19" t="s">
        <v>75</v>
      </c>
      <c r="E170" s="41" t="s">
        <v>76</v>
      </c>
      <c r="F170" s="42">
        <f>YEAR(TableBuildEnvironmental[[#This Row],[Time period]])</f>
        <v>2034</v>
      </c>
      <c r="G170" s="1" t="e">
        <f>INDEX(#REF!,MATCH(TableBuildEnvironmental[[#This Row],[Technology type]],#REF!,0),1)</f>
        <v>#REF!</v>
      </c>
    </row>
    <row r="171" spans="1:7" x14ac:dyDescent="0.25">
      <c r="A171" s="39">
        <v>49309</v>
      </c>
      <c r="B171" s="19" t="s">
        <v>81</v>
      </c>
      <c r="C171" s="40">
        <v>40</v>
      </c>
      <c r="D171" s="19" t="s">
        <v>75</v>
      </c>
      <c r="E171" s="41" t="s">
        <v>76</v>
      </c>
      <c r="F171" s="42">
        <f>YEAR(TableBuildEnvironmental[[#This Row],[Time period]])</f>
        <v>2034</v>
      </c>
      <c r="G171" s="1" t="e">
        <f>INDEX(#REF!,MATCH(TableBuildEnvironmental[[#This Row],[Technology type]],#REF!,0),1)</f>
        <v>#REF!</v>
      </c>
    </row>
    <row r="172" spans="1:7" x14ac:dyDescent="0.25">
      <c r="A172" s="39">
        <v>49309</v>
      </c>
      <c r="B172" s="19" t="s">
        <v>82</v>
      </c>
      <c r="C172" s="40">
        <v>620</v>
      </c>
      <c r="D172" s="19" t="s">
        <v>75</v>
      </c>
      <c r="E172" s="41" t="s">
        <v>76</v>
      </c>
      <c r="F172" s="42">
        <f>YEAR(TableBuildEnvironmental[[#This Row],[Time period]])</f>
        <v>2034</v>
      </c>
      <c r="G172" s="1" t="e">
        <f>INDEX(#REF!,MATCH(TableBuildEnvironmental[[#This Row],[Technology type]],#REF!,0),1)</f>
        <v>#REF!</v>
      </c>
    </row>
    <row r="173" spans="1:7" x14ac:dyDescent="0.25">
      <c r="A173" s="39">
        <v>49309</v>
      </c>
      <c r="B173" s="19" t="s">
        <v>89</v>
      </c>
      <c r="C173" s="40">
        <v>0</v>
      </c>
      <c r="D173" s="19" t="s">
        <v>75</v>
      </c>
      <c r="E173" s="41" t="s">
        <v>76</v>
      </c>
      <c r="F173" s="42">
        <f>YEAR(TableBuildEnvironmental[[#This Row],[Time period]])</f>
        <v>2034</v>
      </c>
      <c r="G173" s="1" t="e">
        <f>INDEX(#REF!,MATCH(TableBuildEnvironmental[[#This Row],[Technology type]],#REF!,0),1)</f>
        <v>#REF!</v>
      </c>
    </row>
    <row r="174" spans="1:7" x14ac:dyDescent="0.25">
      <c r="A174" s="39">
        <v>49309</v>
      </c>
      <c r="B174" s="19" t="s">
        <v>57</v>
      </c>
      <c r="C174" s="40">
        <v>2345</v>
      </c>
      <c r="D174" s="19" t="s">
        <v>75</v>
      </c>
      <c r="E174" s="41" t="s">
        <v>76</v>
      </c>
      <c r="F174" s="42">
        <f>YEAR(TableBuildEnvironmental[[#This Row],[Time period]])</f>
        <v>2034</v>
      </c>
      <c r="G174" s="1" t="e">
        <f>INDEX(#REF!,MATCH(TableBuildEnvironmental[[#This Row],[Technology type]],#REF!,0),1)</f>
        <v>#REF!</v>
      </c>
    </row>
    <row r="175" spans="1:7" x14ac:dyDescent="0.25">
      <c r="A175" s="39">
        <v>49674</v>
      </c>
      <c r="B175" s="19" t="s">
        <v>74</v>
      </c>
      <c r="C175" s="40">
        <v>268.38350976927302</v>
      </c>
      <c r="D175" s="19" t="s">
        <v>75</v>
      </c>
      <c r="E175" s="41" t="s">
        <v>76</v>
      </c>
      <c r="F175" s="42">
        <f>YEAR(TableBuildEnvironmental[[#This Row],[Time period]])</f>
        <v>2035</v>
      </c>
      <c r="G175" s="1" t="e">
        <f>INDEX(#REF!,MATCH(TableBuildEnvironmental[[#This Row],[Technology type]],#REF!,0),1)</f>
        <v>#REF!</v>
      </c>
    </row>
    <row r="176" spans="1:7" x14ac:dyDescent="0.25">
      <c r="A176" s="39">
        <v>49674</v>
      </c>
      <c r="B176" s="19" t="s">
        <v>64</v>
      </c>
      <c r="C176" s="40">
        <v>945</v>
      </c>
      <c r="D176" s="19" t="s">
        <v>75</v>
      </c>
      <c r="E176" s="41" t="s">
        <v>76</v>
      </c>
      <c r="F176" s="42">
        <f>YEAR(TableBuildEnvironmental[[#This Row],[Time period]])</f>
        <v>2035</v>
      </c>
      <c r="G176" s="1" t="e">
        <f>INDEX(#REF!,MATCH(TableBuildEnvironmental[[#This Row],[Technology type]],#REF!,0),1)</f>
        <v>#REF!</v>
      </c>
    </row>
    <row r="177" spans="1:7" x14ac:dyDescent="0.25">
      <c r="A177" s="39">
        <v>49674</v>
      </c>
      <c r="B177" s="19" t="s">
        <v>77</v>
      </c>
      <c r="C177" s="40">
        <v>168</v>
      </c>
      <c r="D177" s="19" t="s">
        <v>75</v>
      </c>
      <c r="E177" s="41" t="s">
        <v>76</v>
      </c>
      <c r="F177" s="42">
        <f>YEAR(TableBuildEnvironmental[[#This Row],[Time period]])</f>
        <v>2035</v>
      </c>
      <c r="G177" s="1" t="e">
        <f>INDEX(#REF!,MATCH(TableBuildEnvironmental[[#This Row],[Technology type]],#REF!,0),1)</f>
        <v>#REF!</v>
      </c>
    </row>
    <row r="178" spans="1:7" x14ac:dyDescent="0.25">
      <c r="A178" s="39">
        <v>49674</v>
      </c>
      <c r="B178" s="19" t="s">
        <v>78</v>
      </c>
      <c r="C178" s="40">
        <v>249</v>
      </c>
      <c r="D178" s="19" t="s">
        <v>75</v>
      </c>
      <c r="E178" s="41" t="s">
        <v>76</v>
      </c>
      <c r="F178" s="42">
        <f>YEAR(TableBuildEnvironmental[[#This Row],[Time period]])</f>
        <v>2035</v>
      </c>
      <c r="G178" s="1" t="e">
        <f>INDEX(#REF!,MATCH(TableBuildEnvironmental[[#This Row],[Technology type]],#REF!,0),1)</f>
        <v>#REF!</v>
      </c>
    </row>
    <row r="179" spans="1:7" x14ac:dyDescent="0.25">
      <c r="A179" s="39">
        <v>49674</v>
      </c>
      <c r="B179" s="19" t="s">
        <v>79</v>
      </c>
      <c r="C179" s="40">
        <v>20</v>
      </c>
      <c r="D179" s="19" t="s">
        <v>75</v>
      </c>
      <c r="E179" s="41" t="s">
        <v>76</v>
      </c>
      <c r="F179" s="42">
        <f>YEAR(TableBuildEnvironmental[[#This Row],[Time period]])</f>
        <v>2035</v>
      </c>
      <c r="G179" s="1" t="e">
        <f>INDEX(#REF!,MATCH(TableBuildEnvironmental[[#This Row],[Technology type]],#REF!,0),1)</f>
        <v>#REF!</v>
      </c>
    </row>
    <row r="180" spans="1:7" x14ac:dyDescent="0.25">
      <c r="A180" s="39">
        <v>49674</v>
      </c>
      <c r="B180" s="19" t="s">
        <v>80</v>
      </c>
      <c r="C180" s="40">
        <v>74.231549025097493</v>
      </c>
      <c r="D180" s="19" t="s">
        <v>75</v>
      </c>
      <c r="E180" s="41" t="s">
        <v>76</v>
      </c>
      <c r="F180" s="42">
        <f>YEAR(TableBuildEnvironmental[[#This Row],[Time period]])</f>
        <v>2035</v>
      </c>
      <c r="G180" s="1" t="e">
        <f>INDEX(#REF!,MATCH(TableBuildEnvironmental[[#This Row],[Technology type]],#REF!,0),1)</f>
        <v>#REF!</v>
      </c>
    </row>
    <row r="181" spans="1:7" x14ac:dyDescent="0.25">
      <c r="A181" s="39">
        <v>49674</v>
      </c>
      <c r="B181" s="19" t="s">
        <v>81</v>
      </c>
      <c r="C181" s="40">
        <v>90</v>
      </c>
      <c r="D181" s="19" t="s">
        <v>75</v>
      </c>
      <c r="E181" s="41" t="s">
        <v>76</v>
      </c>
      <c r="F181" s="42">
        <f>YEAR(TableBuildEnvironmental[[#This Row],[Time period]])</f>
        <v>2035</v>
      </c>
      <c r="G181" s="1" t="e">
        <f>INDEX(#REF!,MATCH(TableBuildEnvironmental[[#This Row],[Technology type]],#REF!,0),1)</f>
        <v>#REF!</v>
      </c>
    </row>
    <row r="182" spans="1:7" x14ac:dyDescent="0.25">
      <c r="A182" s="39">
        <v>49674</v>
      </c>
      <c r="B182" s="19" t="s">
        <v>82</v>
      </c>
      <c r="C182" s="40">
        <v>620</v>
      </c>
      <c r="D182" s="19" t="s">
        <v>75</v>
      </c>
      <c r="E182" s="41" t="s">
        <v>76</v>
      </c>
      <c r="F182" s="42">
        <f>YEAR(TableBuildEnvironmental[[#This Row],[Time period]])</f>
        <v>2035</v>
      </c>
      <c r="G182" s="1" t="e">
        <f>INDEX(#REF!,MATCH(TableBuildEnvironmental[[#This Row],[Technology type]],#REF!,0),1)</f>
        <v>#REF!</v>
      </c>
    </row>
    <row r="183" spans="1:7" x14ac:dyDescent="0.25">
      <c r="A183" s="39">
        <v>49674</v>
      </c>
      <c r="B183" s="19" t="s">
        <v>89</v>
      </c>
      <c r="C183" s="40">
        <v>0</v>
      </c>
      <c r="D183" s="19" t="s">
        <v>75</v>
      </c>
      <c r="E183" s="41" t="s">
        <v>76</v>
      </c>
      <c r="F183" s="42">
        <f>YEAR(TableBuildEnvironmental[[#This Row],[Time period]])</f>
        <v>2035</v>
      </c>
      <c r="G183" s="1" t="e">
        <f>INDEX(#REF!,MATCH(TableBuildEnvironmental[[#This Row],[Technology type]],#REF!,0),1)</f>
        <v>#REF!</v>
      </c>
    </row>
    <row r="184" spans="1:7" x14ac:dyDescent="0.25">
      <c r="A184" s="39">
        <v>49674</v>
      </c>
      <c r="B184" s="19" t="s">
        <v>57</v>
      </c>
      <c r="C184" s="40">
        <v>2745</v>
      </c>
      <c r="D184" s="19" t="s">
        <v>75</v>
      </c>
      <c r="E184" s="41" t="s">
        <v>76</v>
      </c>
      <c r="F184" s="42">
        <f>YEAR(TableBuildEnvironmental[[#This Row],[Time period]])</f>
        <v>2035</v>
      </c>
      <c r="G184" s="1" t="e">
        <f>INDEX(#REF!,MATCH(TableBuildEnvironmental[[#This Row],[Technology type]],#REF!,0),1)</f>
        <v>#REF!</v>
      </c>
    </row>
    <row r="185" spans="1:7" x14ac:dyDescent="0.25">
      <c r="A185" s="39">
        <v>50040</v>
      </c>
      <c r="B185" s="19" t="s">
        <v>74</v>
      </c>
      <c r="C185" s="40">
        <v>268.38350976927302</v>
      </c>
      <c r="D185" s="19" t="s">
        <v>75</v>
      </c>
      <c r="E185" s="41" t="s">
        <v>76</v>
      </c>
      <c r="F185" s="42">
        <f>YEAR(TableBuildEnvironmental[[#This Row],[Time period]])</f>
        <v>2036</v>
      </c>
      <c r="G185" s="1" t="e">
        <f>INDEX(#REF!,MATCH(TableBuildEnvironmental[[#This Row],[Technology type]],#REF!,0),1)</f>
        <v>#REF!</v>
      </c>
    </row>
    <row r="186" spans="1:7" x14ac:dyDescent="0.25">
      <c r="A186" s="39">
        <v>50040</v>
      </c>
      <c r="B186" s="19" t="s">
        <v>64</v>
      </c>
      <c r="C186" s="40">
        <v>975</v>
      </c>
      <c r="D186" s="19" t="s">
        <v>75</v>
      </c>
      <c r="E186" s="41" t="s">
        <v>76</v>
      </c>
      <c r="F186" s="42">
        <f>YEAR(TableBuildEnvironmental[[#This Row],[Time period]])</f>
        <v>2036</v>
      </c>
      <c r="G186" s="1" t="e">
        <f>INDEX(#REF!,MATCH(TableBuildEnvironmental[[#This Row],[Technology type]],#REF!,0),1)</f>
        <v>#REF!</v>
      </c>
    </row>
    <row r="187" spans="1:7" x14ac:dyDescent="0.25">
      <c r="A187" s="39">
        <v>50040</v>
      </c>
      <c r="B187" s="19" t="s">
        <v>77</v>
      </c>
      <c r="C187" s="40">
        <v>168</v>
      </c>
      <c r="D187" s="19" t="s">
        <v>75</v>
      </c>
      <c r="E187" s="41" t="s">
        <v>76</v>
      </c>
      <c r="F187" s="42">
        <f>YEAR(TableBuildEnvironmental[[#This Row],[Time period]])</f>
        <v>2036</v>
      </c>
      <c r="G187" s="1" t="e">
        <f>INDEX(#REF!,MATCH(TableBuildEnvironmental[[#This Row],[Technology type]],#REF!,0),1)</f>
        <v>#REF!</v>
      </c>
    </row>
    <row r="188" spans="1:7" x14ac:dyDescent="0.25">
      <c r="A188" s="39">
        <v>50040</v>
      </c>
      <c r="B188" s="19" t="s">
        <v>78</v>
      </c>
      <c r="C188" s="40">
        <v>339</v>
      </c>
      <c r="D188" s="19" t="s">
        <v>75</v>
      </c>
      <c r="E188" s="41" t="s">
        <v>76</v>
      </c>
      <c r="F188" s="42">
        <f>YEAR(TableBuildEnvironmental[[#This Row],[Time period]])</f>
        <v>2036</v>
      </c>
      <c r="G188" s="1" t="e">
        <f>INDEX(#REF!,MATCH(TableBuildEnvironmental[[#This Row],[Technology type]],#REF!,0),1)</f>
        <v>#REF!</v>
      </c>
    </row>
    <row r="189" spans="1:7" x14ac:dyDescent="0.25">
      <c r="A189" s="39">
        <v>50040</v>
      </c>
      <c r="B189" s="19" t="s">
        <v>79</v>
      </c>
      <c r="C189" s="40">
        <v>20</v>
      </c>
      <c r="D189" s="19" t="s">
        <v>75</v>
      </c>
      <c r="E189" s="41" t="s">
        <v>76</v>
      </c>
      <c r="F189" s="42">
        <f>YEAR(TableBuildEnvironmental[[#This Row],[Time period]])</f>
        <v>2036</v>
      </c>
      <c r="G189" s="1" t="e">
        <f>INDEX(#REF!,MATCH(TableBuildEnvironmental[[#This Row],[Technology type]],#REF!,0),1)</f>
        <v>#REF!</v>
      </c>
    </row>
    <row r="190" spans="1:7" x14ac:dyDescent="0.25">
      <c r="A190" s="39">
        <v>50040</v>
      </c>
      <c r="B190" s="19" t="s">
        <v>80</v>
      </c>
      <c r="C190" s="40">
        <v>74.231549025097493</v>
      </c>
      <c r="D190" s="19" t="s">
        <v>75</v>
      </c>
      <c r="E190" s="41" t="s">
        <v>76</v>
      </c>
      <c r="F190" s="42">
        <f>YEAR(TableBuildEnvironmental[[#This Row],[Time period]])</f>
        <v>2036</v>
      </c>
      <c r="G190" s="1" t="e">
        <f>INDEX(#REF!,MATCH(TableBuildEnvironmental[[#This Row],[Technology type]],#REF!,0),1)</f>
        <v>#REF!</v>
      </c>
    </row>
    <row r="191" spans="1:7" x14ac:dyDescent="0.25">
      <c r="A191" s="39">
        <v>50040</v>
      </c>
      <c r="B191" s="19" t="s">
        <v>81</v>
      </c>
      <c r="C191" s="40">
        <v>90</v>
      </c>
      <c r="D191" s="19" t="s">
        <v>75</v>
      </c>
      <c r="E191" s="41" t="s">
        <v>76</v>
      </c>
      <c r="F191" s="42">
        <f>YEAR(TableBuildEnvironmental[[#This Row],[Time period]])</f>
        <v>2036</v>
      </c>
      <c r="G191" s="1" t="e">
        <f>INDEX(#REF!,MATCH(TableBuildEnvironmental[[#This Row],[Technology type]],#REF!,0),1)</f>
        <v>#REF!</v>
      </c>
    </row>
    <row r="192" spans="1:7" x14ac:dyDescent="0.25">
      <c r="A192" s="39">
        <v>50040</v>
      </c>
      <c r="B192" s="19" t="s">
        <v>82</v>
      </c>
      <c r="C192" s="40">
        <v>620</v>
      </c>
      <c r="D192" s="19" t="s">
        <v>75</v>
      </c>
      <c r="E192" s="41" t="s">
        <v>76</v>
      </c>
      <c r="F192" s="42">
        <f>YEAR(TableBuildEnvironmental[[#This Row],[Time period]])</f>
        <v>2036</v>
      </c>
      <c r="G192" s="1" t="e">
        <f>INDEX(#REF!,MATCH(TableBuildEnvironmental[[#This Row],[Technology type]],#REF!,0),1)</f>
        <v>#REF!</v>
      </c>
    </row>
    <row r="193" spans="1:7" x14ac:dyDescent="0.25">
      <c r="A193" s="39">
        <v>50040</v>
      </c>
      <c r="B193" s="19" t="s">
        <v>89</v>
      </c>
      <c r="C193" s="40">
        <v>0</v>
      </c>
      <c r="D193" s="19" t="s">
        <v>75</v>
      </c>
      <c r="E193" s="41" t="s">
        <v>76</v>
      </c>
      <c r="F193" s="42">
        <f>YEAR(TableBuildEnvironmental[[#This Row],[Time period]])</f>
        <v>2036</v>
      </c>
      <c r="G193" s="1" t="e">
        <f>INDEX(#REF!,MATCH(TableBuildEnvironmental[[#This Row],[Technology type]],#REF!,0),1)</f>
        <v>#REF!</v>
      </c>
    </row>
    <row r="194" spans="1:7" x14ac:dyDescent="0.25">
      <c r="A194" s="39">
        <v>50040</v>
      </c>
      <c r="B194" s="19" t="s">
        <v>57</v>
      </c>
      <c r="C194" s="40">
        <v>2945</v>
      </c>
      <c r="D194" s="19" t="s">
        <v>75</v>
      </c>
      <c r="E194" s="41" t="s">
        <v>76</v>
      </c>
      <c r="F194" s="42">
        <f>YEAR(TableBuildEnvironmental[[#This Row],[Time period]])</f>
        <v>2036</v>
      </c>
      <c r="G194" s="1" t="e">
        <f>INDEX(#REF!,MATCH(TableBuildEnvironmental[[#This Row],[Technology type]],#REF!,0),1)</f>
        <v>#REF!</v>
      </c>
    </row>
    <row r="195" spans="1:7" x14ac:dyDescent="0.25">
      <c r="A195" s="39">
        <v>50405</v>
      </c>
      <c r="B195" s="19" t="s">
        <v>74</v>
      </c>
      <c r="C195" s="40">
        <v>269.54723515145599</v>
      </c>
      <c r="D195" s="19" t="s">
        <v>75</v>
      </c>
      <c r="E195" s="41" t="s">
        <v>76</v>
      </c>
      <c r="F195" s="42">
        <f>YEAR(TableBuildEnvironmental[[#This Row],[Time period]])</f>
        <v>2037</v>
      </c>
      <c r="G195" s="1" t="e">
        <f>INDEX(#REF!,MATCH(TableBuildEnvironmental[[#This Row],[Technology type]],#REF!,0),1)</f>
        <v>#REF!</v>
      </c>
    </row>
    <row r="196" spans="1:7" x14ac:dyDescent="0.25">
      <c r="A196" s="39">
        <v>50405</v>
      </c>
      <c r="B196" s="19" t="s">
        <v>64</v>
      </c>
      <c r="C196" s="40">
        <v>975</v>
      </c>
      <c r="D196" s="19" t="s">
        <v>75</v>
      </c>
      <c r="E196" s="41" t="s">
        <v>76</v>
      </c>
      <c r="F196" s="42">
        <f>YEAR(TableBuildEnvironmental[[#This Row],[Time period]])</f>
        <v>2037</v>
      </c>
      <c r="G196" s="1" t="e">
        <f>INDEX(#REF!,MATCH(TableBuildEnvironmental[[#This Row],[Technology type]],#REF!,0),1)</f>
        <v>#REF!</v>
      </c>
    </row>
    <row r="197" spans="1:7" x14ac:dyDescent="0.25">
      <c r="A197" s="39">
        <v>50405</v>
      </c>
      <c r="B197" s="19" t="s">
        <v>77</v>
      </c>
      <c r="C197" s="40">
        <v>168</v>
      </c>
      <c r="D197" s="19" t="s">
        <v>75</v>
      </c>
      <c r="E197" s="41" t="s">
        <v>76</v>
      </c>
      <c r="F197" s="42">
        <f>YEAR(TableBuildEnvironmental[[#This Row],[Time period]])</f>
        <v>2037</v>
      </c>
      <c r="G197" s="1" t="e">
        <f>INDEX(#REF!,MATCH(TableBuildEnvironmental[[#This Row],[Technology type]],#REF!,0),1)</f>
        <v>#REF!</v>
      </c>
    </row>
    <row r="198" spans="1:7" x14ac:dyDescent="0.25">
      <c r="A198" s="39">
        <v>50405</v>
      </c>
      <c r="B198" s="19" t="s">
        <v>78</v>
      </c>
      <c r="C198" s="40">
        <v>339</v>
      </c>
      <c r="D198" s="19" t="s">
        <v>75</v>
      </c>
      <c r="E198" s="41" t="s">
        <v>76</v>
      </c>
      <c r="F198" s="42">
        <f>YEAR(TableBuildEnvironmental[[#This Row],[Time period]])</f>
        <v>2037</v>
      </c>
      <c r="G198" s="1" t="e">
        <f>INDEX(#REF!,MATCH(TableBuildEnvironmental[[#This Row],[Technology type]],#REF!,0),1)</f>
        <v>#REF!</v>
      </c>
    </row>
    <row r="199" spans="1:7" x14ac:dyDescent="0.25">
      <c r="A199" s="39">
        <v>50405</v>
      </c>
      <c r="B199" s="19" t="s">
        <v>79</v>
      </c>
      <c r="C199" s="40">
        <v>20</v>
      </c>
      <c r="D199" s="19" t="s">
        <v>75</v>
      </c>
      <c r="E199" s="41" t="s">
        <v>76</v>
      </c>
      <c r="F199" s="42">
        <f>YEAR(TableBuildEnvironmental[[#This Row],[Time period]])</f>
        <v>2037</v>
      </c>
      <c r="G199" s="1" t="e">
        <f>INDEX(#REF!,MATCH(TableBuildEnvironmental[[#This Row],[Technology type]],#REF!,0),1)</f>
        <v>#REF!</v>
      </c>
    </row>
    <row r="200" spans="1:7" x14ac:dyDescent="0.25">
      <c r="A200" s="39">
        <v>50405</v>
      </c>
      <c r="B200" s="19" t="s">
        <v>80</v>
      </c>
      <c r="C200" s="40">
        <v>100</v>
      </c>
      <c r="D200" s="19" t="s">
        <v>75</v>
      </c>
      <c r="E200" s="41" t="s">
        <v>76</v>
      </c>
      <c r="F200" s="42">
        <f>YEAR(TableBuildEnvironmental[[#This Row],[Time period]])</f>
        <v>2037</v>
      </c>
      <c r="G200" s="1" t="e">
        <f>INDEX(#REF!,MATCH(TableBuildEnvironmental[[#This Row],[Technology type]],#REF!,0),1)</f>
        <v>#REF!</v>
      </c>
    </row>
    <row r="201" spans="1:7" x14ac:dyDescent="0.25">
      <c r="A201" s="39">
        <v>50405</v>
      </c>
      <c r="B201" s="19" t="s">
        <v>81</v>
      </c>
      <c r="C201" s="40">
        <v>90</v>
      </c>
      <c r="D201" s="19" t="s">
        <v>75</v>
      </c>
      <c r="E201" s="41" t="s">
        <v>76</v>
      </c>
      <c r="F201" s="42">
        <f>YEAR(TableBuildEnvironmental[[#This Row],[Time period]])</f>
        <v>2037</v>
      </c>
      <c r="G201" s="1" t="e">
        <f>INDEX(#REF!,MATCH(TableBuildEnvironmental[[#This Row],[Technology type]],#REF!,0),1)</f>
        <v>#REF!</v>
      </c>
    </row>
    <row r="202" spans="1:7" x14ac:dyDescent="0.25">
      <c r="A202" s="39">
        <v>50405</v>
      </c>
      <c r="B202" s="19" t="s">
        <v>82</v>
      </c>
      <c r="C202" s="40">
        <v>620</v>
      </c>
      <c r="D202" s="19" t="s">
        <v>75</v>
      </c>
      <c r="E202" s="41" t="s">
        <v>76</v>
      </c>
      <c r="F202" s="42">
        <f>YEAR(TableBuildEnvironmental[[#This Row],[Time period]])</f>
        <v>2037</v>
      </c>
      <c r="G202" s="1" t="e">
        <f>INDEX(#REF!,MATCH(TableBuildEnvironmental[[#This Row],[Technology type]],#REF!,0),1)</f>
        <v>#REF!</v>
      </c>
    </row>
    <row r="203" spans="1:7" x14ac:dyDescent="0.25">
      <c r="A203" s="39">
        <v>50405</v>
      </c>
      <c r="B203" s="19" t="s">
        <v>89</v>
      </c>
      <c r="C203" s="40">
        <v>240.83920542784099</v>
      </c>
      <c r="D203" s="19" t="s">
        <v>75</v>
      </c>
      <c r="E203" s="41" t="s">
        <v>76</v>
      </c>
      <c r="F203" s="42">
        <f>YEAR(TableBuildEnvironmental[[#This Row],[Time period]])</f>
        <v>2037</v>
      </c>
      <c r="G203" s="1" t="e">
        <f>INDEX(#REF!,MATCH(TableBuildEnvironmental[[#This Row],[Technology type]],#REF!,0),1)</f>
        <v>#REF!</v>
      </c>
    </row>
    <row r="204" spans="1:7" x14ac:dyDescent="0.25">
      <c r="A204" s="39">
        <v>50405</v>
      </c>
      <c r="B204" s="19" t="s">
        <v>57</v>
      </c>
      <c r="C204" s="40">
        <v>3145</v>
      </c>
      <c r="D204" s="19" t="s">
        <v>75</v>
      </c>
      <c r="E204" s="41" t="s">
        <v>76</v>
      </c>
      <c r="F204" s="42">
        <f>YEAR(TableBuildEnvironmental[[#This Row],[Time period]])</f>
        <v>2037</v>
      </c>
      <c r="G204" s="1" t="e">
        <f>INDEX(#REF!,MATCH(TableBuildEnvironmental[[#This Row],[Technology type]],#REF!,0),1)</f>
        <v>#REF!</v>
      </c>
    </row>
    <row r="205" spans="1:7" x14ac:dyDescent="0.25">
      <c r="A205" s="39">
        <v>50770</v>
      </c>
      <c r="B205" s="19" t="s">
        <v>74</v>
      </c>
      <c r="C205" s="40">
        <v>269.54723515145599</v>
      </c>
      <c r="D205" s="19" t="s">
        <v>75</v>
      </c>
      <c r="E205" s="41" t="s">
        <v>76</v>
      </c>
      <c r="F205" s="42">
        <f>YEAR(TableBuildEnvironmental[[#This Row],[Time period]])</f>
        <v>2038</v>
      </c>
      <c r="G205" s="1" t="e">
        <f>INDEX(#REF!,MATCH(TableBuildEnvironmental[[#This Row],[Technology type]],#REF!,0),1)</f>
        <v>#REF!</v>
      </c>
    </row>
    <row r="206" spans="1:7" x14ac:dyDescent="0.25">
      <c r="A206" s="39">
        <v>50770</v>
      </c>
      <c r="B206" s="19" t="s">
        <v>64</v>
      </c>
      <c r="C206" s="40">
        <v>1105</v>
      </c>
      <c r="D206" s="19" t="s">
        <v>75</v>
      </c>
      <c r="E206" s="41" t="s">
        <v>76</v>
      </c>
      <c r="F206" s="42">
        <f>YEAR(TableBuildEnvironmental[[#This Row],[Time period]])</f>
        <v>2038</v>
      </c>
      <c r="G206" s="1" t="e">
        <f>INDEX(#REF!,MATCH(TableBuildEnvironmental[[#This Row],[Technology type]],#REF!,0),1)</f>
        <v>#REF!</v>
      </c>
    </row>
    <row r="207" spans="1:7" x14ac:dyDescent="0.25">
      <c r="A207" s="39">
        <v>50770</v>
      </c>
      <c r="B207" s="19" t="s">
        <v>77</v>
      </c>
      <c r="C207" s="40">
        <v>168</v>
      </c>
      <c r="D207" s="19" t="s">
        <v>75</v>
      </c>
      <c r="E207" s="41" t="s">
        <v>76</v>
      </c>
      <c r="F207" s="42">
        <f>YEAR(TableBuildEnvironmental[[#This Row],[Time period]])</f>
        <v>2038</v>
      </c>
      <c r="G207" s="1" t="e">
        <f>INDEX(#REF!,MATCH(TableBuildEnvironmental[[#This Row],[Technology type]],#REF!,0),1)</f>
        <v>#REF!</v>
      </c>
    </row>
    <row r="208" spans="1:7" x14ac:dyDescent="0.25">
      <c r="A208" s="39">
        <v>50770</v>
      </c>
      <c r="B208" s="19" t="s">
        <v>78</v>
      </c>
      <c r="C208" s="40">
        <v>369</v>
      </c>
      <c r="D208" s="19" t="s">
        <v>75</v>
      </c>
      <c r="E208" s="41" t="s">
        <v>76</v>
      </c>
      <c r="F208" s="42">
        <f>YEAR(TableBuildEnvironmental[[#This Row],[Time period]])</f>
        <v>2038</v>
      </c>
      <c r="G208" s="1" t="e">
        <f>INDEX(#REF!,MATCH(TableBuildEnvironmental[[#This Row],[Technology type]],#REF!,0),1)</f>
        <v>#REF!</v>
      </c>
    </row>
    <row r="209" spans="1:7" x14ac:dyDescent="0.25">
      <c r="A209" s="39">
        <v>50770</v>
      </c>
      <c r="B209" s="19" t="s">
        <v>79</v>
      </c>
      <c r="C209" s="40">
        <v>20</v>
      </c>
      <c r="D209" s="19" t="s">
        <v>75</v>
      </c>
      <c r="E209" s="41" t="s">
        <v>76</v>
      </c>
      <c r="F209" s="42">
        <f>YEAR(TableBuildEnvironmental[[#This Row],[Time period]])</f>
        <v>2038</v>
      </c>
      <c r="G209" s="1" t="e">
        <f>INDEX(#REF!,MATCH(TableBuildEnvironmental[[#This Row],[Technology type]],#REF!,0),1)</f>
        <v>#REF!</v>
      </c>
    </row>
    <row r="210" spans="1:7" x14ac:dyDescent="0.25">
      <c r="A210" s="39">
        <v>50770</v>
      </c>
      <c r="B210" s="19" t="s">
        <v>80</v>
      </c>
      <c r="C210" s="40">
        <v>100</v>
      </c>
      <c r="D210" s="19" t="s">
        <v>75</v>
      </c>
      <c r="E210" s="41" t="s">
        <v>76</v>
      </c>
      <c r="F210" s="42">
        <f>YEAR(TableBuildEnvironmental[[#This Row],[Time period]])</f>
        <v>2038</v>
      </c>
      <c r="G210" s="1" t="e">
        <f>INDEX(#REF!,MATCH(TableBuildEnvironmental[[#This Row],[Technology type]],#REF!,0),1)</f>
        <v>#REF!</v>
      </c>
    </row>
    <row r="211" spans="1:7" x14ac:dyDescent="0.25">
      <c r="A211" s="39">
        <v>50770</v>
      </c>
      <c r="B211" s="19" t="s">
        <v>81</v>
      </c>
      <c r="C211" s="40">
        <v>90</v>
      </c>
      <c r="D211" s="19" t="s">
        <v>75</v>
      </c>
      <c r="E211" s="41" t="s">
        <v>76</v>
      </c>
      <c r="F211" s="42">
        <f>YEAR(TableBuildEnvironmental[[#This Row],[Time period]])</f>
        <v>2038</v>
      </c>
      <c r="G211" s="1" t="e">
        <f>INDEX(#REF!,MATCH(TableBuildEnvironmental[[#This Row],[Technology type]],#REF!,0),1)</f>
        <v>#REF!</v>
      </c>
    </row>
    <row r="212" spans="1:7" x14ac:dyDescent="0.25">
      <c r="A212" s="39">
        <v>50770</v>
      </c>
      <c r="B212" s="19" t="s">
        <v>82</v>
      </c>
      <c r="C212" s="40">
        <v>1040</v>
      </c>
      <c r="D212" s="19" t="s">
        <v>75</v>
      </c>
      <c r="E212" s="41" t="s">
        <v>76</v>
      </c>
      <c r="F212" s="42">
        <f>YEAR(TableBuildEnvironmental[[#This Row],[Time period]])</f>
        <v>2038</v>
      </c>
      <c r="G212" s="1" t="e">
        <f>INDEX(#REF!,MATCH(TableBuildEnvironmental[[#This Row],[Technology type]],#REF!,0),1)</f>
        <v>#REF!</v>
      </c>
    </row>
    <row r="213" spans="1:7" x14ac:dyDescent="0.25">
      <c r="A213" s="39">
        <v>50770</v>
      </c>
      <c r="B213" s="19" t="s">
        <v>89</v>
      </c>
      <c r="C213" s="40">
        <v>429.26324272345499</v>
      </c>
      <c r="D213" s="19" t="s">
        <v>75</v>
      </c>
      <c r="E213" s="41" t="s">
        <v>76</v>
      </c>
      <c r="F213" s="42">
        <f>YEAR(TableBuildEnvironmental[[#This Row],[Time period]])</f>
        <v>2038</v>
      </c>
      <c r="G213" s="1" t="e">
        <f>INDEX(#REF!,MATCH(TableBuildEnvironmental[[#This Row],[Technology type]],#REF!,0),1)</f>
        <v>#REF!</v>
      </c>
    </row>
    <row r="214" spans="1:7" x14ac:dyDescent="0.25">
      <c r="A214" s="39">
        <v>50770</v>
      </c>
      <c r="B214" s="19" t="s">
        <v>57</v>
      </c>
      <c r="C214" s="40">
        <v>3145</v>
      </c>
      <c r="D214" s="19" t="s">
        <v>75</v>
      </c>
      <c r="E214" s="41" t="s">
        <v>76</v>
      </c>
      <c r="F214" s="42">
        <f>YEAR(TableBuildEnvironmental[[#This Row],[Time period]])</f>
        <v>2038</v>
      </c>
      <c r="G214" s="1" t="e">
        <f>INDEX(#REF!,MATCH(TableBuildEnvironmental[[#This Row],[Technology type]],#REF!,0),1)</f>
        <v>#REF!</v>
      </c>
    </row>
    <row r="215" spans="1:7" x14ac:dyDescent="0.25">
      <c r="A215" s="39">
        <v>51135</v>
      </c>
      <c r="B215" s="19" t="s">
        <v>74</v>
      </c>
      <c r="C215" s="40">
        <v>269.54723515145599</v>
      </c>
      <c r="D215" s="19" t="s">
        <v>75</v>
      </c>
      <c r="E215" s="41" t="s">
        <v>76</v>
      </c>
      <c r="F215" s="42">
        <f>YEAR(TableBuildEnvironmental[[#This Row],[Time period]])</f>
        <v>2039</v>
      </c>
      <c r="G215" s="1" t="e">
        <f>INDEX(#REF!,MATCH(TableBuildEnvironmental[[#This Row],[Technology type]],#REF!,0),1)</f>
        <v>#REF!</v>
      </c>
    </row>
    <row r="216" spans="1:7" x14ac:dyDescent="0.25">
      <c r="A216" s="39">
        <v>51135</v>
      </c>
      <c r="B216" s="19" t="s">
        <v>64</v>
      </c>
      <c r="C216" s="40">
        <v>1105</v>
      </c>
      <c r="D216" s="19" t="s">
        <v>75</v>
      </c>
      <c r="E216" s="41" t="s">
        <v>76</v>
      </c>
      <c r="F216" s="42">
        <f>YEAR(TableBuildEnvironmental[[#This Row],[Time period]])</f>
        <v>2039</v>
      </c>
      <c r="G216" s="1" t="e">
        <f>INDEX(#REF!,MATCH(TableBuildEnvironmental[[#This Row],[Technology type]],#REF!,0),1)</f>
        <v>#REF!</v>
      </c>
    </row>
    <row r="217" spans="1:7" x14ac:dyDescent="0.25">
      <c r="A217" s="39">
        <v>51135</v>
      </c>
      <c r="B217" s="19" t="s">
        <v>77</v>
      </c>
      <c r="C217" s="40">
        <v>168</v>
      </c>
      <c r="D217" s="19" t="s">
        <v>75</v>
      </c>
      <c r="E217" s="41" t="s">
        <v>76</v>
      </c>
      <c r="F217" s="42">
        <f>YEAR(TableBuildEnvironmental[[#This Row],[Time period]])</f>
        <v>2039</v>
      </c>
      <c r="G217" s="1" t="e">
        <f>INDEX(#REF!,MATCH(TableBuildEnvironmental[[#This Row],[Technology type]],#REF!,0),1)</f>
        <v>#REF!</v>
      </c>
    </row>
    <row r="218" spans="1:7" x14ac:dyDescent="0.25">
      <c r="A218" s="39">
        <v>51135</v>
      </c>
      <c r="B218" s="19" t="s">
        <v>78</v>
      </c>
      <c r="C218" s="40">
        <v>589</v>
      </c>
      <c r="D218" s="19" t="s">
        <v>75</v>
      </c>
      <c r="E218" s="41" t="s">
        <v>76</v>
      </c>
      <c r="F218" s="42">
        <f>YEAR(TableBuildEnvironmental[[#This Row],[Time period]])</f>
        <v>2039</v>
      </c>
      <c r="G218" s="1" t="e">
        <f>INDEX(#REF!,MATCH(TableBuildEnvironmental[[#This Row],[Technology type]],#REF!,0),1)</f>
        <v>#REF!</v>
      </c>
    </row>
    <row r="219" spans="1:7" x14ac:dyDescent="0.25">
      <c r="A219" s="39">
        <v>51135</v>
      </c>
      <c r="B219" s="19" t="s">
        <v>79</v>
      </c>
      <c r="C219" s="40">
        <v>20</v>
      </c>
      <c r="D219" s="19" t="s">
        <v>75</v>
      </c>
      <c r="E219" s="41" t="s">
        <v>76</v>
      </c>
      <c r="F219" s="42">
        <f>YEAR(TableBuildEnvironmental[[#This Row],[Time period]])</f>
        <v>2039</v>
      </c>
      <c r="G219" s="1" t="e">
        <f>INDEX(#REF!,MATCH(TableBuildEnvironmental[[#This Row],[Technology type]],#REF!,0),1)</f>
        <v>#REF!</v>
      </c>
    </row>
    <row r="220" spans="1:7" x14ac:dyDescent="0.25">
      <c r="A220" s="39">
        <v>51135</v>
      </c>
      <c r="B220" s="19" t="s">
        <v>80</v>
      </c>
      <c r="C220" s="40">
        <v>100</v>
      </c>
      <c r="D220" s="19" t="s">
        <v>75</v>
      </c>
      <c r="E220" s="41" t="s">
        <v>76</v>
      </c>
      <c r="F220" s="42">
        <f>YEAR(TableBuildEnvironmental[[#This Row],[Time period]])</f>
        <v>2039</v>
      </c>
      <c r="G220" s="1" t="e">
        <f>INDEX(#REF!,MATCH(TableBuildEnvironmental[[#This Row],[Technology type]],#REF!,0),1)</f>
        <v>#REF!</v>
      </c>
    </row>
    <row r="221" spans="1:7" x14ac:dyDescent="0.25">
      <c r="A221" s="39">
        <v>51135</v>
      </c>
      <c r="B221" s="19" t="s">
        <v>81</v>
      </c>
      <c r="C221" s="40">
        <v>90</v>
      </c>
      <c r="D221" s="19" t="s">
        <v>75</v>
      </c>
      <c r="E221" s="41" t="s">
        <v>76</v>
      </c>
      <c r="F221" s="42">
        <f>YEAR(TableBuildEnvironmental[[#This Row],[Time period]])</f>
        <v>2039</v>
      </c>
      <c r="G221" s="1" t="e">
        <f>INDEX(#REF!,MATCH(TableBuildEnvironmental[[#This Row],[Technology type]],#REF!,0),1)</f>
        <v>#REF!</v>
      </c>
    </row>
    <row r="222" spans="1:7" x14ac:dyDescent="0.25">
      <c r="A222" s="39">
        <v>51135</v>
      </c>
      <c r="B222" s="19" t="s">
        <v>82</v>
      </c>
      <c r="C222" s="40">
        <v>1040</v>
      </c>
      <c r="D222" s="19" t="s">
        <v>75</v>
      </c>
      <c r="E222" s="41" t="s">
        <v>76</v>
      </c>
      <c r="F222" s="42">
        <f>YEAR(TableBuildEnvironmental[[#This Row],[Time period]])</f>
        <v>2039</v>
      </c>
      <c r="G222" s="1" t="e">
        <f>INDEX(#REF!,MATCH(TableBuildEnvironmental[[#This Row],[Technology type]],#REF!,0),1)</f>
        <v>#REF!</v>
      </c>
    </row>
    <row r="223" spans="1:7" x14ac:dyDescent="0.25">
      <c r="A223" s="39">
        <v>51135</v>
      </c>
      <c r="B223" s="19" t="s">
        <v>89</v>
      </c>
      <c r="C223" s="40">
        <v>429.26324272345499</v>
      </c>
      <c r="D223" s="19" t="s">
        <v>75</v>
      </c>
      <c r="E223" s="41" t="s">
        <v>76</v>
      </c>
      <c r="F223" s="42">
        <f>YEAR(TableBuildEnvironmental[[#This Row],[Time period]])</f>
        <v>2039</v>
      </c>
      <c r="G223" s="1" t="e">
        <f>INDEX(#REF!,MATCH(TableBuildEnvironmental[[#This Row],[Technology type]],#REF!,0),1)</f>
        <v>#REF!</v>
      </c>
    </row>
    <row r="224" spans="1:7" x14ac:dyDescent="0.25">
      <c r="A224" s="39">
        <v>51135</v>
      </c>
      <c r="B224" s="19" t="s">
        <v>57</v>
      </c>
      <c r="C224" s="40">
        <v>3645</v>
      </c>
      <c r="D224" s="19" t="s">
        <v>75</v>
      </c>
      <c r="E224" s="41" t="s">
        <v>76</v>
      </c>
      <c r="F224" s="42">
        <f>YEAR(TableBuildEnvironmental[[#This Row],[Time period]])</f>
        <v>2039</v>
      </c>
      <c r="G224" s="1" t="e">
        <f>INDEX(#REF!,MATCH(TableBuildEnvironmental[[#This Row],[Technology type]],#REF!,0),1)</f>
        <v>#REF!</v>
      </c>
    </row>
    <row r="225" spans="1:7" x14ac:dyDescent="0.25">
      <c r="A225" s="39">
        <v>51501</v>
      </c>
      <c r="B225" s="19" t="s">
        <v>74</v>
      </c>
      <c r="C225" s="40">
        <v>292.98929830036798</v>
      </c>
      <c r="D225" s="19" t="s">
        <v>75</v>
      </c>
      <c r="E225" s="41" t="s">
        <v>76</v>
      </c>
      <c r="F225" s="42">
        <f>YEAR(TableBuildEnvironmental[[#This Row],[Time period]])</f>
        <v>2040</v>
      </c>
      <c r="G225" s="1" t="e">
        <f>INDEX(#REF!,MATCH(TableBuildEnvironmental[[#This Row],[Technology type]],#REF!,0),1)</f>
        <v>#REF!</v>
      </c>
    </row>
    <row r="226" spans="1:7" x14ac:dyDescent="0.25">
      <c r="A226" s="39">
        <v>51501</v>
      </c>
      <c r="B226" s="19" t="s">
        <v>64</v>
      </c>
      <c r="C226" s="40">
        <v>1265</v>
      </c>
      <c r="D226" s="19" t="s">
        <v>75</v>
      </c>
      <c r="E226" s="41" t="s">
        <v>76</v>
      </c>
      <c r="F226" s="42">
        <f>YEAR(TableBuildEnvironmental[[#This Row],[Time period]])</f>
        <v>2040</v>
      </c>
      <c r="G226" s="1" t="e">
        <f>INDEX(#REF!,MATCH(TableBuildEnvironmental[[#This Row],[Technology type]],#REF!,0),1)</f>
        <v>#REF!</v>
      </c>
    </row>
    <row r="227" spans="1:7" x14ac:dyDescent="0.25">
      <c r="A227" s="39">
        <v>51501</v>
      </c>
      <c r="B227" s="19" t="s">
        <v>77</v>
      </c>
      <c r="C227" s="40">
        <v>168</v>
      </c>
      <c r="D227" s="19" t="s">
        <v>75</v>
      </c>
      <c r="E227" s="41" t="s">
        <v>76</v>
      </c>
      <c r="F227" s="42">
        <f>YEAR(TableBuildEnvironmental[[#This Row],[Time period]])</f>
        <v>2040</v>
      </c>
      <c r="G227" s="1" t="e">
        <f>INDEX(#REF!,MATCH(TableBuildEnvironmental[[#This Row],[Technology type]],#REF!,0),1)</f>
        <v>#REF!</v>
      </c>
    </row>
    <row r="228" spans="1:7" x14ac:dyDescent="0.25">
      <c r="A228" s="39">
        <v>51501</v>
      </c>
      <c r="B228" s="19" t="s">
        <v>78</v>
      </c>
      <c r="C228" s="40">
        <v>589</v>
      </c>
      <c r="D228" s="19" t="s">
        <v>75</v>
      </c>
      <c r="E228" s="41" t="s">
        <v>76</v>
      </c>
      <c r="F228" s="42">
        <f>YEAR(TableBuildEnvironmental[[#This Row],[Time period]])</f>
        <v>2040</v>
      </c>
      <c r="G228" s="1" t="e">
        <f>INDEX(#REF!,MATCH(TableBuildEnvironmental[[#This Row],[Technology type]],#REF!,0),1)</f>
        <v>#REF!</v>
      </c>
    </row>
    <row r="229" spans="1:7" x14ac:dyDescent="0.25">
      <c r="A229" s="39">
        <v>51501</v>
      </c>
      <c r="B229" s="19" t="s">
        <v>79</v>
      </c>
      <c r="C229" s="40">
        <v>20</v>
      </c>
      <c r="D229" s="19" t="s">
        <v>75</v>
      </c>
      <c r="E229" s="41" t="s">
        <v>76</v>
      </c>
      <c r="F229" s="42">
        <f>YEAR(TableBuildEnvironmental[[#This Row],[Time period]])</f>
        <v>2040</v>
      </c>
      <c r="G229" s="1" t="e">
        <f>INDEX(#REF!,MATCH(TableBuildEnvironmental[[#This Row],[Technology type]],#REF!,0),1)</f>
        <v>#REF!</v>
      </c>
    </row>
    <row r="230" spans="1:7" x14ac:dyDescent="0.25">
      <c r="A230" s="39">
        <v>51501</v>
      </c>
      <c r="B230" s="19" t="s">
        <v>80</v>
      </c>
      <c r="C230" s="40">
        <v>100</v>
      </c>
      <c r="D230" s="19" t="s">
        <v>75</v>
      </c>
      <c r="E230" s="41" t="s">
        <v>76</v>
      </c>
      <c r="F230" s="42">
        <f>YEAR(TableBuildEnvironmental[[#This Row],[Time period]])</f>
        <v>2040</v>
      </c>
      <c r="G230" s="1" t="e">
        <f>INDEX(#REF!,MATCH(TableBuildEnvironmental[[#This Row],[Technology type]],#REF!,0),1)</f>
        <v>#REF!</v>
      </c>
    </row>
    <row r="231" spans="1:7" x14ac:dyDescent="0.25">
      <c r="A231" s="39">
        <v>51501</v>
      </c>
      <c r="B231" s="19" t="s">
        <v>81</v>
      </c>
      <c r="C231" s="40">
        <v>90</v>
      </c>
      <c r="D231" s="19" t="s">
        <v>75</v>
      </c>
      <c r="E231" s="41" t="s">
        <v>76</v>
      </c>
      <c r="F231" s="42">
        <f>YEAR(TableBuildEnvironmental[[#This Row],[Time period]])</f>
        <v>2040</v>
      </c>
      <c r="G231" s="1" t="e">
        <f>INDEX(#REF!,MATCH(TableBuildEnvironmental[[#This Row],[Technology type]],#REF!,0),1)</f>
        <v>#REF!</v>
      </c>
    </row>
    <row r="232" spans="1:7" x14ac:dyDescent="0.25">
      <c r="A232" s="39">
        <v>51501</v>
      </c>
      <c r="B232" s="19" t="s">
        <v>82</v>
      </c>
      <c r="C232" s="40">
        <v>1040</v>
      </c>
      <c r="D232" s="19" t="s">
        <v>75</v>
      </c>
      <c r="E232" s="41" t="s">
        <v>76</v>
      </c>
      <c r="F232" s="42">
        <f>YEAR(TableBuildEnvironmental[[#This Row],[Time period]])</f>
        <v>2040</v>
      </c>
      <c r="G232" s="1" t="e">
        <f>INDEX(#REF!,MATCH(TableBuildEnvironmental[[#This Row],[Technology type]],#REF!,0),1)</f>
        <v>#REF!</v>
      </c>
    </row>
    <row r="233" spans="1:7" x14ac:dyDescent="0.25">
      <c r="A233" s="39">
        <v>51501</v>
      </c>
      <c r="B233" s="19" t="s">
        <v>89</v>
      </c>
      <c r="C233" s="40">
        <v>479.26324272345499</v>
      </c>
      <c r="D233" s="19" t="s">
        <v>75</v>
      </c>
      <c r="E233" s="41" t="s">
        <v>76</v>
      </c>
      <c r="F233" s="42">
        <f>YEAR(TableBuildEnvironmental[[#This Row],[Time period]])</f>
        <v>2040</v>
      </c>
      <c r="G233" s="1" t="e">
        <f>INDEX(#REF!,MATCH(TableBuildEnvironmental[[#This Row],[Technology type]],#REF!,0),1)</f>
        <v>#REF!</v>
      </c>
    </row>
    <row r="234" spans="1:7" x14ac:dyDescent="0.25">
      <c r="A234" s="39">
        <v>51501</v>
      </c>
      <c r="B234" s="19" t="s">
        <v>57</v>
      </c>
      <c r="C234" s="40">
        <v>3645</v>
      </c>
      <c r="D234" s="19" t="s">
        <v>75</v>
      </c>
      <c r="E234" s="41" t="s">
        <v>76</v>
      </c>
      <c r="F234" s="42">
        <f>YEAR(TableBuildEnvironmental[[#This Row],[Time period]])</f>
        <v>2040</v>
      </c>
      <c r="G234" s="1" t="e">
        <f>INDEX(#REF!,MATCH(TableBuildEnvironmental[[#This Row],[Technology type]],#REF!,0),1)</f>
        <v>#REF!</v>
      </c>
    </row>
    <row r="235" spans="1:7" x14ac:dyDescent="0.25">
      <c r="A235" s="39">
        <v>51866</v>
      </c>
      <c r="B235" s="19" t="s">
        <v>74</v>
      </c>
      <c r="C235" s="40">
        <v>292.98929830036798</v>
      </c>
      <c r="D235" s="19" t="s">
        <v>75</v>
      </c>
      <c r="E235" s="41" t="s">
        <v>76</v>
      </c>
      <c r="F235" s="42">
        <f>YEAR(TableBuildEnvironmental[[#This Row],[Time period]])</f>
        <v>2041</v>
      </c>
      <c r="G235" s="1" t="e">
        <f>INDEX(#REF!,MATCH(TableBuildEnvironmental[[#This Row],[Technology type]],#REF!,0),1)</f>
        <v>#REF!</v>
      </c>
    </row>
    <row r="236" spans="1:7" x14ac:dyDescent="0.25">
      <c r="A236" s="39">
        <v>51866</v>
      </c>
      <c r="B236" s="19" t="s">
        <v>64</v>
      </c>
      <c r="C236" s="40">
        <v>1265</v>
      </c>
      <c r="D236" s="19" t="s">
        <v>75</v>
      </c>
      <c r="E236" s="41" t="s">
        <v>76</v>
      </c>
      <c r="F236" s="42">
        <f>YEAR(TableBuildEnvironmental[[#This Row],[Time period]])</f>
        <v>2041</v>
      </c>
      <c r="G236" s="1" t="e">
        <f>INDEX(#REF!,MATCH(TableBuildEnvironmental[[#This Row],[Technology type]],#REF!,0),1)</f>
        <v>#REF!</v>
      </c>
    </row>
    <row r="237" spans="1:7" x14ac:dyDescent="0.25">
      <c r="A237" s="39">
        <v>51866</v>
      </c>
      <c r="B237" s="19" t="s">
        <v>77</v>
      </c>
      <c r="C237" s="40">
        <v>168</v>
      </c>
      <c r="D237" s="19" t="s">
        <v>75</v>
      </c>
      <c r="E237" s="41" t="s">
        <v>76</v>
      </c>
      <c r="F237" s="42">
        <f>YEAR(TableBuildEnvironmental[[#This Row],[Time period]])</f>
        <v>2041</v>
      </c>
      <c r="G237" s="1" t="e">
        <f>INDEX(#REF!,MATCH(TableBuildEnvironmental[[#This Row],[Technology type]],#REF!,0),1)</f>
        <v>#REF!</v>
      </c>
    </row>
    <row r="238" spans="1:7" x14ac:dyDescent="0.25">
      <c r="A238" s="39">
        <v>51866</v>
      </c>
      <c r="B238" s="19" t="s">
        <v>78</v>
      </c>
      <c r="C238" s="40">
        <v>589</v>
      </c>
      <c r="D238" s="19" t="s">
        <v>75</v>
      </c>
      <c r="E238" s="41" t="s">
        <v>76</v>
      </c>
      <c r="F238" s="42">
        <f>YEAR(TableBuildEnvironmental[[#This Row],[Time period]])</f>
        <v>2041</v>
      </c>
      <c r="G238" s="1" t="e">
        <f>INDEX(#REF!,MATCH(TableBuildEnvironmental[[#This Row],[Technology type]],#REF!,0),1)</f>
        <v>#REF!</v>
      </c>
    </row>
    <row r="239" spans="1:7" x14ac:dyDescent="0.25">
      <c r="A239" s="39">
        <v>51866</v>
      </c>
      <c r="B239" s="19" t="s">
        <v>79</v>
      </c>
      <c r="C239" s="40">
        <v>20</v>
      </c>
      <c r="D239" s="19" t="s">
        <v>75</v>
      </c>
      <c r="E239" s="41" t="s">
        <v>76</v>
      </c>
      <c r="F239" s="42">
        <f>YEAR(TableBuildEnvironmental[[#This Row],[Time period]])</f>
        <v>2041</v>
      </c>
      <c r="G239" s="1" t="e">
        <f>INDEX(#REF!,MATCH(TableBuildEnvironmental[[#This Row],[Technology type]],#REF!,0),1)</f>
        <v>#REF!</v>
      </c>
    </row>
    <row r="240" spans="1:7" x14ac:dyDescent="0.25">
      <c r="A240" s="39">
        <v>51866</v>
      </c>
      <c r="B240" s="19" t="s">
        <v>80</v>
      </c>
      <c r="C240" s="40">
        <v>100</v>
      </c>
      <c r="D240" s="19" t="s">
        <v>75</v>
      </c>
      <c r="E240" s="41" t="s">
        <v>76</v>
      </c>
      <c r="F240" s="42">
        <f>YEAR(TableBuildEnvironmental[[#This Row],[Time period]])</f>
        <v>2041</v>
      </c>
      <c r="G240" s="1" t="e">
        <f>INDEX(#REF!,MATCH(TableBuildEnvironmental[[#This Row],[Technology type]],#REF!,0),1)</f>
        <v>#REF!</v>
      </c>
    </row>
    <row r="241" spans="1:7" x14ac:dyDescent="0.25">
      <c r="A241" s="39">
        <v>51866</v>
      </c>
      <c r="B241" s="19" t="s">
        <v>81</v>
      </c>
      <c r="C241" s="40">
        <v>90</v>
      </c>
      <c r="D241" s="19" t="s">
        <v>75</v>
      </c>
      <c r="E241" s="41" t="s">
        <v>76</v>
      </c>
      <c r="F241" s="42">
        <f>YEAR(TableBuildEnvironmental[[#This Row],[Time period]])</f>
        <v>2041</v>
      </c>
      <c r="G241" s="1" t="e">
        <f>INDEX(#REF!,MATCH(TableBuildEnvironmental[[#This Row],[Technology type]],#REF!,0),1)</f>
        <v>#REF!</v>
      </c>
    </row>
    <row r="242" spans="1:7" x14ac:dyDescent="0.25">
      <c r="A242" s="39">
        <v>51866</v>
      </c>
      <c r="B242" s="19" t="s">
        <v>82</v>
      </c>
      <c r="C242" s="40">
        <v>1040</v>
      </c>
      <c r="D242" s="19" t="s">
        <v>75</v>
      </c>
      <c r="E242" s="41" t="s">
        <v>76</v>
      </c>
      <c r="F242" s="42">
        <f>YEAR(TableBuildEnvironmental[[#This Row],[Time period]])</f>
        <v>2041</v>
      </c>
      <c r="G242" s="1" t="e">
        <f>INDEX(#REF!,MATCH(TableBuildEnvironmental[[#This Row],[Technology type]],#REF!,0),1)</f>
        <v>#REF!</v>
      </c>
    </row>
    <row r="243" spans="1:7" x14ac:dyDescent="0.25">
      <c r="A243" s="39">
        <v>51866</v>
      </c>
      <c r="B243" s="19" t="s">
        <v>89</v>
      </c>
      <c r="C243" s="40">
        <v>671.85310797382294</v>
      </c>
      <c r="D243" s="19" t="s">
        <v>75</v>
      </c>
      <c r="E243" s="41" t="s">
        <v>76</v>
      </c>
      <c r="F243" s="42">
        <f>YEAR(TableBuildEnvironmental[[#This Row],[Time period]])</f>
        <v>2041</v>
      </c>
      <c r="G243" s="1" t="e">
        <f>INDEX(#REF!,MATCH(TableBuildEnvironmental[[#This Row],[Technology type]],#REF!,0),1)</f>
        <v>#REF!</v>
      </c>
    </row>
    <row r="244" spans="1:7" x14ac:dyDescent="0.25">
      <c r="A244" s="39">
        <v>51866</v>
      </c>
      <c r="B244" s="19" t="s">
        <v>57</v>
      </c>
      <c r="C244" s="40">
        <v>3845</v>
      </c>
      <c r="D244" s="19" t="s">
        <v>75</v>
      </c>
      <c r="E244" s="41" t="s">
        <v>76</v>
      </c>
      <c r="F244" s="42">
        <f>YEAR(TableBuildEnvironmental[[#This Row],[Time period]])</f>
        <v>2041</v>
      </c>
      <c r="G244" s="1" t="e">
        <f>INDEX(#REF!,MATCH(TableBuildEnvironmental[[#This Row],[Technology type]],#REF!,0),1)</f>
        <v>#REF!</v>
      </c>
    </row>
    <row r="245" spans="1:7" x14ac:dyDescent="0.25">
      <c r="A245" s="39">
        <v>52231</v>
      </c>
      <c r="B245" s="19" t="s">
        <v>74</v>
      </c>
      <c r="C245" s="40">
        <v>292.98929830036798</v>
      </c>
      <c r="D245" s="19" t="s">
        <v>75</v>
      </c>
      <c r="E245" s="41" t="s">
        <v>76</v>
      </c>
      <c r="F245" s="42">
        <f>YEAR(TableBuildEnvironmental[[#This Row],[Time period]])</f>
        <v>2042</v>
      </c>
      <c r="G245" s="1" t="e">
        <f>INDEX(#REF!,MATCH(TableBuildEnvironmental[[#This Row],[Technology type]],#REF!,0),1)</f>
        <v>#REF!</v>
      </c>
    </row>
    <row r="246" spans="1:7" x14ac:dyDescent="0.25">
      <c r="A246" s="39">
        <v>52231</v>
      </c>
      <c r="B246" s="19" t="s">
        <v>64</v>
      </c>
      <c r="C246" s="40">
        <v>1265</v>
      </c>
      <c r="D246" s="19" t="s">
        <v>75</v>
      </c>
      <c r="E246" s="41" t="s">
        <v>76</v>
      </c>
      <c r="F246" s="42">
        <f>YEAR(TableBuildEnvironmental[[#This Row],[Time period]])</f>
        <v>2042</v>
      </c>
      <c r="G246" s="1" t="e">
        <f>INDEX(#REF!,MATCH(TableBuildEnvironmental[[#This Row],[Technology type]],#REF!,0),1)</f>
        <v>#REF!</v>
      </c>
    </row>
    <row r="247" spans="1:7" x14ac:dyDescent="0.25">
      <c r="A247" s="39">
        <v>52231</v>
      </c>
      <c r="B247" s="19" t="s">
        <v>77</v>
      </c>
      <c r="C247" s="40">
        <v>168</v>
      </c>
      <c r="D247" s="19" t="s">
        <v>75</v>
      </c>
      <c r="E247" s="41" t="s">
        <v>76</v>
      </c>
      <c r="F247" s="42">
        <f>YEAR(TableBuildEnvironmental[[#This Row],[Time period]])</f>
        <v>2042</v>
      </c>
      <c r="G247" s="1" t="e">
        <f>INDEX(#REF!,MATCH(TableBuildEnvironmental[[#This Row],[Technology type]],#REF!,0),1)</f>
        <v>#REF!</v>
      </c>
    </row>
    <row r="248" spans="1:7" x14ac:dyDescent="0.25">
      <c r="A248" s="39">
        <v>52231</v>
      </c>
      <c r="B248" s="19" t="s">
        <v>78</v>
      </c>
      <c r="C248" s="40">
        <v>589</v>
      </c>
      <c r="D248" s="19" t="s">
        <v>75</v>
      </c>
      <c r="E248" s="41" t="s">
        <v>76</v>
      </c>
      <c r="F248" s="42">
        <f>YEAR(TableBuildEnvironmental[[#This Row],[Time period]])</f>
        <v>2042</v>
      </c>
      <c r="G248" s="1" t="e">
        <f>INDEX(#REF!,MATCH(TableBuildEnvironmental[[#This Row],[Technology type]],#REF!,0),1)</f>
        <v>#REF!</v>
      </c>
    </row>
    <row r="249" spans="1:7" x14ac:dyDescent="0.25">
      <c r="A249" s="39">
        <v>52231</v>
      </c>
      <c r="B249" s="19" t="s">
        <v>79</v>
      </c>
      <c r="C249" s="40">
        <v>20</v>
      </c>
      <c r="D249" s="19" t="s">
        <v>75</v>
      </c>
      <c r="E249" s="41" t="s">
        <v>76</v>
      </c>
      <c r="F249" s="42">
        <f>YEAR(TableBuildEnvironmental[[#This Row],[Time period]])</f>
        <v>2042</v>
      </c>
      <c r="G249" s="1" t="e">
        <f>INDEX(#REF!,MATCH(TableBuildEnvironmental[[#This Row],[Technology type]],#REF!,0),1)</f>
        <v>#REF!</v>
      </c>
    </row>
    <row r="250" spans="1:7" x14ac:dyDescent="0.25">
      <c r="A250" s="39">
        <v>52231</v>
      </c>
      <c r="B250" s="19" t="s">
        <v>80</v>
      </c>
      <c r="C250" s="40">
        <v>100</v>
      </c>
      <c r="D250" s="19" t="s">
        <v>75</v>
      </c>
      <c r="E250" s="41" t="s">
        <v>76</v>
      </c>
      <c r="F250" s="42">
        <f>YEAR(TableBuildEnvironmental[[#This Row],[Time period]])</f>
        <v>2042</v>
      </c>
      <c r="G250" s="1" t="e">
        <f>INDEX(#REF!,MATCH(TableBuildEnvironmental[[#This Row],[Technology type]],#REF!,0),1)</f>
        <v>#REF!</v>
      </c>
    </row>
    <row r="251" spans="1:7" x14ac:dyDescent="0.25">
      <c r="A251" s="39">
        <v>52231</v>
      </c>
      <c r="B251" s="19" t="s">
        <v>81</v>
      </c>
      <c r="C251" s="40">
        <v>90</v>
      </c>
      <c r="D251" s="19" t="s">
        <v>75</v>
      </c>
      <c r="E251" s="41" t="s">
        <v>76</v>
      </c>
      <c r="F251" s="42">
        <f>YEAR(TableBuildEnvironmental[[#This Row],[Time period]])</f>
        <v>2042</v>
      </c>
      <c r="G251" s="1" t="e">
        <f>INDEX(#REF!,MATCH(TableBuildEnvironmental[[#This Row],[Technology type]],#REF!,0),1)</f>
        <v>#REF!</v>
      </c>
    </row>
    <row r="252" spans="1:7" x14ac:dyDescent="0.25">
      <c r="A252" s="39">
        <v>52231</v>
      </c>
      <c r="B252" s="19" t="s">
        <v>82</v>
      </c>
      <c r="C252" s="40">
        <v>1040</v>
      </c>
      <c r="D252" s="19" t="s">
        <v>75</v>
      </c>
      <c r="E252" s="41" t="s">
        <v>76</v>
      </c>
      <c r="F252" s="42">
        <f>YEAR(TableBuildEnvironmental[[#This Row],[Time period]])</f>
        <v>2042</v>
      </c>
      <c r="G252" s="1" t="e">
        <f>INDEX(#REF!,MATCH(TableBuildEnvironmental[[#This Row],[Technology type]],#REF!,0),1)</f>
        <v>#REF!</v>
      </c>
    </row>
    <row r="253" spans="1:7" x14ac:dyDescent="0.25">
      <c r="A253" s="39">
        <v>52231</v>
      </c>
      <c r="B253" s="19" t="s">
        <v>89</v>
      </c>
      <c r="C253" s="40">
        <v>679.26324272345505</v>
      </c>
      <c r="D253" s="19" t="s">
        <v>75</v>
      </c>
      <c r="E253" s="41" t="s">
        <v>76</v>
      </c>
      <c r="F253" s="42">
        <f>YEAR(TableBuildEnvironmental[[#This Row],[Time period]])</f>
        <v>2042</v>
      </c>
      <c r="G253" s="1" t="e">
        <f>INDEX(#REF!,MATCH(TableBuildEnvironmental[[#This Row],[Technology type]],#REF!,0),1)</f>
        <v>#REF!</v>
      </c>
    </row>
    <row r="254" spans="1:7" x14ac:dyDescent="0.25">
      <c r="A254" s="39">
        <v>52231</v>
      </c>
      <c r="B254" s="19" t="s">
        <v>57</v>
      </c>
      <c r="C254" s="40">
        <v>3845</v>
      </c>
      <c r="D254" s="19" t="s">
        <v>75</v>
      </c>
      <c r="E254" s="41" t="s">
        <v>76</v>
      </c>
      <c r="F254" s="42">
        <f>YEAR(TableBuildEnvironmental[[#This Row],[Time period]])</f>
        <v>2042</v>
      </c>
      <c r="G254" s="1" t="e">
        <f>INDEX(#REF!,MATCH(TableBuildEnvironmental[[#This Row],[Technology type]],#REF!,0),1)</f>
        <v>#REF!</v>
      </c>
    </row>
    <row r="255" spans="1:7" x14ac:dyDescent="0.25">
      <c r="A255" s="39">
        <v>52596</v>
      </c>
      <c r="B255" s="19" t="s">
        <v>74</v>
      </c>
      <c r="C255" s="40">
        <v>292.98929830036798</v>
      </c>
      <c r="D255" s="19" t="s">
        <v>75</v>
      </c>
      <c r="E255" s="41" t="s">
        <v>76</v>
      </c>
      <c r="F255" s="42">
        <f>YEAR(TableBuildEnvironmental[[#This Row],[Time period]])</f>
        <v>2043</v>
      </c>
      <c r="G255" s="1" t="e">
        <f>INDEX(#REF!,MATCH(TableBuildEnvironmental[[#This Row],[Technology type]],#REF!,0),1)</f>
        <v>#REF!</v>
      </c>
    </row>
    <row r="256" spans="1:7" x14ac:dyDescent="0.25">
      <c r="A256" s="39">
        <v>52596</v>
      </c>
      <c r="B256" s="19" t="s">
        <v>64</v>
      </c>
      <c r="C256" s="40">
        <v>1345</v>
      </c>
      <c r="D256" s="19" t="s">
        <v>75</v>
      </c>
      <c r="E256" s="41" t="s">
        <v>76</v>
      </c>
      <c r="F256" s="42">
        <f>YEAR(TableBuildEnvironmental[[#This Row],[Time period]])</f>
        <v>2043</v>
      </c>
      <c r="G256" s="1" t="e">
        <f>INDEX(#REF!,MATCH(TableBuildEnvironmental[[#This Row],[Technology type]],#REF!,0),1)</f>
        <v>#REF!</v>
      </c>
    </row>
    <row r="257" spans="1:7" x14ac:dyDescent="0.25">
      <c r="A257" s="39">
        <v>52596</v>
      </c>
      <c r="B257" s="19" t="s">
        <v>77</v>
      </c>
      <c r="C257" s="40">
        <v>168</v>
      </c>
      <c r="D257" s="19" t="s">
        <v>75</v>
      </c>
      <c r="E257" s="41" t="s">
        <v>76</v>
      </c>
      <c r="F257" s="42">
        <f>YEAR(TableBuildEnvironmental[[#This Row],[Time period]])</f>
        <v>2043</v>
      </c>
      <c r="G257" s="1" t="e">
        <f>INDEX(#REF!,MATCH(TableBuildEnvironmental[[#This Row],[Technology type]],#REF!,0),1)</f>
        <v>#REF!</v>
      </c>
    </row>
    <row r="258" spans="1:7" x14ac:dyDescent="0.25">
      <c r="A258" s="39">
        <v>52596</v>
      </c>
      <c r="B258" s="19" t="s">
        <v>78</v>
      </c>
      <c r="C258" s="40">
        <v>589</v>
      </c>
      <c r="D258" s="19" t="s">
        <v>75</v>
      </c>
      <c r="E258" s="41" t="s">
        <v>76</v>
      </c>
      <c r="F258" s="42">
        <f>YEAR(TableBuildEnvironmental[[#This Row],[Time period]])</f>
        <v>2043</v>
      </c>
      <c r="G258" s="1" t="e">
        <f>INDEX(#REF!,MATCH(TableBuildEnvironmental[[#This Row],[Technology type]],#REF!,0),1)</f>
        <v>#REF!</v>
      </c>
    </row>
    <row r="259" spans="1:7" x14ac:dyDescent="0.25">
      <c r="A259" s="39">
        <v>52596</v>
      </c>
      <c r="B259" s="19" t="s">
        <v>79</v>
      </c>
      <c r="C259" s="40">
        <v>20</v>
      </c>
      <c r="D259" s="19" t="s">
        <v>75</v>
      </c>
      <c r="E259" s="41" t="s">
        <v>76</v>
      </c>
      <c r="F259" s="42">
        <f>YEAR(TableBuildEnvironmental[[#This Row],[Time period]])</f>
        <v>2043</v>
      </c>
      <c r="G259" s="1" t="e">
        <f>INDEX(#REF!,MATCH(TableBuildEnvironmental[[#This Row],[Technology type]],#REF!,0),1)</f>
        <v>#REF!</v>
      </c>
    </row>
    <row r="260" spans="1:7" x14ac:dyDescent="0.25">
      <c r="A260" s="39">
        <v>52596</v>
      </c>
      <c r="B260" s="19" t="s">
        <v>80</v>
      </c>
      <c r="C260" s="40">
        <v>100</v>
      </c>
      <c r="D260" s="19" t="s">
        <v>75</v>
      </c>
      <c r="E260" s="41" t="s">
        <v>76</v>
      </c>
      <c r="F260" s="42">
        <f>YEAR(TableBuildEnvironmental[[#This Row],[Time period]])</f>
        <v>2043</v>
      </c>
      <c r="G260" s="1" t="e">
        <f>INDEX(#REF!,MATCH(TableBuildEnvironmental[[#This Row],[Technology type]],#REF!,0),1)</f>
        <v>#REF!</v>
      </c>
    </row>
    <row r="261" spans="1:7" x14ac:dyDescent="0.25">
      <c r="A261" s="39">
        <v>52596</v>
      </c>
      <c r="B261" s="19" t="s">
        <v>81</v>
      </c>
      <c r="C261" s="40">
        <v>90</v>
      </c>
      <c r="D261" s="19" t="s">
        <v>75</v>
      </c>
      <c r="E261" s="41" t="s">
        <v>76</v>
      </c>
      <c r="F261" s="42">
        <f>YEAR(TableBuildEnvironmental[[#This Row],[Time period]])</f>
        <v>2043</v>
      </c>
      <c r="G261" s="1" t="e">
        <f>INDEX(#REF!,MATCH(TableBuildEnvironmental[[#This Row],[Technology type]],#REF!,0),1)</f>
        <v>#REF!</v>
      </c>
    </row>
    <row r="262" spans="1:7" x14ac:dyDescent="0.25">
      <c r="A262" s="39">
        <v>52596</v>
      </c>
      <c r="B262" s="19" t="s">
        <v>82</v>
      </c>
      <c r="C262" s="40">
        <v>1040</v>
      </c>
      <c r="D262" s="19" t="s">
        <v>75</v>
      </c>
      <c r="E262" s="41" t="s">
        <v>76</v>
      </c>
      <c r="F262" s="42">
        <f>YEAR(TableBuildEnvironmental[[#This Row],[Time period]])</f>
        <v>2043</v>
      </c>
      <c r="G262" s="1" t="e">
        <f>INDEX(#REF!,MATCH(TableBuildEnvironmental[[#This Row],[Technology type]],#REF!,0),1)</f>
        <v>#REF!</v>
      </c>
    </row>
    <row r="263" spans="1:7" x14ac:dyDescent="0.25">
      <c r="A263" s="39">
        <v>52596</v>
      </c>
      <c r="B263" s="19" t="s">
        <v>89</v>
      </c>
      <c r="C263" s="40">
        <v>679.26324272345505</v>
      </c>
      <c r="D263" s="19" t="s">
        <v>75</v>
      </c>
      <c r="E263" s="41" t="s">
        <v>76</v>
      </c>
      <c r="F263" s="42">
        <f>YEAR(TableBuildEnvironmental[[#This Row],[Time period]])</f>
        <v>2043</v>
      </c>
      <c r="G263" s="1" t="e">
        <f>INDEX(#REF!,MATCH(TableBuildEnvironmental[[#This Row],[Technology type]],#REF!,0),1)</f>
        <v>#REF!</v>
      </c>
    </row>
    <row r="264" spans="1:7" x14ac:dyDescent="0.25">
      <c r="A264" s="39">
        <v>52596</v>
      </c>
      <c r="B264" s="19" t="s">
        <v>57</v>
      </c>
      <c r="C264" s="40">
        <v>3845</v>
      </c>
      <c r="D264" s="19" t="s">
        <v>75</v>
      </c>
      <c r="E264" s="41" t="s">
        <v>76</v>
      </c>
      <c r="F264" s="42">
        <f>YEAR(TableBuildEnvironmental[[#This Row],[Time period]])</f>
        <v>2043</v>
      </c>
      <c r="G264" s="1" t="e">
        <f>INDEX(#REF!,MATCH(TableBuildEnvironmental[[#This Row],[Technology type]],#REF!,0),1)</f>
        <v>#REF!</v>
      </c>
    </row>
    <row r="265" spans="1:7" x14ac:dyDescent="0.25">
      <c r="A265" s="39">
        <v>52962</v>
      </c>
      <c r="B265" s="19" t="s">
        <v>74</v>
      </c>
      <c r="C265" s="40">
        <v>292.98929830036798</v>
      </c>
      <c r="D265" s="19" t="s">
        <v>75</v>
      </c>
      <c r="E265" s="41" t="s">
        <v>76</v>
      </c>
      <c r="F265" s="42">
        <f>YEAR(TableBuildEnvironmental[[#This Row],[Time period]])</f>
        <v>2044</v>
      </c>
      <c r="G265" s="1" t="e">
        <f>INDEX(#REF!,MATCH(TableBuildEnvironmental[[#This Row],[Technology type]],#REF!,0),1)</f>
        <v>#REF!</v>
      </c>
    </row>
    <row r="266" spans="1:7" x14ac:dyDescent="0.25">
      <c r="A266" s="39">
        <v>52962</v>
      </c>
      <c r="B266" s="19" t="s">
        <v>64</v>
      </c>
      <c r="C266" s="40">
        <v>1345</v>
      </c>
      <c r="D266" s="19" t="s">
        <v>75</v>
      </c>
      <c r="E266" s="41" t="s">
        <v>76</v>
      </c>
      <c r="F266" s="42">
        <f>YEAR(TableBuildEnvironmental[[#This Row],[Time period]])</f>
        <v>2044</v>
      </c>
      <c r="G266" s="1" t="e">
        <f>INDEX(#REF!,MATCH(TableBuildEnvironmental[[#This Row],[Technology type]],#REF!,0),1)</f>
        <v>#REF!</v>
      </c>
    </row>
    <row r="267" spans="1:7" x14ac:dyDescent="0.25">
      <c r="A267" s="39">
        <v>52962</v>
      </c>
      <c r="B267" s="19" t="s">
        <v>77</v>
      </c>
      <c r="C267" s="40">
        <v>168</v>
      </c>
      <c r="D267" s="19" t="s">
        <v>75</v>
      </c>
      <c r="E267" s="41" t="s">
        <v>76</v>
      </c>
      <c r="F267" s="42">
        <f>YEAR(TableBuildEnvironmental[[#This Row],[Time period]])</f>
        <v>2044</v>
      </c>
      <c r="G267" s="1" t="e">
        <f>INDEX(#REF!,MATCH(TableBuildEnvironmental[[#This Row],[Technology type]],#REF!,0),1)</f>
        <v>#REF!</v>
      </c>
    </row>
    <row r="268" spans="1:7" x14ac:dyDescent="0.25">
      <c r="A268" s="39">
        <v>52962</v>
      </c>
      <c r="B268" s="19" t="s">
        <v>78</v>
      </c>
      <c r="C268" s="40">
        <v>589</v>
      </c>
      <c r="D268" s="19" t="s">
        <v>75</v>
      </c>
      <c r="E268" s="41" t="s">
        <v>76</v>
      </c>
      <c r="F268" s="42">
        <f>YEAR(TableBuildEnvironmental[[#This Row],[Time period]])</f>
        <v>2044</v>
      </c>
      <c r="G268" s="1" t="e">
        <f>INDEX(#REF!,MATCH(TableBuildEnvironmental[[#This Row],[Technology type]],#REF!,0),1)</f>
        <v>#REF!</v>
      </c>
    </row>
    <row r="269" spans="1:7" x14ac:dyDescent="0.25">
      <c r="A269" s="39">
        <v>52962</v>
      </c>
      <c r="B269" s="19" t="s">
        <v>79</v>
      </c>
      <c r="C269" s="40">
        <v>20</v>
      </c>
      <c r="D269" s="19" t="s">
        <v>75</v>
      </c>
      <c r="E269" s="41" t="s">
        <v>76</v>
      </c>
      <c r="F269" s="42">
        <f>YEAR(TableBuildEnvironmental[[#This Row],[Time period]])</f>
        <v>2044</v>
      </c>
      <c r="G269" s="1" t="e">
        <f>INDEX(#REF!,MATCH(TableBuildEnvironmental[[#This Row],[Technology type]],#REF!,0),1)</f>
        <v>#REF!</v>
      </c>
    </row>
    <row r="270" spans="1:7" x14ac:dyDescent="0.25">
      <c r="A270" s="39">
        <v>52962</v>
      </c>
      <c r="B270" s="19" t="s">
        <v>80</v>
      </c>
      <c r="C270" s="40">
        <v>100</v>
      </c>
      <c r="D270" s="19" t="s">
        <v>75</v>
      </c>
      <c r="E270" s="41" t="s">
        <v>76</v>
      </c>
      <c r="F270" s="42">
        <f>YEAR(TableBuildEnvironmental[[#This Row],[Time period]])</f>
        <v>2044</v>
      </c>
      <c r="G270" s="1" t="e">
        <f>INDEX(#REF!,MATCH(TableBuildEnvironmental[[#This Row],[Technology type]],#REF!,0),1)</f>
        <v>#REF!</v>
      </c>
    </row>
    <row r="271" spans="1:7" x14ac:dyDescent="0.25">
      <c r="A271" s="39">
        <v>52962</v>
      </c>
      <c r="B271" s="19" t="s">
        <v>81</v>
      </c>
      <c r="C271" s="40">
        <v>90</v>
      </c>
      <c r="D271" s="19" t="s">
        <v>75</v>
      </c>
      <c r="E271" s="41" t="s">
        <v>76</v>
      </c>
      <c r="F271" s="42">
        <f>YEAR(TableBuildEnvironmental[[#This Row],[Time period]])</f>
        <v>2044</v>
      </c>
      <c r="G271" s="1" t="e">
        <f>INDEX(#REF!,MATCH(TableBuildEnvironmental[[#This Row],[Technology type]],#REF!,0),1)</f>
        <v>#REF!</v>
      </c>
    </row>
    <row r="272" spans="1:7" x14ac:dyDescent="0.25">
      <c r="A272" s="39">
        <v>52962</v>
      </c>
      <c r="B272" s="19" t="s">
        <v>82</v>
      </c>
      <c r="C272" s="40">
        <v>1040</v>
      </c>
      <c r="D272" s="19" t="s">
        <v>75</v>
      </c>
      <c r="E272" s="41" t="s">
        <v>76</v>
      </c>
      <c r="F272" s="42">
        <f>YEAR(TableBuildEnvironmental[[#This Row],[Time period]])</f>
        <v>2044</v>
      </c>
      <c r="G272" s="1" t="e">
        <f>INDEX(#REF!,MATCH(TableBuildEnvironmental[[#This Row],[Technology type]],#REF!,0),1)</f>
        <v>#REF!</v>
      </c>
    </row>
    <row r="273" spans="1:7" x14ac:dyDescent="0.25">
      <c r="A273" s="39">
        <v>52962</v>
      </c>
      <c r="B273" s="19" t="s">
        <v>89</v>
      </c>
      <c r="C273" s="40">
        <v>679.26324272345505</v>
      </c>
      <c r="D273" s="19" t="s">
        <v>75</v>
      </c>
      <c r="E273" s="41" t="s">
        <v>76</v>
      </c>
      <c r="F273" s="42">
        <f>YEAR(TableBuildEnvironmental[[#This Row],[Time period]])</f>
        <v>2044</v>
      </c>
      <c r="G273" s="1" t="e">
        <f>INDEX(#REF!,MATCH(TableBuildEnvironmental[[#This Row],[Technology type]],#REF!,0),1)</f>
        <v>#REF!</v>
      </c>
    </row>
    <row r="274" spans="1:7" x14ac:dyDescent="0.25">
      <c r="A274" s="39">
        <v>52962</v>
      </c>
      <c r="B274" s="19" t="s">
        <v>57</v>
      </c>
      <c r="C274" s="40">
        <v>3913</v>
      </c>
      <c r="D274" s="19" t="s">
        <v>75</v>
      </c>
      <c r="E274" s="41" t="s">
        <v>76</v>
      </c>
      <c r="F274" s="42">
        <f>YEAR(TableBuildEnvironmental[[#This Row],[Time period]])</f>
        <v>2044</v>
      </c>
      <c r="G274" s="1" t="e">
        <f>INDEX(#REF!,MATCH(TableBuildEnvironmental[[#This Row],[Technology type]],#REF!,0),1)</f>
        <v>#REF!</v>
      </c>
    </row>
    <row r="275" spans="1:7" x14ac:dyDescent="0.25">
      <c r="A275" s="39">
        <v>53327</v>
      </c>
      <c r="B275" s="19" t="s">
        <v>74</v>
      </c>
      <c r="C275" s="40">
        <v>292.98929830036798</v>
      </c>
      <c r="D275" s="19" t="s">
        <v>75</v>
      </c>
      <c r="E275" s="41" t="s">
        <v>76</v>
      </c>
      <c r="F275" s="42">
        <f>YEAR(TableBuildEnvironmental[[#This Row],[Time period]])</f>
        <v>2045</v>
      </c>
      <c r="G275" s="1" t="e">
        <f>INDEX(#REF!,MATCH(TableBuildEnvironmental[[#This Row],[Technology type]],#REF!,0),1)</f>
        <v>#REF!</v>
      </c>
    </row>
    <row r="276" spans="1:7" x14ac:dyDescent="0.25">
      <c r="A276" s="39">
        <v>53327</v>
      </c>
      <c r="B276" s="19" t="s">
        <v>64</v>
      </c>
      <c r="C276" s="40">
        <v>1345</v>
      </c>
      <c r="D276" s="19" t="s">
        <v>75</v>
      </c>
      <c r="E276" s="41" t="s">
        <v>76</v>
      </c>
      <c r="F276" s="42">
        <f>YEAR(TableBuildEnvironmental[[#This Row],[Time period]])</f>
        <v>2045</v>
      </c>
      <c r="G276" s="1" t="e">
        <f>INDEX(#REF!,MATCH(TableBuildEnvironmental[[#This Row],[Technology type]],#REF!,0),1)</f>
        <v>#REF!</v>
      </c>
    </row>
    <row r="277" spans="1:7" x14ac:dyDescent="0.25">
      <c r="A277" s="39">
        <v>53327</v>
      </c>
      <c r="B277" s="19" t="s">
        <v>77</v>
      </c>
      <c r="C277" s="40">
        <v>168</v>
      </c>
      <c r="D277" s="19" t="s">
        <v>75</v>
      </c>
      <c r="E277" s="41" t="s">
        <v>76</v>
      </c>
      <c r="F277" s="42">
        <f>YEAR(TableBuildEnvironmental[[#This Row],[Time period]])</f>
        <v>2045</v>
      </c>
      <c r="G277" s="1" t="e">
        <f>INDEX(#REF!,MATCH(TableBuildEnvironmental[[#This Row],[Technology type]],#REF!,0),1)</f>
        <v>#REF!</v>
      </c>
    </row>
    <row r="278" spans="1:7" x14ac:dyDescent="0.25">
      <c r="A278" s="39">
        <v>53327</v>
      </c>
      <c r="B278" s="19" t="s">
        <v>78</v>
      </c>
      <c r="C278" s="40">
        <v>604</v>
      </c>
      <c r="D278" s="19" t="s">
        <v>75</v>
      </c>
      <c r="E278" s="41" t="s">
        <v>76</v>
      </c>
      <c r="F278" s="42">
        <f>YEAR(TableBuildEnvironmental[[#This Row],[Time period]])</f>
        <v>2045</v>
      </c>
      <c r="G278" s="1" t="e">
        <f>INDEX(#REF!,MATCH(TableBuildEnvironmental[[#This Row],[Technology type]],#REF!,0),1)</f>
        <v>#REF!</v>
      </c>
    </row>
    <row r="279" spans="1:7" x14ac:dyDescent="0.25">
      <c r="A279" s="39">
        <v>53327</v>
      </c>
      <c r="B279" s="19" t="s">
        <v>79</v>
      </c>
      <c r="C279" s="40">
        <v>20</v>
      </c>
      <c r="D279" s="19" t="s">
        <v>75</v>
      </c>
      <c r="E279" s="41" t="s">
        <v>76</v>
      </c>
      <c r="F279" s="42">
        <f>YEAR(TableBuildEnvironmental[[#This Row],[Time period]])</f>
        <v>2045</v>
      </c>
      <c r="G279" s="1" t="e">
        <f>INDEX(#REF!,MATCH(TableBuildEnvironmental[[#This Row],[Technology type]],#REF!,0),1)</f>
        <v>#REF!</v>
      </c>
    </row>
    <row r="280" spans="1:7" x14ac:dyDescent="0.25">
      <c r="A280" s="39">
        <v>53327</v>
      </c>
      <c r="B280" s="19" t="s">
        <v>80</v>
      </c>
      <c r="C280" s="40">
        <v>100</v>
      </c>
      <c r="D280" s="19" t="s">
        <v>75</v>
      </c>
      <c r="E280" s="41" t="s">
        <v>76</v>
      </c>
      <c r="F280" s="42">
        <f>YEAR(TableBuildEnvironmental[[#This Row],[Time period]])</f>
        <v>2045</v>
      </c>
      <c r="G280" s="1" t="e">
        <f>INDEX(#REF!,MATCH(TableBuildEnvironmental[[#This Row],[Technology type]],#REF!,0),1)</f>
        <v>#REF!</v>
      </c>
    </row>
    <row r="281" spans="1:7" x14ac:dyDescent="0.25">
      <c r="A281" s="39">
        <v>53327</v>
      </c>
      <c r="B281" s="19" t="s">
        <v>81</v>
      </c>
      <c r="C281" s="40">
        <v>90</v>
      </c>
      <c r="D281" s="19" t="s">
        <v>75</v>
      </c>
      <c r="E281" s="41" t="s">
        <v>76</v>
      </c>
      <c r="F281" s="42">
        <f>YEAR(TableBuildEnvironmental[[#This Row],[Time period]])</f>
        <v>2045</v>
      </c>
      <c r="G281" s="1" t="e">
        <f>INDEX(#REF!,MATCH(TableBuildEnvironmental[[#This Row],[Technology type]],#REF!,0),1)</f>
        <v>#REF!</v>
      </c>
    </row>
    <row r="282" spans="1:7" x14ac:dyDescent="0.25">
      <c r="A282" s="39">
        <v>53327</v>
      </c>
      <c r="B282" s="19" t="s">
        <v>82</v>
      </c>
      <c r="C282" s="40">
        <v>1040</v>
      </c>
      <c r="D282" s="19" t="s">
        <v>75</v>
      </c>
      <c r="E282" s="41" t="s">
        <v>76</v>
      </c>
      <c r="F282" s="42">
        <f>YEAR(TableBuildEnvironmental[[#This Row],[Time period]])</f>
        <v>2045</v>
      </c>
      <c r="G282" s="1" t="e">
        <f>INDEX(#REF!,MATCH(TableBuildEnvironmental[[#This Row],[Technology type]],#REF!,0),1)</f>
        <v>#REF!</v>
      </c>
    </row>
    <row r="283" spans="1:7" x14ac:dyDescent="0.25">
      <c r="A283" s="39">
        <v>53327</v>
      </c>
      <c r="B283" s="19" t="s">
        <v>89</v>
      </c>
      <c r="C283" s="40">
        <v>879.26324272345505</v>
      </c>
      <c r="D283" s="19" t="s">
        <v>75</v>
      </c>
      <c r="E283" s="41" t="s">
        <v>76</v>
      </c>
      <c r="F283" s="42">
        <f>YEAR(TableBuildEnvironmental[[#This Row],[Time period]])</f>
        <v>2045</v>
      </c>
      <c r="G283" s="1" t="e">
        <f>INDEX(#REF!,MATCH(TableBuildEnvironmental[[#This Row],[Technology type]],#REF!,0),1)</f>
        <v>#REF!</v>
      </c>
    </row>
    <row r="284" spans="1:7" x14ac:dyDescent="0.25">
      <c r="A284" s="39">
        <v>53327</v>
      </c>
      <c r="B284" s="19" t="s">
        <v>57</v>
      </c>
      <c r="C284" s="40">
        <v>4113</v>
      </c>
      <c r="D284" s="19" t="s">
        <v>75</v>
      </c>
      <c r="E284" s="41" t="s">
        <v>76</v>
      </c>
      <c r="F284" s="42">
        <f>YEAR(TableBuildEnvironmental[[#This Row],[Time period]])</f>
        <v>2045</v>
      </c>
      <c r="G284" s="1" t="e">
        <f>INDEX(#REF!,MATCH(TableBuildEnvironmental[[#This Row],[Technology type]],#REF!,0),1)</f>
        <v>#REF!</v>
      </c>
    </row>
    <row r="285" spans="1:7" x14ac:dyDescent="0.25">
      <c r="A285" s="39">
        <v>53692</v>
      </c>
      <c r="B285" s="19" t="s">
        <v>74</v>
      </c>
      <c r="C285" s="40">
        <v>292.98929830036798</v>
      </c>
      <c r="D285" s="19" t="s">
        <v>75</v>
      </c>
      <c r="E285" s="41" t="s">
        <v>76</v>
      </c>
      <c r="F285" s="42">
        <f>YEAR(TableBuildEnvironmental[[#This Row],[Time period]])</f>
        <v>2046</v>
      </c>
      <c r="G285" s="1" t="e">
        <f>INDEX(#REF!,MATCH(TableBuildEnvironmental[[#This Row],[Technology type]],#REF!,0),1)</f>
        <v>#REF!</v>
      </c>
    </row>
    <row r="286" spans="1:7" x14ac:dyDescent="0.25">
      <c r="A286" s="39">
        <v>53692</v>
      </c>
      <c r="B286" s="19" t="s">
        <v>64</v>
      </c>
      <c r="C286" s="40">
        <v>1345</v>
      </c>
      <c r="D286" s="19" t="s">
        <v>75</v>
      </c>
      <c r="E286" s="41" t="s">
        <v>76</v>
      </c>
      <c r="F286" s="42">
        <f>YEAR(TableBuildEnvironmental[[#This Row],[Time period]])</f>
        <v>2046</v>
      </c>
      <c r="G286" s="1" t="e">
        <f>INDEX(#REF!,MATCH(TableBuildEnvironmental[[#This Row],[Technology type]],#REF!,0),1)</f>
        <v>#REF!</v>
      </c>
    </row>
    <row r="287" spans="1:7" x14ac:dyDescent="0.25">
      <c r="A287" s="39">
        <v>53692</v>
      </c>
      <c r="B287" s="19" t="s">
        <v>77</v>
      </c>
      <c r="C287" s="40">
        <v>168</v>
      </c>
      <c r="D287" s="19" t="s">
        <v>75</v>
      </c>
      <c r="E287" s="41" t="s">
        <v>76</v>
      </c>
      <c r="F287" s="42">
        <f>YEAR(TableBuildEnvironmental[[#This Row],[Time period]])</f>
        <v>2046</v>
      </c>
      <c r="G287" s="1" t="e">
        <f>INDEX(#REF!,MATCH(TableBuildEnvironmental[[#This Row],[Technology type]],#REF!,0),1)</f>
        <v>#REF!</v>
      </c>
    </row>
    <row r="288" spans="1:7" x14ac:dyDescent="0.25">
      <c r="A288" s="39">
        <v>53692</v>
      </c>
      <c r="B288" s="19" t="s">
        <v>78</v>
      </c>
      <c r="C288" s="40">
        <v>604</v>
      </c>
      <c r="D288" s="19" t="s">
        <v>75</v>
      </c>
      <c r="E288" s="41" t="s">
        <v>76</v>
      </c>
      <c r="F288" s="42">
        <f>YEAR(TableBuildEnvironmental[[#This Row],[Time period]])</f>
        <v>2046</v>
      </c>
      <c r="G288" s="1" t="e">
        <f>INDEX(#REF!,MATCH(TableBuildEnvironmental[[#This Row],[Technology type]],#REF!,0),1)</f>
        <v>#REF!</v>
      </c>
    </row>
    <row r="289" spans="1:7" x14ac:dyDescent="0.25">
      <c r="A289" s="39">
        <v>53692</v>
      </c>
      <c r="B289" s="19" t="s">
        <v>79</v>
      </c>
      <c r="C289" s="40">
        <v>20</v>
      </c>
      <c r="D289" s="19" t="s">
        <v>75</v>
      </c>
      <c r="E289" s="41" t="s">
        <v>76</v>
      </c>
      <c r="F289" s="42">
        <f>YEAR(TableBuildEnvironmental[[#This Row],[Time period]])</f>
        <v>2046</v>
      </c>
      <c r="G289" s="1" t="e">
        <f>INDEX(#REF!,MATCH(TableBuildEnvironmental[[#This Row],[Technology type]],#REF!,0),1)</f>
        <v>#REF!</v>
      </c>
    </row>
    <row r="290" spans="1:7" x14ac:dyDescent="0.25">
      <c r="A290" s="39">
        <v>53692</v>
      </c>
      <c r="B290" s="19" t="s">
        <v>80</v>
      </c>
      <c r="C290" s="40">
        <v>100</v>
      </c>
      <c r="D290" s="19" t="s">
        <v>75</v>
      </c>
      <c r="E290" s="41" t="s">
        <v>76</v>
      </c>
      <c r="F290" s="42">
        <f>YEAR(TableBuildEnvironmental[[#This Row],[Time period]])</f>
        <v>2046</v>
      </c>
      <c r="G290" s="1" t="e">
        <f>INDEX(#REF!,MATCH(TableBuildEnvironmental[[#This Row],[Technology type]],#REF!,0),1)</f>
        <v>#REF!</v>
      </c>
    </row>
    <row r="291" spans="1:7" x14ac:dyDescent="0.25">
      <c r="A291" s="39">
        <v>53692</v>
      </c>
      <c r="B291" s="19" t="s">
        <v>81</v>
      </c>
      <c r="C291" s="40">
        <v>90</v>
      </c>
      <c r="D291" s="19" t="s">
        <v>75</v>
      </c>
      <c r="E291" s="41" t="s">
        <v>76</v>
      </c>
      <c r="F291" s="42">
        <f>YEAR(TableBuildEnvironmental[[#This Row],[Time period]])</f>
        <v>2046</v>
      </c>
      <c r="G291" s="1" t="e">
        <f>INDEX(#REF!,MATCH(TableBuildEnvironmental[[#This Row],[Technology type]],#REF!,0),1)</f>
        <v>#REF!</v>
      </c>
    </row>
    <row r="292" spans="1:7" x14ac:dyDescent="0.25">
      <c r="A292" s="39">
        <v>53692</v>
      </c>
      <c r="B292" s="19" t="s">
        <v>82</v>
      </c>
      <c r="C292" s="40">
        <v>1040</v>
      </c>
      <c r="D292" s="19" t="s">
        <v>75</v>
      </c>
      <c r="E292" s="41" t="s">
        <v>76</v>
      </c>
      <c r="F292" s="42">
        <f>YEAR(TableBuildEnvironmental[[#This Row],[Time period]])</f>
        <v>2046</v>
      </c>
      <c r="G292" s="1" t="e">
        <f>INDEX(#REF!,MATCH(TableBuildEnvironmental[[#This Row],[Technology type]],#REF!,0),1)</f>
        <v>#REF!</v>
      </c>
    </row>
    <row r="293" spans="1:7" x14ac:dyDescent="0.25">
      <c r="A293" s="39">
        <v>53692</v>
      </c>
      <c r="B293" s="19" t="s">
        <v>89</v>
      </c>
      <c r="C293" s="40">
        <v>1076.9773755051599</v>
      </c>
      <c r="D293" s="19" t="s">
        <v>75</v>
      </c>
      <c r="E293" s="41" t="s">
        <v>76</v>
      </c>
      <c r="F293" s="42">
        <f>YEAR(TableBuildEnvironmental[[#This Row],[Time period]])</f>
        <v>2046</v>
      </c>
      <c r="G293" s="1" t="e">
        <f>INDEX(#REF!,MATCH(TableBuildEnvironmental[[#This Row],[Technology type]],#REF!,0),1)</f>
        <v>#REF!</v>
      </c>
    </row>
    <row r="294" spans="1:7" x14ac:dyDescent="0.25">
      <c r="A294" s="39">
        <v>53692</v>
      </c>
      <c r="B294" s="19" t="s">
        <v>57</v>
      </c>
      <c r="C294" s="40">
        <v>4313</v>
      </c>
      <c r="D294" s="19" t="s">
        <v>75</v>
      </c>
      <c r="E294" s="41" t="s">
        <v>76</v>
      </c>
      <c r="F294" s="42">
        <f>YEAR(TableBuildEnvironmental[[#This Row],[Time period]])</f>
        <v>2046</v>
      </c>
      <c r="G294" s="1" t="e">
        <f>INDEX(#REF!,MATCH(TableBuildEnvironmental[[#This Row],[Technology type]],#REF!,0),1)</f>
        <v>#REF!</v>
      </c>
    </row>
    <row r="295" spans="1:7" x14ac:dyDescent="0.25">
      <c r="A295" s="39">
        <v>54057</v>
      </c>
      <c r="B295" s="19" t="s">
        <v>74</v>
      </c>
      <c r="C295" s="40">
        <v>292.98929830036798</v>
      </c>
      <c r="D295" s="19" t="s">
        <v>75</v>
      </c>
      <c r="E295" s="41" t="s">
        <v>76</v>
      </c>
      <c r="F295" s="42">
        <f>YEAR(TableBuildEnvironmental[[#This Row],[Time period]])</f>
        <v>2047</v>
      </c>
      <c r="G295" s="1" t="e">
        <f>INDEX(#REF!,MATCH(TableBuildEnvironmental[[#This Row],[Technology type]],#REF!,0),1)</f>
        <v>#REF!</v>
      </c>
    </row>
    <row r="296" spans="1:7" x14ac:dyDescent="0.25">
      <c r="A296" s="39">
        <v>54057</v>
      </c>
      <c r="B296" s="19" t="s">
        <v>64</v>
      </c>
      <c r="C296" s="40">
        <v>1345</v>
      </c>
      <c r="D296" s="19" t="s">
        <v>75</v>
      </c>
      <c r="E296" s="41" t="s">
        <v>76</v>
      </c>
      <c r="F296" s="42">
        <f>YEAR(TableBuildEnvironmental[[#This Row],[Time period]])</f>
        <v>2047</v>
      </c>
      <c r="G296" s="1" t="e">
        <f>INDEX(#REF!,MATCH(TableBuildEnvironmental[[#This Row],[Technology type]],#REF!,0),1)</f>
        <v>#REF!</v>
      </c>
    </row>
    <row r="297" spans="1:7" x14ac:dyDescent="0.25">
      <c r="A297" s="39">
        <v>54057</v>
      </c>
      <c r="B297" s="19" t="s">
        <v>77</v>
      </c>
      <c r="C297" s="40">
        <v>168</v>
      </c>
      <c r="D297" s="19" t="s">
        <v>75</v>
      </c>
      <c r="E297" s="41" t="s">
        <v>76</v>
      </c>
      <c r="F297" s="42">
        <f>YEAR(TableBuildEnvironmental[[#This Row],[Time period]])</f>
        <v>2047</v>
      </c>
      <c r="G297" s="1" t="e">
        <f>INDEX(#REF!,MATCH(TableBuildEnvironmental[[#This Row],[Technology type]],#REF!,0),1)</f>
        <v>#REF!</v>
      </c>
    </row>
    <row r="298" spans="1:7" x14ac:dyDescent="0.25">
      <c r="A298" s="39">
        <v>54057</v>
      </c>
      <c r="B298" s="19" t="s">
        <v>78</v>
      </c>
      <c r="C298" s="40">
        <v>904</v>
      </c>
      <c r="D298" s="19" t="s">
        <v>75</v>
      </c>
      <c r="E298" s="41" t="s">
        <v>76</v>
      </c>
      <c r="F298" s="42">
        <f>YEAR(TableBuildEnvironmental[[#This Row],[Time period]])</f>
        <v>2047</v>
      </c>
      <c r="G298" s="1" t="e">
        <f>INDEX(#REF!,MATCH(TableBuildEnvironmental[[#This Row],[Technology type]],#REF!,0),1)</f>
        <v>#REF!</v>
      </c>
    </row>
    <row r="299" spans="1:7" x14ac:dyDescent="0.25">
      <c r="A299" s="39">
        <v>54057</v>
      </c>
      <c r="B299" s="19" t="s">
        <v>79</v>
      </c>
      <c r="C299" s="40">
        <v>20</v>
      </c>
      <c r="D299" s="19" t="s">
        <v>75</v>
      </c>
      <c r="E299" s="41" t="s">
        <v>76</v>
      </c>
      <c r="F299" s="42">
        <f>YEAR(TableBuildEnvironmental[[#This Row],[Time period]])</f>
        <v>2047</v>
      </c>
      <c r="G299" s="1" t="e">
        <f>INDEX(#REF!,MATCH(TableBuildEnvironmental[[#This Row],[Technology type]],#REF!,0),1)</f>
        <v>#REF!</v>
      </c>
    </row>
    <row r="300" spans="1:7" x14ac:dyDescent="0.25">
      <c r="A300" s="39">
        <v>54057</v>
      </c>
      <c r="B300" s="19" t="s">
        <v>80</v>
      </c>
      <c r="C300" s="40">
        <v>100</v>
      </c>
      <c r="D300" s="19" t="s">
        <v>75</v>
      </c>
      <c r="E300" s="41" t="s">
        <v>76</v>
      </c>
      <c r="F300" s="42">
        <f>YEAR(TableBuildEnvironmental[[#This Row],[Time period]])</f>
        <v>2047</v>
      </c>
      <c r="G300" s="1" t="e">
        <f>INDEX(#REF!,MATCH(TableBuildEnvironmental[[#This Row],[Technology type]],#REF!,0),1)</f>
        <v>#REF!</v>
      </c>
    </row>
    <row r="301" spans="1:7" x14ac:dyDescent="0.25">
      <c r="A301" s="39">
        <v>54057</v>
      </c>
      <c r="B301" s="19" t="s">
        <v>81</v>
      </c>
      <c r="C301" s="40">
        <v>90</v>
      </c>
      <c r="D301" s="19" t="s">
        <v>75</v>
      </c>
      <c r="E301" s="41" t="s">
        <v>76</v>
      </c>
      <c r="F301" s="42">
        <f>YEAR(TableBuildEnvironmental[[#This Row],[Time period]])</f>
        <v>2047</v>
      </c>
      <c r="G301" s="1" t="e">
        <f>INDEX(#REF!,MATCH(TableBuildEnvironmental[[#This Row],[Technology type]],#REF!,0),1)</f>
        <v>#REF!</v>
      </c>
    </row>
    <row r="302" spans="1:7" x14ac:dyDescent="0.25">
      <c r="A302" s="39">
        <v>54057</v>
      </c>
      <c r="B302" s="19" t="s">
        <v>82</v>
      </c>
      <c r="C302" s="40">
        <v>1040</v>
      </c>
      <c r="D302" s="19" t="s">
        <v>75</v>
      </c>
      <c r="E302" s="41" t="s">
        <v>76</v>
      </c>
      <c r="F302" s="42">
        <f>YEAR(TableBuildEnvironmental[[#This Row],[Time period]])</f>
        <v>2047</v>
      </c>
      <c r="G302" s="1" t="e">
        <f>INDEX(#REF!,MATCH(TableBuildEnvironmental[[#This Row],[Technology type]],#REF!,0),1)</f>
        <v>#REF!</v>
      </c>
    </row>
    <row r="303" spans="1:7" x14ac:dyDescent="0.25">
      <c r="A303" s="39">
        <v>54057</v>
      </c>
      <c r="B303" s="19" t="s">
        <v>89</v>
      </c>
      <c r="C303" s="40">
        <v>1076.9773755051599</v>
      </c>
      <c r="D303" s="19" t="s">
        <v>75</v>
      </c>
      <c r="E303" s="41" t="s">
        <v>76</v>
      </c>
      <c r="F303" s="42">
        <f>YEAR(TableBuildEnvironmental[[#This Row],[Time period]])</f>
        <v>2047</v>
      </c>
      <c r="G303" s="1" t="e">
        <f>INDEX(#REF!,MATCH(TableBuildEnvironmental[[#This Row],[Technology type]],#REF!,0),1)</f>
        <v>#REF!</v>
      </c>
    </row>
    <row r="304" spans="1:7" x14ac:dyDescent="0.25">
      <c r="A304" s="39">
        <v>54057</v>
      </c>
      <c r="B304" s="19" t="s">
        <v>57</v>
      </c>
      <c r="C304" s="40">
        <v>4313</v>
      </c>
      <c r="D304" s="19" t="s">
        <v>75</v>
      </c>
      <c r="E304" s="41" t="s">
        <v>76</v>
      </c>
      <c r="F304" s="42">
        <f>YEAR(TableBuildEnvironmental[[#This Row],[Time period]])</f>
        <v>2047</v>
      </c>
      <c r="G304" s="1" t="e">
        <f>INDEX(#REF!,MATCH(TableBuildEnvironmental[[#This Row],[Technology type]],#REF!,0),1)</f>
        <v>#REF!</v>
      </c>
    </row>
    <row r="305" spans="1:7" x14ac:dyDescent="0.25">
      <c r="A305" s="39">
        <v>54423</v>
      </c>
      <c r="B305" s="19" t="s">
        <v>74</v>
      </c>
      <c r="C305" s="40">
        <v>292.98929830036798</v>
      </c>
      <c r="D305" s="19" t="s">
        <v>75</v>
      </c>
      <c r="E305" s="41" t="s">
        <v>76</v>
      </c>
      <c r="F305" s="42">
        <f>YEAR(TableBuildEnvironmental[[#This Row],[Time period]])</f>
        <v>2048</v>
      </c>
      <c r="G305" s="1" t="e">
        <f>INDEX(#REF!,MATCH(TableBuildEnvironmental[[#This Row],[Technology type]],#REF!,0),1)</f>
        <v>#REF!</v>
      </c>
    </row>
    <row r="306" spans="1:7" x14ac:dyDescent="0.25">
      <c r="A306" s="39">
        <v>54423</v>
      </c>
      <c r="B306" s="19" t="s">
        <v>64</v>
      </c>
      <c r="C306" s="40">
        <v>1345</v>
      </c>
      <c r="D306" s="19" t="s">
        <v>75</v>
      </c>
      <c r="E306" s="41" t="s">
        <v>76</v>
      </c>
      <c r="F306" s="42">
        <f>YEAR(TableBuildEnvironmental[[#This Row],[Time period]])</f>
        <v>2048</v>
      </c>
      <c r="G306" s="1" t="e">
        <f>INDEX(#REF!,MATCH(TableBuildEnvironmental[[#This Row],[Technology type]],#REF!,0),1)</f>
        <v>#REF!</v>
      </c>
    </row>
    <row r="307" spans="1:7" x14ac:dyDescent="0.25">
      <c r="A307" s="39">
        <v>54423</v>
      </c>
      <c r="B307" s="19" t="s">
        <v>77</v>
      </c>
      <c r="C307" s="40">
        <v>168</v>
      </c>
      <c r="D307" s="19" t="s">
        <v>75</v>
      </c>
      <c r="E307" s="41" t="s">
        <v>76</v>
      </c>
      <c r="F307" s="42">
        <f>YEAR(TableBuildEnvironmental[[#This Row],[Time period]])</f>
        <v>2048</v>
      </c>
      <c r="G307" s="1" t="e">
        <f>INDEX(#REF!,MATCH(TableBuildEnvironmental[[#This Row],[Technology type]],#REF!,0),1)</f>
        <v>#REF!</v>
      </c>
    </row>
    <row r="308" spans="1:7" x14ac:dyDescent="0.25">
      <c r="A308" s="39">
        <v>54423</v>
      </c>
      <c r="B308" s="19" t="s">
        <v>78</v>
      </c>
      <c r="C308" s="40">
        <v>904</v>
      </c>
      <c r="D308" s="19" t="s">
        <v>75</v>
      </c>
      <c r="E308" s="41" t="s">
        <v>76</v>
      </c>
      <c r="F308" s="42">
        <f>YEAR(TableBuildEnvironmental[[#This Row],[Time period]])</f>
        <v>2048</v>
      </c>
      <c r="G308" s="1" t="e">
        <f>INDEX(#REF!,MATCH(TableBuildEnvironmental[[#This Row],[Technology type]],#REF!,0),1)</f>
        <v>#REF!</v>
      </c>
    </row>
    <row r="309" spans="1:7" x14ac:dyDescent="0.25">
      <c r="A309" s="39">
        <v>54423</v>
      </c>
      <c r="B309" s="19" t="s">
        <v>79</v>
      </c>
      <c r="C309" s="40">
        <v>20</v>
      </c>
      <c r="D309" s="19" t="s">
        <v>75</v>
      </c>
      <c r="E309" s="41" t="s">
        <v>76</v>
      </c>
      <c r="F309" s="42">
        <f>YEAR(TableBuildEnvironmental[[#This Row],[Time period]])</f>
        <v>2048</v>
      </c>
      <c r="G309" s="1" t="e">
        <f>INDEX(#REF!,MATCH(TableBuildEnvironmental[[#This Row],[Technology type]],#REF!,0),1)</f>
        <v>#REF!</v>
      </c>
    </row>
    <row r="310" spans="1:7" x14ac:dyDescent="0.25">
      <c r="A310" s="39">
        <v>54423</v>
      </c>
      <c r="B310" s="19" t="s">
        <v>80</v>
      </c>
      <c r="C310" s="40">
        <v>100</v>
      </c>
      <c r="D310" s="19" t="s">
        <v>75</v>
      </c>
      <c r="E310" s="41" t="s">
        <v>76</v>
      </c>
      <c r="F310" s="42">
        <f>YEAR(TableBuildEnvironmental[[#This Row],[Time period]])</f>
        <v>2048</v>
      </c>
      <c r="G310" s="1" t="e">
        <f>INDEX(#REF!,MATCH(TableBuildEnvironmental[[#This Row],[Technology type]],#REF!,0),1)</f>
        <v>#REF!</v>
      </c>
    </row>
    <row r="311" spans="1:7" x14ac:dyDescent="0.25">
      <c r="A311" s="39">
        <v>54423</v>
      </c>
      <c r="B311" s="19" t="s">
        <v>81</v>
      </c>
      <c r="C311" s="40">
        <v>90</v>
      </c>
      <c r="D311" s="19" t="s">
        <v>75</v>
      </c>
      <c r="E311" s="41" t="s">
        <v>76</v>
      </c>
      <c r="F311" s="42">
        <f>YEAR(TableBuildEnvironmental[[#This Row],[Time period]])</f>
        <v>2048</v>
      </c>
      <c r="G311" s="1" t="e">
        <f>INDEX(#REF!,MATCH(TableBuildEnvironmental[[#This Row],[Technology type]],#REF!,0),1)</f>
        <v>#REF!</v>
      </c>
    </row>
    <row r="312" spans="1:7" x14ac:dyDescent="0.25">
      <c r="A312" s="39">
        <v>54423</v>
      </c>
      <c r="B312" s="19" t="s">
        <v>82</v>
      </c>
      <c r="C312" s="40">
        <v>1040</v>
      </c>
      <c r="D312" s="19" t="s">
        <v>75</v>
      </c>
      <c r="E312" s="41" t="s">
        <v>76</v>
      </c>
      <c r="F312" s="42">
        <f>YEAR(TableBuildEnvironmental[[#This Row],[Time period]])</f>
        <v>2048</v>
      </c>
      <c r="G312" s="1" t="e">
        <f>INDEX(#REF!,MATCH(TableBuildEnvironmental[[#This Row],[Technology type]],#REF!,0),1)</f>
        <v>#REF!</v>
      </c>
    </row>
    <row r="313" spans="1:7" x14ac:dyDescent="0.25">
      <c r="A313" s="39">
        <v>54423</v>
      </c>
      <c r="B313" s="19" t="s">
        <v>89</v>
      </c>
      <c r="C313" s="40">
        <v>1076.9773755051599</v>
      </c>
      <c r="D313" s="19" t="s">
        <v>75</v>
      </c>
      <c r="E313" s="41" t="s">
        <v>76</v>
      </c>
      <c r="F313" s="42">
        <f>YEAR(TableBuildEnvironmental[[#This Row],[Time period]])</f>
        <v>2048</v>
      </c>
      <c r="G313" s="1" t="e">
        <f>INDEX(#REF!,MATCH(TableBuildEnvironmental[[#This Row],[Technology type]],#REF!,0),1)</f>
        <v>#REF!</v>
      </c>
    </row>
    <row r="314" spans="1:7" x14ac:dyDescent="0.25">
      <c r="A314" s="39">
        <v>54423</v>
      </c>
      <c r="B314" s="19" t="s">
        <v>57</v>
      </c>
      <c r="C314" s="40">
        <v>4513</v>
      </c>
      <c r="D314" s="19" t="s">
        <v>75</v>
      </c>
      <c r="E314" s="41" t="s">
        <v>76</v>
      </c>
      <c r="F314" s="42">
        <f>YEAR(TableBuildEnvironmental[[#This Row],[Time period]])</f>
        <v>2048</v>
      </c>
      <c r="G314" s="1" t="e">
        <f>INDEX(#REF!,MATCH(TableBuildEnvironmental[[#This Row],[Technology type]],#REF!,0),1)</f>
        <v>#REF!</v>
      </c>
    </row>
    <row r="315" spans="1:7" x14ac:dyDescent="0.25">
      <c r="A315" s="39">
        <v>54788</v>
      </c>
      <c r="B315" s="19" t="s">
        <v>74</v>
      </c>
      <c r="C315" s="40">
        <v>293.18350976927297</v>
      </c>
      <c r="D315" s="19" t="s">
        <v>75</v>
      </c>
      <c r="E315" s="41" t="s">
        <v>76</v>
      </c>
      <c r="F315" s="42">
        <f>YEAR(TableBuildEnvironmental[[#This Row],[Time period]])</f>
        <v>2049</v>
      </c>
      <c r="G315" s="1" t="e">
        <f>INDEX(#REF!,MATCH(TableBuildEnvironmental[[#This Row],[Technology type]],#REF!,0),1)</f>
        <v>#REF!</v>
      </c>
    </row>
    <row r="316" spans="1:7" x14ac:dyDescent="0.25">
      <c r="A316" s="39">
        <v>54788</v>
      </c>
      <c r="B316" s="19" t="s">
        <v>64</v>
      </c>
      <c r="C316" s="40">
        <v>1345</v>
      </c>
      <c r="D316" s="19" t="s">
        <v>75</v>
      </c>
      <c r="E316" s="41" t="s">
        <v>76</v>
      </c>
      <c r="F316" s="42">
        <f>YEAR(TableBuildEnvironmental[[#This Row],[Time period]])</f>
        <v>2049</v>
      </c>
      <c r="G316" s="1" t="e">
        <f>INDEX(#REF!,MATCH(TableBuildEnvironmental[[#This Row],[Technology type]],#REF!,0),1)</f>
        <v>#REF!</v>
      </c>
    </row>
    <row r="317" spans="1:7" x14ac:dyDescent="0.25">
      <c r="A317" s="39">
        <v>54788</v>
      </c>
      <c r="B317" s="19" t="s">
        <v>77</v>
      </c>
      <c r="C317" s="40">
        <v>168</v>
      </c>
      <c r="D317" s="19" t="s">
        <v>75</v>
      </c>
      <c r="E317" s="41" t="s">
        <v>76</v>
      </c>
      <c r="F317" s="42">
        <f>YEAR(TableBuildEnvironmental[[#This Row],[Time period]])</f>
        <v>2049</v>
      </c>
      <c r="G317" s="1" t="e">
        <f>INDEX(#REF!,MATCH(TableBuildEnvironmental[[#This Row],[Technology type]],#REF!,0),1)</f>
        <v>#REF!</v>
      </c>
    </row>
    <row r="318" spans="1:7" x14ac:dyDescent="0.25">
      <c r="A318" s="39">
        <v>54788</v>
      </c>
      <c r="B318" s="19" t="s">
        <v>78</v>
      </c>
      <c r="C318" s="40">
        <v>904</v>
      </c>
      <c r="D318" s="19" t="s">
        <v>75</v>
      </c>
      <c r="E318" s="41" t="s">
        <v>76</v>
      </c>
      <c r="F318" s="42">
        <f>YEAR(TableBuildEnvironmental[[#This Row],[Time period]])</f>
        <v>2049</v>
      </c>
      <c r="G318" s="1" t="e">
        <f>INDEX(#REF!,MATCH(TableBuildEnvironmental[[#This Row],[Technology type]],#REF!,0),1)</f>
        <v>#REF!</v>
      </c>
    </row>
    <row r="319" spans="1:7" x14ac:dyDescent="0.25">
      <c r="A319" s="39">
        <v>54788</v>
      </c>
      <c r="B319" s="19" t="s">
        <v>79</v>
      </c>
      <c r="C319" s="40">
        <v>20</v>
      </c>
      <c r="D319" s="19" t="s">
        <v>75</v>
      </c>
      <c r="E319" s="41" t="s">
        <v>76</v>
      </c>
      <c r="F319" s="42">
        <f>YEAR(TableBuildEnvironmental[[#This Row],[Time period]])</f>
        <v>2049</v>
      </c>
      <c r="G319" s="1" t="e">
        <f>INDEX(#REF!,MATCH(TableBuildEnvironmental[[#This Row],[Technology type]],#REF!,0),1)</f>
        <v>#REF!</v>
      </c>
    </row>
    <row r="320" spans="1:7" x14ac:dyDescent="0.25">
      <c r="A320" s="39">
        <v>54788</v>
      </c>
      <c r="B320" s="19" t="s">
        <v>80</v>
      </c>
      <c r="C320" s="40">
        <v>100</v>
      </c>
      <c r="D320" s="19" t="s">
        <v>75</v>
      </c>
      <c r="E320" s="41" t="s">
        <v>76</v>
      </c>
      <c r="F320" s="42">
        <f>YEAR(TableBuildEnvironmental[[#This Row],[Time period]])</f>
        <v>2049</v>
      </c>
      <c r="G320" s="1" t="e">
        <f>INDEX(#REF!,MATCH(TableBuildEnvironmental[[#This Row],[Technology type]],#REF!,0),1)</f>
        <v>#REF!</v>
      </c>
    </row>
    <row r="321" spans="1:7" x14ac:dyDescent="0.25">
      <c r="A321" s="39">
        <v>54788</v>
      </c>
      <c r="B321" s="19" t="s">
        <v>81</v>
      </c>
      <c r="C321" s="40">
        <v>90</v>
      </c>
      <c r="D321" s="19" t="s">
        <v>75</v>
      </c>
      <c r="E321" s="41" t="s">
        <v>76</v>
      </c>
      <c r="F321" s="42">
        <f>YEAR(TableBuildEnvironmental[[#This Row],[Time period]])</f>
        <v>2049</v>
      </c>
      <c r="G321" s="1" t="e">
        <f>INDEX(#REF!,MATCH(TableBuildEnvironmental[[#This Row],[Technology type]],#REF!,0),1)</f>
        <v>#REF!</v>
      </c>
    </row>
    <row r="322" spans="1:7" x14ac:dyDescent="0.25">
      <c r="A322" s="39">
        <v>54788</v>
      </c>
      <c r="B322" s="19" t="s">
        <v>82</v>
      </c>
      <c r="C322" s="40">
        <v>1040</v>
      </c>
      <c r="D322" s="19" t="s">
        <v>75</v>
      </c>
      <c r="E322" s="41" t="s">
        <v>76</v>
      </c>
      <c r="F322" s="42">
        <f>YEAR(TableBuildEnvironmental[[#This Row],[Time period]])</f>
        <v>2049</v>
      </c>
      <c r="G322" s="1" t="e">
        <f>INDEX(#REF!,MATCH(TableBuildEnvironmental[[#This Row],[Technology type]],#REF!,0),1)</f>
        <v>#REF!</v>
      </c>
    </row>
    <row r="323" spans="1:7" x14ac:dyDescent="0.25">
      <c r="A323" s="39">
        <v>54788</v>
      </c>
      <c r="B323" s="19" t="s">
        <v>89</v>
      </c>
      <c r="C323" s="40">
        <v>1076.9773755051599</v>
      </c>
      <c r="D323" s="19" t="s">
        <v>75</v>
      </c>
      <c r="E323" s="41" t="s">
        <v>76</v>
      </c>
      <c r="F323" s="42">
        <f>YEAR(TableBuildEnvironmental[[#This Row],[Time period]])</f>
        <v>2049</v>
      </c>
      <c r="G323" s="1" t="e">
        <f>INDEX(#REF!,MATCH(TableBuildEnvironmental[[#This Row],[Technology type]],#REF!,0),1)</f>
        <v>#REF!</v>
      </c>
    </row>
    <row r="324" spans="1:7" x14ac:dyDescent="0.25">
      <c r="A324" s="39">
        <v>54788</v>
      </c>
      <c r="B324" s="19" t="s">
        <v>57</v>
      </c>
      <c r="C324" s="40">
        <v>4513</v>
      </c>
      <c r="D324" s="19" t="s">
        <v>75</v>
      </c>
      <c r="E324" s="41" t="s">
        <v>76</v>
      </c>
      <c r="F324" s="42">
        <f>YEAR(TableBuildEnvironmental[[#This Row],[Time period]])</f>
        <v>2049</v>
      </c>
      <c r="G324" s="1" t="e">
        <f>INDEX(#REF!,MATCH(TableBuildEnvironmental[[#This Row],[Technology type]],#REF!,0),1)</f>
        <v>#REF!</v>
      </c>
    </row>
    <row r="325" spans="1:7" x14ac:dyDescent="0.25">
      <c r="A325" s="39">
        <v>55153</v>
      </c>
      <c r="B325" s="19" t="s">
        <v>74</v>
      </c>
      <c r="C325" s="40">
        <v>293.18350976927297</v>
      </c>
      <c r="D325" s="19" t="s">
        <v>75</v>
      </c>
      <c r="E325" s="41" t="s">
        <v>76</v>
      </c>
      <c r="F325" s="42">
        <f>YEAR(TableBuildEnvironmental[[#This Row],[Time period]])</f>
        <v>2050</v>
      </c>
      <c r="G325" s="1" t="e">
        <f>INDEX(#REF!,MATCH(TableBuildEnvironmental[[#This Row],[Technology type]],#REF!,0),1)</f>
        <v>#REF!</v>
      </c>
    </row>
    <row r="326" spans="1:7" x14ac:dyDescent="0.25">
      <c r="A326" s="39">
        <v>55153</v>
      </c>
      <c r="B326" s="19" t="s">
        <v>64</v>
      </c>
      <c r="C326" s="40">
        <v>1385</v>
      </c>
      <c r="D326" s="19" t="s">
        <v>75</v>
      </c>
      <c r="E326" s="41" t="s">
        <v>76</v>
      </c>
      <c r="F326" s="42">
        <f>YEAR(TableBuildEnvironmental[[#This Row],[Time period]])</f>
        <v>2050</v>
      </c>
      <c r="G326" s="1" t="e">
        <f>INDEX(#REF!,MATCH(TableBuildEnvironmental[[#This Row],[Technology type]],#REF!,0),1)</f>
        <v>#REF!</v>
      </c>
    </row>
    <row r="327" spans="1:7" x14ac:dyDescent="0.25">
      <c r="A327" s="39">
        <v>55153</v>
      </c>
      <c r="B327" s="19" t="s">
        <v>77</v>
      </c>
      <c r="C327" s="40">
        <v>168</v>
      </c>
      <c r="D327" s="19" t="s">
        <v>75</v>
      </c>
      <c r="E327" s="41" t="s">
        <v>76</v>
      </c>
      <c r="F327" s="42">
        <f>YEAR(TableBuildEnvironmental[[#This Row],[Time period]])</f>
        <v>2050</v>
      </c>
      <c r="G327" s="1" t="e">
        <f>INDEX(#REF!,MATCH(TableBuildEnvironmental[[#This Row],[Technology type]],#REF!,0),1)</f>
        <v>#REF!</v>
      </c>
    </row>
    <row r="328" spans="1:7" x14ac:dyDescent="0.25">
      <c r="A328" s="39">
        <v>55153</v>
      </c>
      <c r="B328" s="19" t="s">
        <v>78</v>
      </c>
      <c r="C328" s="40">
        <v>904</v>
      </c>
      <c r="D328" s="19" t="s">
        <v>75</v>
      </c>
      <c r="E328" s="41" t="s">
        <v>76</v>
      </c>
      <c r="F328" s="42">
        <f>YEAR(TableBuildEnvironmental[[#This Row],[Time period]])</f>
        <v>2050</v>
      </c>
      <c r="G328" s="1" t="e">
        <f>INDEX(#REF!,MATCH(TableBuildEnvironmental[[#This Row],[Technology type]],#REF!,0),1)</f>
        <v>#REF!</v>
      </c>
    </row>
    <row r="329" spans="1:7" x14ac:dyDescent="0.25">
      <c r="A329" s="39">
        <v>55153</v>
      </c>
      <c r="B329" s="19" t="s">
        <v>79</v>
      </c>
      <c r="C329" s="40">
        <v>20</v>
      </c>
      <c r="D329" s="19" t="s">
        <v>75</v>
      </c>
      <c r="E329" s="41" t="s">
        <v>76</v>
      </c>
      <c r="F329" s="42">
        <f>YEAR(TableBuildEnvironmental[[#This Row],[Time period]])</f>
        <v>2050</v>
      </c>
      <c r="G329" s="1" t="e">
        <f>INDEX(#REF!,MATCH(TableBuildEnvironmental[[#This Row],[Technology type]],#REF!,0),1)</f>
        <v>#REF!</v>
      </c>
    </row>
    <row r="330" spans="1:7" x14ac:dyDescent="0.25">
      <c r="A330" s="39">
        <v>55153</v>
      </c>
      <c r="B330" s="19" t="s">
        <v>80</v>
      </c>
      <c r="C330" s="40">
        <v>100</v>
      </c>
      <c r="D330" s="19" t="s">
        <v>75</v>
      </c>
      <c r="E330" s="41" t="s">
        <v>76</v>
      </c>
      <c r="F330" s="42">
        <f>YEAR(TableBuildEnvironmental[[#This Row],[Time period]])</f>
        <v>2050</v>
      </c>
      <c r="G330" s="1" t="e">
        <f>INDEX(#REF!,MATCH(TableBuildEnvironmental[[#This Row],[Technology type]],#REF!,0),1)</f>
        <v>#REF!</v>
      </c>
    </row>
    <row r="331" spans="1:7" x14ac:dyDescent="0.25">
      <c r="A331" s="39">
        <v>55153</v>
      </c>
      <c r="B331" s="19" t="s">
        <v>81</v>
      </c>
      <c r="C331" s="40">
        <v>90</v>
      </c>
      <c r="D331" s="19" t="s">
        <v>75</v>
      </c>
      <c r="E331" s="41" t="s">
        <v>76</v>
      </c>
      <c r="F331" s="42">
        <f>YEAR(TableBuildEnvironmental[[#This Row],[Time period]])</f>
        <v>2050</v>
      </c>
      <c r="G331" s="1" t="e">
        <f>INDEX(#REF!,MATCH(TableBuildEnvironmental[[#This Row],[Technology type]],#REF!,0),1)</f>
        <v>#REF!</v>
      </c>
    </row>
    <row r="332" spans="1:7" x14ac:dyDescent="0.25">
      <c r="A332" s="39">
        <v>55153</v>
      </c>
      <c r="B332" s="19" t="s">
        <v>82</v>
      </c>
      <c r="C332" s="40">
        <v>1040</v>
      </c>
      <c r="D332" s="19" t="s">
        <v>75</v>
      </c>
      <c r="E332" s="41" t="s">
        <v>76</v>
      </c>
      <c r="F332" s="42">
        <f>YEAR(TableBuildEnvironmental[[#This Row],[Time period]])</f>
        <v>2050</v>
      </c>
      <c r="G332" s="1" t="e">
        <f>INDEX(#REF!,MATCH(TableBuildEnvironmental[[#This Row],[Technology type]],#REF!,0),1)</f>
        <v>#REF!</v>
      </c>
    </row>
    <row r="333" spans="1:7" x14ac:dyDescent="0.25">
      <c r="A333" s="39">
        <v>55153</v>
      </c>
      <c r="B333" s="19" t="s">
        <v>89</v>
      </c>
      <c r="C333" s="40">
        <v>1076.9773755051599</v>
      </c>
      <c r="D333" s="19" t="s">
        <v>75</v>
      </c>
      <c r="E333" s="41" t="s">
        <v>76</v>
      </c>
      <c r="F333" s="42">
        <f>YEAR(TableBuildEnvironmental[[#This Row],[Time period]])</f>
        <v>2050</v>
      </c>
      <c r="G333" s="1" t="e">
        <f>INDEX(#REF!,MATCH(TableBuildEnvironmental[[#This Row],[Technology type]],#REF!,0),1)</f>
        <v>#REF!</v>
      </c>
    </row>
    <row r="334" spans="1:7" x14ac:dyDescent="0.25">
      <c r="A334" s="39">
        <v>55153</v>
      </c>
      <c r="B334" s="19" t="s">
        <v>57</v>
      </c>
      <c r="C334" s="40">
        <v>4513</v>
      </c>
      <c r="D334" s="19" t="s">
        <v>75</v>
      </c>
      <c r="E334" s="41" t="s">
        <v>76</v>
      </c>
      <c r="F334" s="42">
        <f>YEAR(TableBuildEnvironmental[[#This Row],[Time period]])</f>
        <v>2050</v>
      </c>
      <c r="G334" s="1" t="e">
        <f>INDEX(#REF!,MATCH(TableBuildEnvironmental[[#This Row],[Technology type]],#REF!,0),1)</f>
        <v>#REF!</v>
      </c>
    </row>
  </sheetData>
  <conditionalFormatting sqref="I13:AO13">
    <cfRule type="expression" dxfId="3" priority="2">
      <formula>I13=FALSE</formula>
    </cfRule>
  </conditionalFormatting>
  <conditionalFormatting sqref="I2">
    <cfRule type="expression" dxfId="2" priority="1">
      <formula>I2=FALSE</formula>
    </cfRule>
  </conditionalFormatting>
  <hyperlinks>
    <hyperlink ref="A2" location="About!A1" display="◄ About"/>
  </hyperlink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3"/>
  <sheetViews>
    <sheetView showGridLines="0" zoomScaleNormal="100" workbookViewId="0">
      <selection activeCell="B2" sqref="B2"/>
    </sheetView>
  </sheetViews>
  <sheetFormatPr defaultRowHeight="15" x14ac:dyDescent="0.25"/>
  <cols>
    <col min="1" max="1" width="24.625" style="1" customWidth="1"/>
    <col min="2" max="2" width="10.125" style="1" bestFit="1" customWidth="1"/>
    <col min="3" max="31" width="5" style="1" customWidth="1"/>
    <col min="32" max="32" width="6.375" style="1" customWidth="1"/>
    <col min="33" max="33" width="6.125" style="1" customWidth="1"/>
    <col min="34" max="34" width="6.75" style="1" customWidth="1"/>
    <col min="35" max="16384" width="9" style="1"/>
  </cols>
  <sheetData>
    <row r="1" spans="1:36" ht="18.75" x14ac:dyDescent="0.3">
      <c r="A1" s="58" t="s">
        <v>98</v>
      </c>
    </row>
    <row r="2" spans="1:36" x14ac:dyDescent="0.25">
      <c r="A2" s="13" t="s">
        <v>97</v>
      </c>
      <c r="B2" s="47" t="b">
        <v>1</v>
      </c>
    </row>
    <row r="4" spans="1:36" x14ac:dyDescent="0.25">
      <c r="A4" s="1" t="s">
        <v>90</v>
      </c>
      <c r="B4" s="10"/>
      <c r="C4" s="10"/>
    </row>
    <row r="5" spans="1:36" x14ac:dyDescent="0.25">
      <c r="A5" s="2" t="s">
        <v>53</v>
      </c>
      <c r="B5" s="77">
        <f>'New build - Reference'!B5</f>
        <v>2018</v>
      </c>
      <c r="C5" s="77">
        <f>'New build - Reference'!C5</f>
        <v>2019</v>
      </c>
      <c r="D5" s="77">
        <f>'New build - Reference'!D5</f>
        <v>2020</v>
      </c>
      <c r="E5" s="77">
        <f>'New build - Reference'!E5</f>
        <v>2021</v>
      </c>
      <c r="F5" s="77">
        <f>'New build - Reference'!F5</f>
        <v>2022</v>
      </c>
      <c r="G5" s="77">
        <f>'New build - Reference'!G5</f>
        <v>2023</v>
      </c>
      <c r="H5" s="77">
        <f>'New build - Reference'!H5</f>
        <v>2024</v>
      </c>
      <c r="I5" s="77">
        <f>'New build - Reference'!I5</f>
        <v>2025</v>
      </c>
      <c r="J5" s="77">
        <f>'New build - Reference'!J5</f>
        <v>2026</v>
      </c>
      <c r="K5" s="77">
        <f>'New build - Reference'!K5</f>
        <v>2027</v>
      </c>
      <c r="L5" s="77">
        <f>'New build - Reference'!L5</f>
        <v>2028</v>
      </c>
      <c r="M5" s="77">
        <f>'New build - Reference'!M5</f>
        <v>2029</v>
      </c>
      <c r="N5" s="77">
        <f>'New build - Reference'!N5</f>
        <v>2030</v>
      </c>
      <c r="O5" s="77">
        <f>'New build - Reference'!O5</f>
        <v>2031</v>
      </c>
      <c r="P5" s="77">
        <f>'New build - Reference'!P5</f>
        <v>2032</v>
      </c>
      <c r="Q5" s="77">
        <f>'New build - Reference'!Q5</f>
        <v>2033</v>
      </c>
      <c r="R5" s="77">
        <f>'New build - Reference'!R5</f>
        <v>2034</v>
      </c>
      <c r="S5" s="77">
        <f>'New build - Reference'!S5</f>
        <v>2035</v>
      </c>
      <c r="T5" s="77">
        <f>'New build - Reference'!T5</f>
        <v>2036</v>
      </c>
      <c r="U5" s="77">
        <f>'New build - Reference'!U5</f>
        <v>2037</v>
      </c>
      <c r="V5" s="77">
        <f>'New build - Reference'!V5</f>
        <v>2038</v>
      </c>
      <c r="W5" s="77">
        <f>'New build - Reference'!W5</f>
        <v>2039</v>
      </c>
      <c r="X5" s="77">
        <f>'New build - Reference'!X5</f>
        <v>2040</v>
      </c>
      <c r="Y5" s="77">
        <f>'New build - Reference'!Y5</f>
        <v>2041</v>
      </c>
      <c r="Z5" s="77">
        <f>'New build - Reference'!Z5</f>
        <v>2042</v>
      </c>
      <c r="AA5" s="77">
        <f>'New build - Reference'!AA5</f>
        <v>2043</v>
      </c>
      <c r="AB5" s="77">
        <f>'New build - Reference'!AB5</f>
        <v>2044</v>
      </c>
      <c r="AC5" s="77">
        <f>'New build - Reference'!AC5</f>
        <v>2045</v>
      </c>
      <c r="AD5" s="77">
        <f>'New build - Reference'!AD5</f>
        <v>2046</v>
      </c>
      <c r="AE5" s="77">
        <f>'New build - Reference'!AE5</f>
        <v>2047</v>
      </c>
      <c r="AF5" s="77">
        <f>'New build - Reference'!AF5</f>
        <v>2048</v>
      </c>
      <c r="AG5" s="77">
        <f>'New build - Reference'!AG5</f>
        <v>2049</v>
      </c>
      <c r="AH5" s="77">
        <f>'New build - Reference'!AH5</f>
        <v>2050</v>
      </c>
      <c r="AJ5" s="2" t="s">
        <v>102</v>
      </c>
    </row>
    <row r="6" spans="1:36" x14ac:dyDescent="0.25">
      <c r="A6" s="1" t="str">
        <f>'New build - Reference'!A6</f>
        <v>Wind</v>
      </c>
      <c r="B6" s="12">
        <v>0</v>
      </c>
      <c r="C6" s="12">
        <v>0</v>
      </c>
      <c r="D6" s="12">
        <v>135</v>
      </c>
      <c r="E6" s="12">
        <v>235</v>
      </c>
      <c r="F6" s="12">
        <v>235</v>
      </c>
      <c r="G6" s="12">
        <v>595</v>
      </c>
      <c r="H6" s="12">
        <v>595</v>
      </c>
      <c r="I6" s="12">
        <v>795</v>
      </c>
      <c r="J6" s="12">
        <v>995</v>
      </c>
      <c r="K6" s="12">
        <v>1295</v>
      </c>
      <c r="L6" s="12">
        <v>1495</v>
      </c>
      <c r="M6" s="12">
        <v>1695</v>
      </c>
      <c r="N6" s="12">
        <v>2095</v>
      </c>
      <c r="O6" s="12">
        <v>2295</v>
      </c>
      <c r="P6" s="12">
        <v>2795</v>
      </c>
      <c r="Q6" s="12">
        <v>2795</v>
      </c>
      <c r="R6" s="12">
        <v>2795</v>
      </c>
      <c r="S6" s="12">
        <v>2795</v>
      </c>
      <c r="T6" s="12">
        <v>3095</v>
      </c>
      <c r="U6" s="12">
        <v>3095</v>
      </c>
      <c r="V6" s="12">
        <v>3395</v>
      </c>
      <c r="W6" s="12">
        <v>3745</v>
      </c>
      <c r="X6" s="12">
        <v>3745</v>
      </c>
      <c r="Y6" s="12">
        <v>3745</v>
      </c>
      <c r="Z6" s="12">
        <v>3945</v>
      </c>
      <c r="AA6" s="12">
        <v>3945</v>
      </c>
      <c r="AB6" s="12">
        <v>3945</v>
      </c>
      <c r="AC6" s="12">
        <v>4345</v>
      </c>
      <c r="AD6" s="12">
        <v>4545</v>
      </c>
      <c r="AE6" s="12">
        <v>4613</v>
      </c>
      <c r="AF6" s="12">
        <v>4713</v>
      </c>
      <c r="AG6" s="12">
        <v>4713</v>
      </c>
      <c r="AH6" s="12">
        <v>4713</v>
      </c>
      <c r="AJ6" s="48">
        <f t="shared" ref="AJ6:AJ12" si="0">AH6/$AH$12</f>
        <v>0.44290906862547874</v>
      </c>
    </row>
    <row r="7" spans="1:36" x14ac:dyDescent="0.25">
      <c r="A7" s="1" t="str">
        <f>'New build - Reference'!A7</f>
        <v>Gas</v>
      </c>
      <c r="B7" s="12">
        <v>0</v>
      </c>
      <c r="C7" s="12">
        <v>0</v>
      </c>
      <c r="D7" s="12">
        <v>0</v>
      </c>
      <c r="E7" s="12">
        <v>0</v>
      </c>
      <c r="F7" s="12">
        <v>120</v>
      </c>
      <c r="G7" s="12">
        <v>220</v>
      </c>
      <c r="H7" s="12">
        <v>320</v>
      </c>
      <c r="I7" s="12">
        <v>360</v>
      </c>
      <c r="J7" s="12">
        <v>360</v>
      </c>
      <c r="K7" s="12">
        <v>360</v>
      </c>
      <c r="L7" s="12">
        <v>360</v>
      </c>
      <c r="M7" s="12">
        <v>360</v>
      </c>
      <c r="N7" s="12">
        <v>580</v>
      </c>
      <c r="O7" s="12">
        <v>900</v>
      </c>
      <c r="P7" s="12">
        <v>900</v>
      </c>
      <c r="Q7" s="12">
        <v>900</v>
      </c>
      <c r="R7" s="12">
        <v>900</v>
      </c>
      <c r="S7" s="12">
        <v>940</v>
      </c>
      <c r="T7" s="12">
        <v>940</v>
      </c>
      <c r="U7" s="12">
        <v>940</v>
      </c>
      <c r="V7" s="12">
        <v>1340</v>
      </c>
      <c r="W7" s="12">
        <v>1340</v>
      </c>
      <c r="X7" s="12">
        <v>1340</v>
      </c>
      <c r="Y7" s="12">
        <v>1340</v>
      </c>
      <c r="Z7" s="12">
        <v>1340</v>
      </c>
      <c r="AA7" s="12">
        <v>1340</v>
      </c>
      <c r="AB7" s="12">
        <v>1340</v>
      </c>
      <c r="AC7" s="12">
        <v>1340</v>
      </c>
      <c r="AD7" s="12">
        <v>1340</v>
      </c>
      <c r="AE7" s="12">
        <v>1340</v>
      </c>
      <c r="AF7" s="12">
        <v>1340</v>
      </c>
      <c r="AG7" s="12">
        <v>1340</v>
      </c>
      <c r="AH7" s="12">
        <v>1340</v>
      </c>
      <c r="AJ7" s="48">
        <f t="shared" si="0"/>
        <v>0.12592789135542998</v>
      </c>
    </row>
    <row r="8" spans="1:36" x14ac:dyDescent="0.25">
      <c r="A8" s="1" t="str">
        <f>'New build - Reference'!A8</f>
        <v>Geothermal</v>
      </c>
      <c r="B8" s="12">
        <v>0</v>
      </c>
      <c r="C8" s="12">
        <v>0</v>
      </c>
      <c r="D8" s="12">
        <v>50</v>
      </c>
      <c r="E8" s="12">
        <v>300</v>
      </c>
      <c r="F8" s="12">
        <v>300</v>
      </c>
      <c r="G8" s="12">
        <v>510</v>
      </c>
      <c r="H8" s="12">
        <v>540</v>
      </c>
      <c r="I8" s="12">
        <v>540</v>
      </c>
      <c r="J8" s="12">
        <v>540</v>
      </c>
      <c r="K8" s="12">
        <v>540</v>
      </c>
      <c r="L8" s="12">
        <v>640</v>
      </c>
      <c r="M8" s="12">
        <v>640</v>
      </c>
      <c r="N8" s="12">
        <v>640</v>
      </c>
      <c r="O8" s="12">
        <v>640</v>
      </c>
      <c r="P8" s="12">
        <v>675</v>
      </c>
      <c r="Q8" s="12">
        <v>675</v>
      </c>
      <c r="R8" s="12">
        <v>805</v>
      </c>
      <c r="S8" s="12">
        <v>1005</v>
      </c>
      <c r="T8" s="12">
        <v>1005</v>
      </c>
      <c r="U8" s="12">
        <v>1005</v>
      </c>
      <c r="V8" s="12">
        <v>1005</v>
      </c>
      <c r="W8" s="12">
        <v>1005</v>
      </c>
      <c r="X8" s="12">
        <v>1365</v>
      </c>
      <c r="Y8" s="12">
        <v>1365</v>
      </c>
      <c r="Z8" s="12">
        <v>1365</v>
      </c>
      <c r="AA8" s="12">
        <v>1565</v>
      </c>
      <c r="AB8" s="12">
        <v>1565</v>
      </c>
      <c r="AC8" s="12">
        <v>1565</v>
      </c>
      <c r="AD8" s="12">
        <v>1645</v>
      </c>
      <c r="AE8" s="12">
        <v>1645</v>
      </c>
      <c r="AF8" s="12">
        <v>1685</v>
      </c>
      <c r="AG8" s="12">
        <v>1685</v>
      </c>
      <c r="AH8" s="12">
        <v>1685</v>
      </c>
      <c r="AJ8" s="48">
        <f t="shared" si="0"/>
        <v>0.15834962457753696</v>
      </c>
    </row>
    <row r="9" spans="1:36" x14ac:dyDescent="0.25">
      <c r="A9" s="1" t="str">
        <f>'New build - Reference'!A9</f>
        <v>Hydro</v>
      </c>
      <c r="B9" s="12">
        <v>0</v>
      </c>
      <c r="C9" s="12">
        <v>20</v>
      </c>
      <c r="D9" s="12">
        <v>20</v>
      </c>
      <c r="E9" s="12">
        <v>20</v>
      </c>
      <c r="F9" s="12">
        <v>80</v>
      </c>
      <c r="G9" s="12">
        <v>80</v>
      </c>
      <c r="H9" s="12">
        <v>80</v>
      </c>
      <c r="I9" s="12">
        <v>150</v>
      </c>
      <c r="J9" s="12">
        <v>150</v>
      </c>
      <c r="K9" s="12">
        <v>150</v>
      </c>
      <c r="L9" s="12">
        <v>150</v>
      </c>
      <c r="M9" s="12">
        <v>237</v>
      </c>
      <c r="N9" s="12">
        <v>237</v>
      </c>
      <c r="O9" s="12">
        <v>283</v>
      </c>
      <c r="P9" s="12">
        <v>323</v>
      </c>
      <c r="Q9" s="12">
        <v>483</v>
      </c>
      <c r="R9" s="12">
        <v>572</v>
      </c>
      <c r="S9" s="12">
        <v>572</v>
      </c>
      <c r="T9" s="12">
        <v>572</v>
      </c>
      <c r="U9" s="12">
        <v>872</v>
      </c>
      <c r="V9" s="12">
        <v>872</v>
      </c>
      <c r="W9" s="12">
        <v>1092</v>
      </c>
      <c r="X9" s="12">
        <v>1092</v>
      </c>
      <c r="Y9" s="12">
        <v>1092</v>
      </c>
      <c r="Z9" s="12">
        <v>1092</v>
      </c>
      <c r="AA9" s="12">
        <v>1092</v>
      </c>
      <c r="AB9" s="12">
        <v>1092</v>
      </c>
      <c r="AC9" s="12">
        <v>1092</v>
      </c>
      <c r="AD9" s="12">
        <v>1092</v>
      </c>
      <c r="AE9" s="12">
        <v>1092</v>
      </c>
      <c r="AF9" s="12">
        <v>1092</v>
      </c>
      <c r="AG9" s="12">
        <v>1362</v>
      </c>
      <c r="AH9" s="12">
        <v>1378</v>
      </c>
      <c r="AJ9" s="48">
        <f t="shared" si="0"/>
        <v>0.12949898081177799</v>
      </c>
    </row>
    <row r="10" spans="1:36" x14ac:dyDescent="0.25">
      <c r="A10" s="1" t="str">
        <f>'New build - Reference'!A10</f>
        <v>Load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80.613526321885203</v>
      </c>
      <c r="H10" s="12">
        <v>113.31883961409611</v>
      </c>
      <c r="I10" s="12">
        <v>139.1739181403488</v>
      </c>
      <c r="J10" s="12">
        <v>165.2</v>
      </c>
      <c r="K10" s="12">
        <v>240.20817681210801</v>
      </c>
      <c r="L10" s="12">
        <v>280.20817681210804</v>
      </c>
      <c r="M10" s="12">
        <v>314.09752511147099</v>
      </c>
      <c r="N10" s="12">
        <v>330.59855538921101</v>
      </c>
      <c r="O10" s="12">
        <v>330.59855538921101</v>
      </c>
      <c r="P10" s="12">
        <v>330.59855538921101</v>
      </c>
      <c r="Q10" s="12">
        <v>352.23295823173697</v>
      </c>
      <c r="R10" s="12">
        <v>367.003031473715</v>
      </c>
      <c r="S10" s="12">
        <v>367.003031473715</v>
      </c>
      <c r="T10" s="12">
        <v>367.003031473715</v>
      </c>
      <c r="U10" s="12">
        <v>367.43295823173702</v>
      </c>
      <c r="V10" s="12">
        <v>367.43295823173702</v>
      </c>
      <c r="W10" s="12">
        <v>367.43295823173702</v>
      </c>
      <c r="X10" s="12">
        <v>367.43295823173702</v>
      </c>
      <c r="Y10" s="12">
        <v>367.43295823173702</v>
      </c>
      <c r="Z10" s="12">
        <v>367.43295823173702</v>
      </c>
      <c r="AA10" s="12">
        <v>367.43295823173702</v>
      </c>
      <c r="AB10" s="12">
        <v>367.43295823173702</v>
      </c>
      <c r="AC10" s="12">
        <v>367.43295823173702</v>
      </c>
      <c r="AD10" s="12">
        <v>367.43295823173702</v>
      </c>
      <c r="AE10" s="12">
        <v>367.43295823173702</v>
      </c>
      <c r="AF10" s="12">
        <v>367.43295823173702</v>
      </c>
      <c r="AG10" s="12">
        <v>380.11456315543131</v>
      </c>
      <c r="AH10" s="12">
        <v>380.11456315543131</v>
      </c>
      <c r="AJ10" s="48">
        <f t="shared" si="0"/>
        <v>3.5721660754965585E-2</v>
      </c>
    </row>
    <row r="11" spans="1:36" x14ac:dyDescent="0.25">
      <c r="A11" s="1" t="str">
        <f>'New build - Reference'!A11</f>
        <v>Other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10</v>
      </c>
      <c r="O11" s="12">
        <v>53.441071926182602</v>
      </c>
      <c r="P11" s="12">
        <v>53.441071926182602</v>
      </c>
      <c r="Q11" s="12">
        <v>53.441071926182602</v>
      </c>
      <c r="R11" s="12">
        <v>113.4410719261826</v>
      </c>
      <c r="S11" s="12">
        <v>113.4410719261826</v>
      </c>
      <c r="T11" s="12">
        <v>361.4</v>
      </c>
      <c r="U11" s="12">
        <v>361.4</v>
      </c>
      <c r="V11" s="12">
        <v>661.4</v>
      </c>
      <c r="W11" s="12">
        <v>661.4</v>
      </c>
      <c r="X11" s="12">
        <v>661.4</v>
      </c>
      <c r="Y11" s="12">
        <v>661.4</v>
      </c>
      <c r="Z11" s="12">
        <v>661.4</v>
      </c>
      <c r="AA11" s="12">
        <v>661.4</v>
      </c>
      <c r="AB11" s="12">
        <v>661.4</v>
      </c>
      <c r="AC11" s="12">
        <v>661.4</v>
      </c>
      <c r="AD11" s="12">
        <v>661.4</v>
      </c>
      <c r="AE11" s="12">
        <v>964.743985674432</v>
      </c>
      <c r="AF11" s="12">
        <v>1129.2767642595202</v>
      </c>
      <c r="AG11" s="12">
        <v>1129.2767642595202</v>
      </c>
      <c r="AH11" s="12">
        <v>1144.89582443111</v>
      </c>
      <c r="AJ11" s="48">
        <f t="shared" si="0"/>
        <v>0.10759277387481064</v>
      </c>
    </row>
    <row r="12" spans="1:36" x14ac:dyDescent="0.25">
      <c r="A12" s="37" t="s">
        <v>69</v>
      </c>
      <c r="B12" s="38">
        <v>0</v>
      </c>
      <c r="C12" s="38">
        <v>20</v>
      </c>
      <c r="D12" s="38">
        <v>205</v>
      </c>
      <c r="E12" s="38">
        <v>555</v>
      </c>
      <c r="F12" s="38">
        <v>735</v>
      </c>
      <c r="G12" s="38">
        <v>1485.6135263218853</v>
      </c>
      <c r="H12" s="38">
        <v>1648.3188396140961</v>
      </c>
      <c r="I12" s="38">
        <v>1984.1739181403489</v>
      </c>
      <c r="J12" s="38">
        <v>2210.1999999999998</v>
      </c>
      <c r="K12" s="38">
        <v>2585.2081768121079</v>
      </c>
      <c r="L12" s="38">
        <v>2925.2081768121079</v>
      </c>
      <c r="M12" s="38">
        <v>3246.097525111471</v>
      </c>
      <c r="N12" s="38">
        <v>3892.598555389211</v>
      </c>
      <c r="O12" s="38">
        <v>4502.0396273153938</v>
      </c>
      <c r="P12" s="38">
        <v>5077.0396273153938</v>
      </c>
      <c r="Q12" s="38">
        <v>5258.6740301579193</v>
      </c>
      <c r="R12" s="38">
        <v>5552.4441033998974</v>
      </c>
      <c r="S12" s="38">
        <v>5792.4441033998974</v>
      </c>
      <c r="T12" s="38">
        <v>6340.4030314737147</v>
      </c>
      <c r="U12" s="38">
        <v>6640.8329582317365</v>
      </c>
      <c r="V12" s="38">
        <v>7640.8329582317365</v>
      </c>
      <c r="W12" s="38">
        <v>8210.8329582317365</v>
      </c>
      <c r="X12" s="38">
        <v>8570.8329582317365</v>
      </c>
      <c r="Y12" s="38">
        <v>8570.8329582317365</v>
      </c>
      <c r="Z12" s="38">
        <v>8770.8329582317365</v>
      </c>
      <c r="AA12" s="38">
        <v>8970.8329582317365</v>
      </c>
      <c r="AB12" s="38">
        <v>8970.8329582317365</v>
      </c>
      <c r="AC12" s="38">
        <v>9370.8329582317365</v>
      </c>
      <c r="AD12" s="38">
        <v>9650.8329582317365</v>
      </c>
      <c r="AE12" s="38">
        <v>10022.176943906168</v>
      </c>
      <c r="AF12" s="38">
        <v>10326.709722491258</v>
      </c>
      <c r="AG12" s="38">
        <v>10609.391327414953</v>
      </c>
      <c r="AH12" s="38">
        <v>10641.010387586542</v>
      </c>
      <c r="AJ12" s="49">
        <f t="shared" si="0"/>
        <v>1</v>
      </c>
    </row>
    <row r="13" spans="1:36" x14ac:dyDescent="0.25">
      <c r="A13" s="1" t="s">
        <v>87</v>
      </c>
      <c r="B13" s="47" t="b">
        <v>1</v>
      </c>
      <c r="C13" s="47" t="b">
        <v>1</v>
      </c>
      <c r="D13" s="47" t="b">
        <v>1</v>
      </c>
      <c r="E13" s="47" t="b">
        <v>1</v>
      </c>
      <c r="F13" s="47" t="b">
        <v>1</v>
      </c>
      <c r="G13" s="47" t="b">
        <v>1</v>
      </c>
      <c r="H13" s="47" t="b">
        <v>1</v>
      </c>
      <c r="I13" s="47" t="b">
        <v>1</v>
      </c>
      <c r="J13" s="47" t="b">
        <v>1</v>
      </c>
      <c r="K13" s="47" t="b">
        <v>1</v>
      </c>
      <c r="L13" s="47" t="b">
        <v>1</v>
      </c>
      <c r="M13" s="47" t="b">
        <v>1</v>
      </c>
      <c r="N13" s="47" t="b">
        <v>1</v>
      </c>
      <c r="O13" s="47" t="b">
        <v>1</v>
      </c>
      <c r="P13" s="47" t="b">
        <v>1</v>
      </c>
      <c r="Q13" s="47" t="b">
        <v>1</v>
      </c>
      <c r="R13" s="47" t="b">
        <v>1</v>
      </c>
      <c r="S13" s="47" t="b">
        <v>1</v>
      </c>
      <c r="T13" s="47" t="b">
        <v>1</v>
      </c>
      <c r="U13" s="47" t="b">
        <v>1</v>
      </c>
      <c r="V13" s="47" t="b">
        <v>1</v>
      </c>
      <c r="W13" s="47" t="b">
        <v>1</v>
      </c>
      <c r="X13" s="47" t="b">
        <v>1</v>
      </c>
      <c r="Y13" s="47" t="b">
        <v>1</v>
      </c>
      <c r="Z13" s="47" t="b">
        <v>1</v>
      </c>
      <c r="AA13" s="47" t="b">
        <v>1</v>
      </c>
      <c r="AB13" s="47" t="b">
        <v>1</v>
      </c>
      <c r="AC13" s="47" t="b">
        <v>1</v>
      </c>
      <c r="AD13" s="47" t="b">
        <v>1</v>
      </c>
      <c r="AE13" s="47" t="b">
        <v>1</v>
      </c>
      <c r="AF13" s="47" t="b">
        <v>1</v>
      </c>
      <c r="AG13" s="47" t="b">
        <v>1</v>
      </c>
      <c r="AH13" s="47" t="b">
        <v>1</v>
      </c>
    </row>
  </sheetData>
  <conditionalFormatting sqref="B13:AH13">
    <cfRule type="expression" dxfId="1" priority="2">
      <formula>B13=FALSE</formula>
    </cfRule>
  </conditionalFormatting>
  <conditionalFormatting sqref="B2">
    <cfRule type="expression" dxfId="0" priority="1">
      <formula>B2=FALSE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topLeftCell="A25" zoomScaleNormal="100" workbookViewId="0">
      <selection activeCell="U47" sqref="U47"/>
    </sheetView>
  </sheetViews>
  <sheetFormatPr defaultRowHeight="15" x14ac:dyDescent="0.25"/>
  <cols>
    <col min="1" max="1" width="9" style="1"/>
    <col min="2" max="3" width="11.625" style="1" customWidth="1"/>
    <col min="4" max="16384" width="9" style="1"/>
  </cols>
  <sheetData>
    <row r="1" spans="1:11" ht="18.75" x14ac:dyDescent="0.3">
      <c r="A1" s="58" t="s">
        <v>40</v>
      </c>
    </row>
    <row r="2" spans="1:11" x14ac:dyDescent="0.25">
      <c r="A2" s="52" t="s">
        <v>123</v>
      </c>
    </row>
    <row r="3" spans="1:11" x14ac:dyDescent="0.25">
      <c r="A3" s="56"/>
    </row>
    <row r="4" spans="1:11" x14ac:dyDescent="0.25">
      <c r="A4" s="42" t="s">
        <v>11</v>
      </c>
      <c r="B4" s="8" t="s">
        <v>24</v>
      </c>
      <c r="C4" s="8"/>
      <c r="D4" s="8"/>
      <c r="F4" s="8" t="s">
        <v>27</v>
      </c>
      <c r="G4" s="8"/>
      <c r="H4" s="8"/>
      <c r="I4" s="8"/>
      <c r="J4" s="8"/>
      <c r="K4" s="8"/>
    </row>
    <row r="5" spans="1:11" x14ac:dyDescent="0.25">
      <c r="A5" s="42"/>
      <c r="B5" s="13" t="s">
        <v>25</v>
      </c>
      <c r="C5" s="13" t="s">
        <v>26</v>
      </c>
      <c r="D5" s="13" t="s">
        <v>28</v>
      </c>
      <c r="F5" s="14" t="s">
        <v>12</v>
      </c>
      <c r="G5" s="14" t="s">
        <v>13</v>
      </c>
      <c r="H5" s="14" t="s">
        <v>12</v>
      </c>
      <c r="I5" s="14" t="s">
        <v>13</v>
      </c>
      <c r="J5" s="14" t="s">
        <v>12</v>
      </c>
      <c r="K5" s="14" t="s">
        <v>13</v>
      </c>
    </row>
    <row r="6" spans="1:11" x14ac:dyDescent="0.25">
      <c r="A6" s="50"/>
      <c r="B6" s="7"/>
      <c r="C6" s="7"/>
      <c r="D6" s="2"/>
      <c r="F6" s="71">
        <v>7.0000000000000001E-3</v>
      </c>
      <c r="G6" s="66"/>
      <c r="H6" s="71">
        <v>1.0999999999999999E-2</v>
      </c>
      <c r="I6" s="66"/>
      <c r="J6" s="71">
        <v>1.4999999999999999E-2</v>
      </c>
      <c r="K6" s="66"/>
    </row>
    <row r="7" spans="1:11" x14ac:dyDescent="0.25">
      <c r="A7" s="70">
        <v>1988</v>
      </c>
      <c r="B7" s="18"/>
      <c r="C7" s="18"/>
      <c r="D7" s="17">
        <f t="shared" ref="D7:D69" si="0">C7-B7</f>
        <v>0</v>
      </c>
      <c r="F7" s="18">
        <v>0.50809640496971997</v>
      </c>
      <c r="G7" s="18"/>
      <c r="H7" s="18">
        <v>0.50809640496971997</v>
      </c>
      <c r="I7" s="18"/>
      <c r="J7" s="18">
        <v>0.50809640496971997</v>
      </c>
      <c r="K7" s="19"/>
    </row>
    <row r="8" spans="1:11" x14ac:dyDescent="0.25">
      <c r="A8" s="70">
        <v>1989</v>
      </c>
      <c r="B8" s="18"/>
      <c r="C8" s="18"/>
      <c r="D8" s="17">
        <f t="shared" si="0"/>
        <v>0</v>
      </c>
      <c r="F8" s="18">
        <v>0.53001096269390502</v>
      </c>
      <c r="G8" s="18"/>
      <c r="H8" s="18">
        <v>0.53001096269390502</v>
      </c>
      <c r="I8" s="18"/>
      <c r="J8" s="18">
        <v>0.53001096269390502</v>
      </c>
      <c r="K8" s="19"/>
    </row>
    <row r="9" spans="1:11" x14ac:dyDescent="0.25">
      <c r="A9" s="70">
        <v>1990</v>
      </c>
      <c r="B9" s="18"/>
      <c r="C9" s="18"/>
      <c r="D9" s="17">
        <f t="shared" si="0"/>
        <v>0</v>
      </c>
      <c r="F9" s="18">
        <v>0.52946070183024796</v>
      </c>
      <c r="G9" s="18"/>
      <c r="H9" s="18">
        <v>0.52946070183024796</v>
      </c>
      <c r="I9" s="18"/>
      <c r="J9" s="18">
        <v>0.52946070183024796</v>
      </c>
      <c r="K9" s="19"/>
    </row>
    <row r="10" spans="1:11" x14ac:dyDescent="0.25">
      <c r="A10" s="70">
        <v>1991</v>
      </c>
      <c r="B10" s="18"/>
      <c r="C10" s="18"/>
      <c r="D10" s="17">
        <f t="shared" si="0"/>
        <v>0</v>
      </c>
      <c r="E10" s="17"/>
      <c r="F10" s="18">
        <v>0.53507344872066298</v>
      </c>
      <c r="G10" s="18"/>
      <c r="H10" s="18">
        <v>0.53507344872066298</v>
      </c>
      <c r="I10" s="18"/>
      <c r="J10" s="18">
        <v>0.53507344872066298</v>
      </c>
      <c r="K10" s="19"/>
    </row>
    <row r="11" spans="1:11" x14ac:dyDescent="0.25">
      <c r="A11" s="70">
        <v>1992</v>
      </c>
      <c r="B11" s="18"/>
      <c r="C11" s="18"/>
      <c r="D11" s="17">
        <f t="shared" si="0"/>
        <v>0</v>
      </c>
      <c r="E11" s="17"/>
      <c r="F11" s="18">
        <v>0.53453149470950001</v>
      </c>
      <c r="G11" s="18"/>
      <c r="H11" s="18">
        <v>0.53453149470950001</v>
      </c>
      <c r="I11" s="18"/>
      <c r="J11" s="18">
        <v>0.53453149470950001</v>
      </c>
      <c r="K11" s="19"/>
    </row>
    <row r="12" spans="1:11" x14ac:dyDescent="0.25">
      <c r="A12" s="70">
        <v>1993</v>
      </c>
      <c r="B12" s="18"/>
      <c r="C12" s="18"/>
      <c r="D12" s="17">
        <f t="shared" si="0"/>
        <v>0</v>
      </c>
      <c r="E12" s="17"/>
      <c r="F12" s="18">
        <v>0.53558907386102605</v>
      </c>
      <c r="G12" s="18"/>
      <c r="H12" s="18">
        <v>0.53558907386102605</v>
      </c>
      <c r="I12" s="18"/>
      <c r="J12" s="18">
        <v>0.53558907386102605</v>
      </c>
      <c r="K12" s="19"/>
    </row>
    <row r="13" spans="1:11" x14ac:dyDescent="0.25">
      <c r="A13" s="70">
        <v>1994</v>
      </c>
      <c r="B13" s="18"/>
      <c r="C13" s="18"/>
      <c r="D13" s="17">
        <f t="shared" si="0"/>
        <v>0</v>
      </c>
      <c r="E13" s="17"/>
      <c r="F13" s="18">
        <v>0.543825276176648</v>
      </c>
      <c r="G13" s="18"/>
      <c r="H13" s="18">
        <v>0.543825276176648</v>
      </c>
      <c r="I13" s="18"/>
      <c r="J13" s="18">
        <v>0.543825276176648</v>
      </c>
      <c r="K13" s="19"/>
    </row>
    <row r="14" spans="1:11" x14ac:dyDescent="0.25">
      <c r="A14" s="70">
        <v>1995</v>
      </c>
      <c r="B14" s="18"/>
      <c r="C14" s="18"/>
      <c r="D14" s="17">
        <f t="shared" si="0"/>
        <v>0</v>
      </c>
      <c r="E14" s="17"/>
      <c r="F14" s="18">
        <v>0.54683726858062698</v>
      </c>
      <c r="G14" s="18"/>
      <c r="H14" s="18">
        <v>0.54683726858062698</v>
      </c>
      <c r="I14" s="18"/>
      <c r="J14" s="18">
        <v>0.54683726858062698</v>
      </c>
      <c r="K14" s="19"/>
    </row>
    <row r="15" spans="1:11" x14ac:dyDescent="0.25">
      <c r="A15" s="70">
        <v>1996</v>
      </c>
      <c r="B15" s="18"/>
      <c r="C15" s="18"/>
      <c r="D15" s="17">
        <f t="shared" si="0"/>
        <v>0</v>
      </c>
      <c r="E15" s="17"/>
      <c r="F15" s="18">
        <v>0.55339030038159198</v>
      </c>
      <c r="G15" s="18"/>
      <c r="H15" s="18">
        <v>0.55339030038159198</v>
      </c>
      <c r="I15" s="18"/>
      <c r="J15" s="18">
        <v>0.55339030038159198</v>
      </c>
      <c r="K15" s="19"/>
    </row>
    <row r="16" spans="1:11" x14ac:dyDescent="0.25">
      <c r="A16" s="70">
        <v>1997</v>
      </c>
      <c r="B16" s="18"/>
      <c r="C16" s="18"/>
      <c r="D16" s="17">
        <f t="shared" si="0"/>
        <v>0</v>
      </c>
      <c r="E16" s="17"/>
      <c r="F16" s="18">
        <v>0.56855163393349795</v>
      </c>
      <c r="G16" s="18"/>
      <c r="H16" s="18">
        <v>0.56855163393349795</v>
      </c>
      <c r="I16" s="18"/>
      <c r="J16" s="18">
        <v>0.56855163393349795</v>
      </c>
      <c r="K16" s="19"/>
    </row>
    <row r="17" spans="1:11" x14ac:dyDescent="0.25">
      <c r="A17" s="70">
        <v>1998</v>
      </c>
      <c r="B17" s="18"/>
      <c r="C17" s="18"/>
      <c r="D17" s="17">
        <f t="shared" si="0"/>
        <v>0</v>
      </c>
      <c r="E17" s="17"/>
      <c r="F17" s="18">
        <v>0.573828415826515</v>
      </c>
      <c r="G17" s="18"/>
      <c r="H17" s="18">
        <v>0.573828415826515</v>
      </c>
      <c r="I17" s="18"/>
      <c r="J17" s="18">
        <v>0.573828415826515</v>
      </c>
      <c r="K17" s="19"/>
    </row>
    <row r="18" spans="1:11" x14ac:dyDescent="0.25">
      <c r="A18" s="70">
        <v>1999</v>
      </c>
      <c r="B18" s="18"/>
      <c r="C18" s="18"/>
      <c r="D18" s="17">
        <f t="shared" si="0"/>
        <v>0</v>
      </c>
      <c r="E18" s="17"/>
      <c r="F18" s="18">
        <v>0.58553762145667698</v>
      </c>
      <c r="G18" s="18"/>
      <c r="H18" s="18">
        <v>0.58553762145667698</v>
      </c>
      <c r="I18" s="18"/>
      <c r="J18" s="18">
        <v>0.58553762145667698</v>
      </c>
      <c r="K18" s="19"/>
    </row>
    <row r="19" spans="1:11" x14ac:dyDescent="0.25">
      <c r="A19" s="70">
        <v>2000</v>
      </c>
      <c r="B19" s="18"/>
      <c r="C19" s="18"/>
      <c r="D19" s="17">
        <f t="shared" si="0"/>
        <v>0</v>
      </c>
      <c r="E19" s="17"/>
      <c r="F19" s="18">
        <v>0.60060017373450203</v>
      </c>
      <c r="G19" s="18"/>
      <c r="H19" s="18">
        <v>0.60060017373450203</v>
      </c>
      <c r="I19" s="18"/>
      <c r="J19" s="18">
        <v>0.60060017373450203</v>
      </c>
      <c r="K19" s="19"/>
    </row>
    <row r="20" spans="1:11" x14ac:dyDescent="0.25">
      <c r="A20" s="70">
        <v>2001</v>
      </c>
      <c r="B20" s="18"/>
      <c r="C20" s="18"/>
      <c r="D20" s="17">
        <f t="shared" si="0"/>
        <v>0</v>
      </c>
      <c r="E20" s="17"/>
      <c r="F20" s="18">
        <v>0.60579686504792496</v>
      </c>
      <c r="G20" s="18"/>
      <c r="H20" s="18">
        <v>0.60579686504792496</v>
      </c>
      <c r="I20" s="18"/>
      <c r="J20" s="18">
        <v>0.60579686504792496</v>
      </c>
      <c r="K20" s="19"/>
    </row>
    <row r="21" spans="1:11" x14ac:dyDescent="0.25">
      <c r="A21" s="70">
        <v>2002</v>
      </c>
      <c r="B21" s="18"/>
      <c r="C21" s="18"/>
      <c r="D21" s="17">
        <f t="shared" si="0"/>
        <v>0</v>
      </c>
      <c r="E21" s="17"/>
      <c r="F21" s="18">
        <v>0.61447178873806196</v>
      </c>
      <c r="G21" s="18"/>
      <c r="H21" s="18">
        <v>0.61447178873806196</v>
      </c>
      <c r="I21" s="18"/>
      <c r="J21" s="18">
        <v>0.61447178873806196</v>
      </c>
      <c r="K21" s="19"/>
    </row>
    <row r="22" spans="1:11" x14ac:dyDescent="0.25">
      <c r="A22" s="70">
        <v>2003</v>
      </c>
      <c r="B22" s="18"/>
      <c r="C22" s="18"/>
      <c r="D22" s="17">
        <f t="shared" si="0"/>
        <v>0</v>
      </c>
      <c r="E22" s="17"/>
      <c r="F22" s="18">
        <v>0.62567226026390799</v>
      </c>
      <c r="G22" s="18"/>
      <c r="H22" s="18">
        <v>0.62567226026390799</v>
      </c>
      <c r="I22" s="18"/>
      <c r="J22" s="18">
        <v>0.62567226026390799</v>
      </c>
      <c r="K22" s="19"/>
    </row>
    <row r="23" spans="1:11" x14ac:dyDescent="0.25">
      <c r="A23" s="70">
        <v>2004</v>
      </c>
      <c r="B23" s="18"/>
      <c r="C23" s="18"/>
      <c r="D23" s="17">
        <f t="shared" si="0"/>
        <v>0</v>
      </c>
      <c r="E23" s="17"/>
      <c r="F23" s="18">
        <v>0.62803610070195803</v>
      </c>
      <c r="G23" s="18"/>
      <c r="H23" s="18">
        <v>0.62803610070195803</v>
      </c>
      <c r="I23" s="18"/>
      <c r="J23" s="18">
        <v>0.62803610070195803</v>
      </c>
      <c r="K23" s="19"/>
    </row>
    <row r="24" spans="1:11" x14ac:dyDescent="0.25">
      <c r="A24" s="70">
        <v>2005</v>
      </c>
      <c r="B24" s="18"/>
      <c r="C24" s="18"/>
      <c r="D24" s="17">
        <f t="shared" si="0"/>
        <v>0</v>
      </c>
      <c r="E24" s="17"/>
      <c r="F24" s="18">
        <v>0.63627849754809596</v>
      </c>
      <c r="G24" s="18"/>
      <c r="H24" s="18">
        <v>0.63627849754809596</v>
      </c>
      <c r="I24" s="18"/>
      <c r="J24" s="18">
        <v>0.63627849754809596</v>
      </c>
      <c r="K24" s="19"/>
    </row>
    <row r="25" spans="1:11" x14ac:dyDescent="0.25">
      <c r="A25" s="70">
        <v>2006</v>
      </c>
      <c r="B25" s="18"/>
      <c r="C25" s="18"/>
      <c r="D25" s="17">
        <f t="shared" si="0"/>
        <v>0</v>
      </c>
      <c r="E25" s="17"/>
      <c r="F25" s="18">
        <v>0.64553943428300797</v>
      </c>
      <c r="G25" s="18"/>
      <c r="H25" s="18">
        <v>0.64553943428300797</v>
      </c>
      <c r="I25" s="18"/>
      <c r="J25" s="18">
        <v>0.64553943428300797</v>
      </c>
      <c r="K25" s="19"/>
    </row>
    <row r="26" spans="1:11" x14ac:dyDescent="0.25">
      <c r="A26" s="70">
        <v>2007</v>
      </c>
      <c r="B26" s="18"/>
      <c r="C26" s="18"/>
      <c r="D26" s="17">
        <f t="shared" si="0"/>
        <v>0</v>
      </c>
      <c r="E26" s="17"/>
      <c r="F26" s="18">
        <v>0.66229895323738497</v>
      </c>
      <c r="G26" s="18"/>
      <c r="H26" s="18">
        <v>0.66229895323738497</v>
      </c>
      <c r="I26" s="18"/>
      <c r="J26" s="18">
        <v>0.66229895323738497</v>
      </c>
      <c r="K26" s="19"/>
    </row>
    <row r="27" spans="1:11" x14ac:dyDescent="0.25">
      <c r="A27" s="70">
        <v>2008</v>
      </c>
      <c r="B27" s="18"/>
      <c r="C27" s="18"/>
      <c r="D27" s="17">
        <f t="shared" si="0"/>
        <v>0</v>
      </c>
      <c r="E27" s="17"/>
      <c r="F27" s="18">
        <v>0.66386976258522001</v>
      </c>
      <c r="G27" s="18"/>
      <c r="H27" s="18">
        <v>0.66386976258522001</v>
      </c>
      <c r="I27" s="18"/>
      <c r="J27" s="18">
        <v>0.66386976258522001</v>
      </c>
      <c r="K27" s="19"/>
    </row>
    <row r="28" spans="1:11" x14ac:dyDescent="0.25">
      <c r="A28" s="70">
        <v>2009</v>
      </c>
      <c r="B28" s="18"/>
      <c r="C28" s="18"/>
      <c r="D28" s="17">
        <f t="shared" si="0"/>
        <v>0</v>
      </c>
      <c r="E28" s="17"/>
      <c r="F28" s="18">
        <v>0.67442809602544995</v>
      </c>
      <c r="G28" s="18"/>
      <c r="H28" s="18">
        <v>0.67442809602544995</v>
      </c>
      <c r="I28" s="18"/>
      <c r="J28" s="18">
        <v>0.67442809602544995</v>
      </c>
      <c r="K28" s="19"/>
    </row>
    <row r="29" spans="1:11" x14ac:dyDescent="0.25">
      <c r="A29" s="70">
        <v>2010</v>
      </c>
      <c r="B29" s="18"/>
      <c r="C29" s="18"/>
      <c r="D29" s="17">
        <f t="shared" si="0"/>
        <v>0</v>
      </c>
      <c r="E29" s="17"/>
      <c r="F29" s="18">
        <v>0.67610789186067999</v>
      </c>
      <c r="G29" s="18"/>
      <c r="H29" s="18">
        <v>0.67610789186067999</v>
      </c>
      <c r="I29" s="18"/>
      <c r="J29" s="18">
        <v>0.67610789186067999</v>
      </c>
      <c r="K29" s="19"/>
    </row>
    <row r="30" spans="1:11" x14ac:dyDescent="0.25">
      <c r="A30" s="70">
        <v>2011</v>
      </c>
      <c r="B30" s="18"/>
      <c r="C30" s="18"/>
      <c r="D30" s="17">
        <f t="shared" si="0"/>
        <v>0</v>
      </c>
      <c r="E30" s="17"/>
      <c r="F30" s="18">
        <v>0.68360405623572795</v>
      </c>
      <c r="G30" s="18"/>
      <c r="H30" s="18">
        <v>0.68360405623572795</v>
      </c>
      <c r="I30" s="18"/>
      <c r="J30" s="18">
        <v>0.68360405623572795</v>
      </c>
      <c r="K30" s="19"/>
    </row>
    <row r="31" spans="1:11" x14ac:dyDescent="0.25">
      <c r="A31" s="70">
        <v>2012</v>
      </c>
      <c r="B31" s="18"/>
      <c r="C31" s="18"/>
      <c r="D31" s="17">
        <f t="shared" si="0"/>
        <v>0</v>
      </c>
      <c r="E31" s="17"/>
      <c r="F31" s="18">
        <v>0.70218738993807395</v>
      </c>
      <c r="G31" s="18"/>
      <c r="H31" s="18">
        <v>0.70218738993807395</v>
      </c>
      <c r="I31" s="18"/>
      <c r="J31" s="18">
        <v>0.70218738993807395</v>
      </c>
      <c r="K31" s="19"/>
    </row>
    <row r="32" spans="1:11" x14ac:dyDescent="0.25">
      <c r="A32" s="70">
        <v>2013</v>
      </c>
      <c r="B32" s="18"/>
      <c r="C32" s="18"/>
      <c r="D32" s="17">
        <f t="shared" si="0"/>
        <v>0</v>
      </c>
      <c r="E32" s="17"/>
      <c r="F32" s="18">
        <v>0.70007336267840403</v>
      </c>
      <c r="G32" s="18"/>
      <c r="H32" s="18">
        <v>0.70007336267840403</v>
      </c>
      <c r="I32" s="18"/>
      <c r="J32" s="18">
        <v>0.70007336267840403</v>
      </c>
      <c r="K32" s="19"/>
    </row>
    <row r="33" spans="1:11" x14ac:dyDescent="0.25">
      <c r="A33" s="70">
        <v>2014</v>
      </c>
      <c r="B33" s="18"/>
      <c r="C33" s="18"/>
      <c r="D33" s="17">
        <f t="shared" si="0"/>
        <v>0</v>
      </c>
      <c r="E33" s="17"/>
      <c r="F33" s="18">
        <v>0.70071250491215997</v>
      </c>
      <c r="G33" s="18"/>
      <c r="H33" s="18">
        <v>0.70071250491215997</v>
      </c>
      <c r="I33" s="18"/>
      <c r="J33" s="18">
        <v>0.70071250491215997</v>
      </c>
      <c r="K33" s="19"/>
    </row>
    <row r="34" spans="1:11" x14ac:dyDescent="0.25">
      <c r="A34" s="70">
        <v>2015</v>
      </c>
      <c r="B34" s="18"/>
      <c r="C34" s="18"/>
      <c r="D34" s="17">
        <f t="shared" si="0"/>
        <v>0</v>
      </c>
      <c r="E34" s="17"/>
      <c r="F34" s="18">
        <v>0.71179363664523598</v>
      </c>
      <c r="G34" s="18"/>
      <c r="H34" s="18">
        <v>0.71179363664523598</v>
      </c>
      <c r="I34" s="18"/>
      <c r="J34" s="18">
        <v>0.71179363664523598</v>
      </c>
      <c r="K34" s="19"/>
    </row>
    <row r="35" spans="1:11" x14ac:dyDescent="0.25">
      <c r="A35" s="70">
        <v>2016</v>
      </c>
      <c r="B35" s="18"/>
      <c r="C35" s="18"/>
      <c r="D35" s="17">
        <f t="shared" si="0"/>
        <v>0</v>
      </c>
      <c r="E35" s="17"/>
      <c r="F35" s="18">
        <v>0.70124477595831503</v>
      </c>
      <c r="G35" s="18"/>
      <c r="H35" s="18">
        <v>0.70124477595831503</v>
      </c>
      <c r="I35" s="18"/>
      <c r="J35" s="18">
        <v>0.70124477595831503</v>
      </c>
      <c r="K35" s="19"/>
    </row>
    <row r="36" spans="1:11" x14ac:dyDescent="0.25">
      <c r="A36" s="70">
        <v>2017</v>
      </c>
      <c r="B36" s="18"/>
      <c r="C36" s="18"/>
      <c r="D36" s="17">
        <f t="shared" si="0"/>
        <v>0</v>
      </c>
      <c r="E36" s="17"/>
      <c r="F36" s="18">
        <v>0.69873469789753595</v>
      </c>
      <c r="G36" s="17">
        <f>F36</f>
        <v>0.69873469789753595</v>
      </c>
      <c r="H36" s="18">
        <v>0.69873469789753595</v>
      </c>
      <c r="I36" s="17">
        <f>H36</f>
        <v>0.69873469789753595</v>
      </c>
      <c r="J36" s="18">
        <v>0.69873469789753595</v>
      </c>
      <c r="K36" s="17">
        <f>J36</f>
        <v>0.69873469789753595</v>
      </c>
    </row>
    <row r="37" spans="1:11" x14ac:dyDescent="0.25">
      <c r="A37" s="70">
        <v>2018</v>
      </c>
      <c r="B37" s="18">
        <v>0.69744403284194101</v>
      </c>
      <c r="C37" s="18">
        <v>0.69744403284194101</v>
      </c>
      <c r="D37" s="17">
        <f t="shared" si="0"/>
        <v>0</v>
      </c>
      <c r="E37" s="17"/>
      <c r="F37" s="19"/>
      <c r="G37" s="18">
        <v>0.69744403284194101</v>
      </c>
      <c r="H37" s="19"/>
      <c r="I37" s="18">
        <v>0.69744403284194101</v>
      </c>
      <c r="J37" s="19"/>
      <c r="K37" s="18">
        <v>0.69744403284194101</v>
      </c>
    </row>
    <row r="38" spans="1:11" x14ac:dyDescent="0.25">
      <c r="A38" s="70">
        <v>2019</v>
      </c>
      <c r="B38" s="18">
        <v>0.69494755939147501</v>
      </c>
      <c r="C38" s="18">
        <v>0.71655203240104404</v>
      </c>
      <c r="D38" s="17">
        <f t="shared" si="0"/>
        <v>2.1604473009569025E-2</v>
      </c>
      <c r="E38" s="17"/>
      <c r="F38" s="19"/>
      <c r="G38" s="18">
        <v>0.702326141071835</v>
      </c>
      <c r="H38" s="19"/>
      <c r="I38" s="18">
        <v>0.70511591720320299</v>
      </c>
      <c r="J38" s="19"/>
      <c r="K38" s="18">
        <v>0.70790569333456999</v>
      </c>
    </row>
    <row r="39" spans="1:11" x14ac:dyDescent="0.25">
      <c r="A39" s="70">
        <v>2020</v>
      </c>
      <c r="B39" s="18">
        <v>0.69462237507486302</v>
      </c>
      <c r="C39" s="18">
        <v>0.73483258677896601</v>
      </c>
      <c r="D39" s="17">
        <f t="shared" si="0"/>
        <v>4.0210211704102994E-2</v>
      </c>
      <c r="E39" s="17"/>
      <c r="F39" s="19"/>
      <c r="G39" s="18">
        <v>0.70724242405933802</v>
      </c>
      <c r="H39" s="19"/>
      <c r="I39" s="18">
        <v>0.71287219229243803</v>
      </c>
      <c r="J39" s="19"/>
      <c r="K39" s="18">
        <v>0.71852427873458902</v>
      </c>
    </row>
    <row r="40" spans="1:11" x14ac:dyDescent="0.25">
      <c r="A40" s="70">
        <v>2021</v>
      </c>
      <c r="B40" s="18">
        <v>0.69707368643540601</v>
      </c>
      <c r="C40" s="18">
        <v>0.74585525493647498</v>
      </c>
      <c r="D40" s="17">
        <f t="shared" si="0"/>
        <v>4.8781568501068961E-2</v>
      </c>
      <c r="E40" s="17"/>
      <c r="F40" s="19"/>
      <c r="G40" s="18">
        <v>0.71219312102775301</v>
      </c>
      <c r="H40" s="19"/>
      <c r="I40" s="18">
        <v>0.72071378640765504</v>
      </c>
      <c r="J40" s="19"/>
      <c r="K40" s="18">
        <v>0.72930214291560802</v>
      </c>
    </row>
    <row r="41" spans="1:11" x14ac:dyDescent="0.25">
      <c r="A41" s="70">
        <v>2022</v>
      </c>
      <c r="B41" s="18">
        <v>0.70062975679413197</v>
      </c>
      <c r="C41" s="18">
        <v>0.75754851099307297</v>
      </c>
      <c r="D41" s="17">
        <f t="shared" si="0"/>
        <v>5.6918754198940991E-2</v>
      </c>
      <c r="E41" s="17"/>
      <c r="F41" s="19"/>
      <c r="G41" s="18">
        <v>0.71717847287494696</v>
      </c>
      <c r="H41" s="19"/>
      <c r="I41" s="18">
        <v>0.72864163805813897</v>
      </c>
      <c r="J41" s="19"/>
      <c r="K41" s="18">
        <v>0.74024167505934202</v>
      </c>
    </row>
    <row r="42" spans="1:11" x14ac:dyDescent="0.25">
      <c r="A42" s="70">
        <v>2023</v>
      </c>
      <c r="B42" s="18">
        <v>0.70529079430242803</v>
      </c>
      <c r="C42" s="18">
        <v>0.77016620660193003</v>
      </c>
      <c r="D42" s="17">
        <f t="shared" si="0"/>
        <v>6.4875412299502E-2</v>
      </c>
      <c r="E42" s="17"/>
      <c r="F42" s="19"/>
      <c r="G42" s="18">
        <v>0.72219872218507197</v>
      </c>
      <c r="H42" s="19"/>
      <c r="I42" s="18">
        <v>0.73665669607677797</v>
      </c>
      <c r="J42" s="19"/>
      <c r="K42" s="18">
        <v>0.75134530018523205</v>
      </c>
    </row>
    <row r="43" spans="1:11" x14ac:dyDescent="0.25">
      <c r="A43" s="70">
        <v>2024</v>
      </c>
      <c r="B43" s="18">
        <v>0.71046025713855698</v>
      </c>
      <c r="C43" s="18">
        <v>0.78160206848132596</v>
      </c>
      <c r="D43" s="17">
        <f t="shared" si="0"/>
        <v>7.1141811342768979E-2</v>
      </c>
      <c r="E43" s="17"/>
      <c r="F43" s="19"/>
      <c r="G43" s="18">
        <v>0.72725411324036704</v>
      </c>
      <c r="H43" s="19"/>
      <c r="I43" s="18">
        <v>0.74475991973362299</v>
      </c>
      <c r="J43" s="19"/>
      <c r="K43" s="18">
        <v>0.76261547968801002</v>
      </c>
    </row>
    <row r="44" spans="1:11" x14ac:dyDescent="0.25">
      <c r="A44" s="70">
        <v>2025</v>
      </c>
      <c r="B44" s="18">
        <v>0.71531001485178203</v>
      </c>
      <c r="C44" s="18">
        <v>0.79127812291799904</v>
      </c>
      <c r="D44" s="17">
        <f t="shared" si="0"/>
        <v>7.5968108066217011E-2</v>
      </c>
      <c r="E44" s="17"/>
      <c r="F44" s="19"/>
      <c r="G44" s="18">
        <v>0.73234489203304998</v>
      </c>
      <c r="H44" s="19"/>
      <c r="I44" s="18">
        <v>0.75295227885069205</v>
      </c>
      <c r="J44" s="19"/>
      <c r="K44" s="18">
        <v>0.77405471188332997</v>
      </c>
    </row>
    <row r="45" spans="1:11" x14ac:dyDescent="0.25">
      <c r="A45" s="70">
        <v>2026</v>
      </c>
      <c r="B45" s="18">
        <v>0.71972552836201698</v>
      </c>
      <c r="C45" s="18">
        <v>0.80352804527710497</v>
      </c>
      <c r="D45" s="17">
        <f t="shared" si="0"/>
        <v>8.3802516915087999E-2</v>
      </c>
      <c r="E45" s="17"/>
      <c r="F45" s="19"/>
      <c r="G45" s="18">
        <v>0.73747130627728097</v>
      </c>
      <c r="H45" s="19"/>
      <c r="I45" s="18">
        <v>0.76123475391804996</v>
      </c>
      <c r="J45" s="19"/>
      <c r="K45" s="18">
        <v>0.78566553256158</v>
      </c>
    </row>
    <row r="46" spans="1:11" x14ac:dyDescent="0.25">
      <c r="A46" s="70">
        <v>2027</v>
      </c>
      <c r="B46" s="18">
        <v>0.72534640536448902</v>
      </c>
      <c r="C46" s="18">
        <v>0.81573945206112797</v>
      </c>
      <c r="D46" s="17">
        <f t="shared" si="0"/>
        <v>9.0393046696638946E-2</v>
      </c>
      <c r="E46" s="17"/>
      <c r="F46" s="19"/>
      <c r="G46" s="18">
        <v>0.74263360542122203</v>
      </c>
      <c r="H46" s="19"/>
      <c r="I46" s="18">
        <v>0.76960833621114799</v>
      </c>
      <c r="J46" s="19"/>
      <c r="K46" s="18">
        <v>0.79745051555000401</v>
      </c>
    </row>
    <row r="47" spans="1:11" x14ac:dyDescent="0.25">
      <c r="A47" s="70">
        <v>2028</v>
      </c>
      <c r="B47" s="18">
        <v>0.73000005384699695</v>
      </c>
      <c r="C47" s="18">
        <v>0.82871315506828402</v>
      </c>
      <c r="D47" s="17">
        <f t="shared" si="0"/>
        <v>9.871310122128707E-2</v>
      </c>
      <c r="E47" s="17"/>
      <c r="F47" s="19"/>
      <c r="G47" s="18">
        <v>0.74783204065916997</v>
      </c>
      <c r="H47" s="19"/>
      <c r="I47" s="18">
        <v>0.778074027909471</v>
      </c>
      <c r="J47" s="19"/>
      <c r="K47" s="18">
        <v>0.80941227328325405</v>
      </c>
    </row>
    <row r="48" spans="1:11" x14ac:dyDescent="0.25">
      <c r="A48" s="70">
        <v>2029</v>
      </c>
      <c r="B48" s="18">
        <v>0.73533937010057204</v>
      </c>
      <c r="C48" s="18">
        <v>0.84020102895826598</v>
      </c>
      <c r="D48" s="17">
        <f t="shared" si="0"/>
        <v>0.10486165885769394</v>
      </c>
      <c r="E48" s="17"/>
      <c r="F48" s="19"/>
      <c r="G48" s="18">
        <v>0.75306686494378405</v>
      </c>
      <c r="H48" s="19"/>
      <c r="I48" s="18">
        <v>0.786632842216475</v>
      </c>
      <c r="J48" s="19"/>
      <c r="K48" s="18">
        <v>0.82155345738250296</v>
      </c>
    </row>
    <row r="49" spans="1:11" x14ac:dyDescent="0.25">
      <c r="A49" s="70">
        <v>2030</v>
      </c>
      <c r="B49" s="18">
        <v>0.74163679734493604</v>
      </c>
      <c r="C49" s="18">
        <v>0.84995464349227001</v>
      </c>
      <c r="D49" s="17">
        <f t="shared" si="0"/>
        <v>0.10831784614733397</v>
      </c>
      <c r="E49" s="17"/>
      <c r="F49" s="19"/>
      <c r="G49" s="18">
        <v>0.75833833299839104</v>
      </c>
      <c r="H49" s="19"/>
      <c r="I49" s="18">
        <v>0.79528580348085598</v>
      </c>
      <c r="J49" s="19"/>
      <c r="K49" s="18">
        <v>0.83387675924324001</v>
      </c>
    </row>
    <row r="50" spans="1:11" x14ac:dyDescent="0.25">
      <c r="A50" s="70">
        <v>2031</v>
      </c>
      <c r="B50" s="18">
        <v>0.74596535265388797</v>
      </c>
      <c r="C50" s="18">
        <v>0.86033231099318597</v>
      </c>
      <c r="D50" s="17">
        <f t="shared" si="0"/>
        <v>0.114366958339298</v>
      </c>
      <c r="E50" s="17"/>
      <c r="F50" s="19"/>
      <c r="G50" s="18">
        <v>0.76364670132937995</v>
      </c>
      <c r="H50" s="19"/>
      <c r="I50" s="18">
        <v>0.80403394731914601</v>
      </c>
      <c r="J50" s="19"/>
      <c r="K50" s="18">
        <v>0.84638491063188903</v>
      </c>
    </row>
    <row r="51" spans="1:11" x14ac:dyDescent="0.25">
      <c r="A51" s="70">
        <v>2032</v>
      </c>
      <c r="B51" s="18">
        <v>0.75353215851812405</v>
      </c>
      <c r="C51" s="18">
        <v>0.87150310140973797</v>
      </c>
      <c r="D51" s="17">
        <f t="shared" si="0"/>
        <v>0.11797094289161392</v>
      </c>
      <c r="E51" s="17"/>
      <c r="F51" s="19"/>
      <c r="G51" s="18">
        <v>0.76899222823868496</v>
      </c>
      <c r="H51" s="19"/>
      <c r="I51" s="18">
        <v>0.81287832073965605</v>
      </c>
      <c r="J51" s="19"/>
      <c r="K51" s="18">
        <v>0.85908068429136697</v>
      </c>
    </row>
    <row r="52" spans="1:11" x14ac:dyDescent="0.25">
      <c r="A52" s="70">
        <v>2033</v>
      </c>
      <c r="B52" s="18">
        <v>0.75860211475893002</v>
      </c>
      <c r="C52" s="18">
        <v>0.88297786548432999</v>
      </c>
      <c r="D52" s="17">
        <f t="shared" si="0"/>
        <v>0.12437575072539997</v>
      </c>
      <c r="E52" s="17"/>
      <c r="F52" s="19"/>
      <c r="G52" s="18">
        <v>0.77437517383635601</v>
      </c>
      <c r="H52" s="19"/>
      <c r="I52" s="18">
        <v>0.82181998226779196</v>
      </c>
      <c r="J52" s="19"/>
      <c r="K52" s="18">
        <v>0.87196689455573695</v>
      </c>
    </row>
    <row r="53" spans="1:11" x14ac:dyDescent="0.25">
      <c r="A53" s="70">
        <v>2034</v>
      </c>
      <c r="B53" s="18">
        <v>0.76446248332757505</v>
      </c>
      <c r="C53" s="18">
        <v>0.89514459320890405</v>
      </c>
      <c r="D53" s="17">
        <f t="shared" si="0"/>
        <v>0.130682109881329</v>
      </c>
      <c r="E53" s="17"/>
      <c r="F53" s="19"/>
      <c r="G53" s="18">
        <v>0.77979580005321003</v>
      </c>
      <c r="H53" s="19"/>
      <c r="I53" s="18">
        <v>0.83086000207273802</v>
      </c>
      <c r="J53" s="19"/>
      <c r="K53" s="18">
        <v>0.88504639797407303</v>
      </c>
    </row>
    <row r="54" spans="1:11" x14ac:dyDescent="0.25">
      <c r="A54" s="70">
        <v>2035</v>
      </c>
      <c r="B54" s="18">
        <v>0.77189976424520002</v>
      </c>
      <c r="C54" s="18">
        <v>0.90760150261038997</v>
      </c>
      <c r="D54" s="17">
        <f t="shared" si="0"/>
        <v>0.13570173836518995</v>
      </c>
      <c r="E54" s="17"/>
      <c r="F54" s="19"/>
      <c r="G54" s="18">
        <v>0.78525437065358294</v>
      </c>
      <c r="H54" s="19"/>
      <c r="I54" s="18">
        <v>0.839999462095538</v>
      </c>
      <c r="J54" s="19"/>
      <c r="K54" s="18">
        <v>0.89832209394368401</v>
      </c>
    </row>
    <row r="55" spans="1:11" x14ac:dyDescent="0.25">
      <c r="A55" s="70">
        <v>2036</v>
      </c>
      <c r="B55" s="18">
        <v>0.77805741722370902</v>
      </c>
      <c r="C55" s="18">
        <v>0.91885623437738995</v>
      </c>
      <c r="D55" s="17">
        <f t="shared" si="0"/>
        <v>0.14079881715368092</v>
      </c>
      <c r="E55" s="17"/>
      <c r="F55" s="19"/>
      <c r="G55" s="18">
        <v>0.79075115124815798</v>
      </c>
      <c r="H55" s="19"/>
      <c r="I55" s="18">
        <v>0.84923945617858898</v>
      </c>
      <c r="J55" s="19"/>
      <c r="K55" s="18">
        <v>0.91179692535283896</v>
      </c>
    </row>
    <row r="56" spans="1:11" x14ac:dyDescent="0.25">
      <c r="A56" s="70">
        <v>2037</v>
      </c>
      <c r="B56" s="18">
        <v>0.78441782469896104</v>
      </c>
      <c r="C56" s="18">
        <v>0.93178105806318001</v>
      </c>
      <c r="D56" s="17">
        <f t="shared" si="0"/>
        <v>0.14736323336421897</v>
      </c>
      <c r="E56" s="17"/>
      <c r="F56" s="19"/>
      <c r="G56" s="18">
        <v>0.79628640930689498</v>
      </c>
      <c r="H56" s="19"/>
      <c r="I56" s="18">
        <v>0.85858109019655304</v>
      </c>
      <c r="J56" s="19"/>
      <c r="K56" s="18">
        <v>0.92547387923313196</v>
      </c>
    </row>
    <row r="57" spans="1:11" x14ac:dyDescent="0.25">
      <c r="A57" s="70">
        <v>2038</v>
      </c>
      <c r="B57" s="18">
        <v>0.79020120355198298</v>
      </c>
      <c r="C57" s="18">
        <v>0.94216109123842495</v>
      </c>
      <c r="D57" s="17">
        <f t="shared" si="0"/>
        <v>0.15195988768644197</v>
      </c>
      <c r="E57" s="17"/>
      <c r="F57" s="19"/>
      <c r="G57" s="18">
        <v>0.80186041417204301</v>
      </c>
      <c r="H57" s="19"/>
      <c r="I57" s="18">
        <v>0.868025482188715</v>
      </c>
      <c r="J57" s="19"/>
      <c r="K57" s="18">
        <v>0.93935598742162896</v>
      </c>
    </row>
    <row r="58" spans="1:11" x14ac:dyDescent="0.25">
      <c r="A58" s="70">
        <v>2039</v>
      </c>
      <c r="B58" s="18">
        <v>0.79692179242002403</v>
      </c>
      <c r="C58" s="18">
        <v>0.95592723367093502</v>
      </c>
      <c r="D58" s="17">
        <f t="shared" si="0"/>
        <v>0.15900544125091098</v>
      </c>
      <c r="E58" s="17"/>
      <c r="F58" s="19"/>
      <c r="G58" s="18">
        <v>0.80747343707124697</v>
      </c>
      <c r="H58" s="19"/>
      <c r="I58" s="18">
        <v>0.87757376249279095</v>
      </c>
      <c r="J58" s="19"/>
      <c r="K58" s="18">
        <v>0.95344632723295297</v>
      </c>
    </row>
    <row r="59" spans="1:11" x14ac:dyDescent="0.25">
      <c r="A59" s="70">
        <v>2040</v>
      </c>
      <c r="B59" s="18">
        <v>0.80365921955452602</v>
      </c>
      <c r="C59" s="18">
        <v>0.968055690615924</v>
      </c>
      <c r="D59" s="17">
        <f t="shared" si="0"/>
        <v>0.16439647106139799</v>
      </c>
      <c r="E59" s="17"/>
      <c r="F59" s="19"/>
      <c r="G59" s="18">
        <v>0.81312575113074603</v>
      </c>
      <c r="H59" s="19"/>
      <c r="I59" s="18">
        <v>0.88722707388021205</v>
      </c>
      <c r="J59" s="19"/>
      <c r="K59" s="18">
        <v>0.96774802214144695</v>
      </c>
    </row>
    <row r="60" spans="1:11" x14ac:dyDescent="0.25">
      <c r="A60" s="70">
        <v>2041</v>
      </c>
      <c r="B60" s="18">
        <v>0.81051217254582297</v>
      </c>
      <c r="C60" s="18">
        <v>0.97785379829325603</v>
      </c>
      <c r="D60" s="17">
        <f t="shared" si="0"/>
        <v>0.16734162574743305</v>
      </c>
      <c r="E60" s="17"/>
      <c r="F60" s="19"/>
      <c r="G60" s="18">
        <v>0.81881763138866104</v>
      </c>
      <c r="H60" s="19"/>
      <c r="I60" s="18">
        <v>0.89698657169289397</v>
      </c>
      <c r="J60" s="19"/>
      <c r="K60" s="18">
        <v>0.98226424247356903</v>
      </c>
    </row>
    <row r="61" spans="1:11" x14ac:dyDescent="0.25">
      <c r="A61" s="70">
        <v>2042</v>
      </c>
      <c r="B61" s="18">
        <v>0.818370123047651</v>
      </c>
      <c r="C61" s="18">
        <v>0.98854856567819305</v>
      </c>
      <c r="D61" s="17">
        <f t="shared" si="0"/>
        <v>0.17017844263054205</v>
      </c>
      <c r="E61" s="17"/>
      <c r="F61" s="19"/>
      <c r="G61" s="18">
        <v>0.82454935480838099</v>
      </c>
      <c r="H61" s="19"/>
      <c r="I61" s="18">
        <v>0.90685342398151603</v>
      </c>
      <c r="J61" s="19"/>
      <c r="K61" s="18">
        <v>0.99699820611067203</v>
      </c>
    </row>
    <row r="62" spans="1:11" x14ac:dyDescent="0.25">
      <c r="A62" s="70">
        <v>2043</v>
      </c>
      <c r="B62" s="18">
        <v>0.82616709908826103</v>
      </c>
      <c r="C62" s="18">
        <v>1.0005024265433899</v>
      </c>
      <c r="D62" s="17">
        <f t="shared" si="0"/>
        <v>0.17433532745512892</v>
      </c>
      <c r="E62" s="17"/>
      <c r="F62" s="19"/>
      <c r="G62" s="18">
        <v>0.83032120029204004</v>
      </c>
      <c r="H62" s="19"/>
      <c r="I62" s="18">
        <v>0.91682881164531205</v>
      </c>
      <c r="J62" s="19"/>
      <c r="K62" s="18">
        <v>1.01195317920233</v>
      </c>
    </row>
    <row r="63" spans="1:11" x14ac:dyDescent="0.25">
      <c r="A63" s="70">
        <v>2044</v>
      </c>
      <c r="B63" s="18">
        <v>0.83073767136821397</v>
      </c>
      <c r="C63" s="18">
        <v>1.0146159363584899</v>
      </c>
      <c r="D63" s="17">
        <f t="shared" si="0"/>
        <v>0.18387826499027593</v>
      </c>
      <c r="E63" s="17"/>
      <c r="F63" s="19"/>
      <c r="G63" s="18">
        <v>0.83613344869408401</v>
      </c>
      <c r="H63" s="19"/>
      <c r="I63" s="18">
        <v>0.92691392857341004</v>
      </c>
      <c r="J63" s="19"/>
      <c r="K63" s="18">
        <v>1.02713247689036</v>
      </c>
    </row>
    <row r="64" spans="1:11" x14ac:dyDescent="0.25">
      <c r="A64" s="70">
        <v>2045</v>
      </c>
      <c r="B64" s="18">
        <v>0.83712631045200503</v>
      </c>
      <c r="C64" s="18">
        <v>1.0285821574057801</v>
      </c>
      <c r="D64" s="17">
        <f t="shared" si="0"/>
        <v>0.19145584695377504</v>
      </c>
      <c r="E64" s="17"/>
      <c r="F64" s="19"/>
      <c r="G64" s="18">
        <v>0.84198638283494298</v>
      </c>
      <c r="H64" s="19"/>
      <c r="I64" s="18">
        <v>0.93710998178771798</v>
      </c>
      <c r="J64" s="19"/>
      <c r="K64" s="18">
        <v>1.04253946404372</v>
      </c>
    </row>
    <row r="65" spans="1:11" x14ac:dyDescent="0.25">
      <c r="A65" s="70">
        <v>2046</v>
      </c>
      <c r="B65" s="18">
        <v>0.84521357606104697</v>
      </c>
      <c r="C65" s="18">
        <v>1.0408226064767701</v>
      </c>
      <c r="D65" s="17">
        <f t="shared" si="0"/>
        <v>0.19560903041572308</v>
      </c>
      <c r="E65" s="17"/>
      <c r="F65" s="19"/>
      <c r="G65" s="18">
        <v>0.84788028751478695</v>
      </c>
      <c r="H65" s="19"/>
      <c r="I65" s="18">
        <v>0.94741819158738305</v>
      </c>
      <c r="J65" s="19"/>
      <c r="K65" s="18">
        <v>1.05817755600437</v>
      </c>
    </row>
    <row r="66" spans="1:11" x14ac:dyDescent="0.25">
      <c r="A66" s="70">
        <v>2047</v>
      </c>
      <c r="B66" s="18">
        <v>0.85490592542836497</v>
      </c>
      <c r="C66" s="18">
        <v>1.0508388970162399</v>
      </c>
      <c r="D66" s="17">
        <f t="shared" si="0"/>
        <v>0.19593297158787493</v>
      </c>
      <c r="E66" s="17"/>
      <c r="F66" s="19"/>
      <c r="G66" s="18">
        <v>0.85381544952739097</v>
      </c>
      <c r="H66" s="19"/>
      <c r="I66" s="18">
        <v>0.95783979169484401</v>
      </c>
      <c r="J66" s="19"/>
      <c r="K66" s="18">
        <v>1.0740502193444399</v>
      </c>
    </row>
    <row r="67" spans="1:11" x14ac:dyDescent="0.25">
      <c r="A67" s="70">
        <v>2048</v>
      </c>
      <c r="B67" s="18">
        <v>0.86230299654281894</v>
      </c>
      <c r="C67" s="18">
        <v>1.0650064009892899</v>
      </c>
      <c r="D67" s="17">
        <f t="shared" si="0"/>
        <v>0.20270340444647095</v>
      </c>
      <c r="E67" s="17"/>
      <c r="F67" s="19"/>
      <c r="G67" s="18">
        <v>0.85979215767408201</v>
      </c>
      <c r="H67" s="19"/>
      <c r="I67" s="18">
        <v>0.96837602940348699</v>
      </c>
      <c r="J67" s="19"/>
      <c r="K67" s="18">
        <v>1.09016097263461</v>
      </c>
    </row>
    <row r="68" spans="1:11" x14ac:dyDescent="0.25">
      <c r="A68" s="70">
        <v>2049</v>
      </c>
      <c r="B68" s="18">
        <v>0.86883209245978299</v>
      </c>
      <c r="C68" s="18">
        <v>1.08031377772949</v>
      </c>
      <c r="D68" s="17">
        <f t="shared" si="0"/>
        <v>0.21148168526970701</v>
      </c>
      <c r="E68" s="17"/>
      <c r="F68" s="19"/>
      <c r="G68" s="18">
        <v>0.86581070277780103</v>
      </c>
      <c r="H68" s="19"/>
      <c r="I68" s="18">
        <v>0.97902816572692497</v>
      </c>
      <c r="J68" s="19"/>
      <c r="K68" s="18">
        <v>1.10651338722413</v>
      </c>
    </row>
    <row r="69" spans="1:11" x14ac:dyDescent="0.25">
      <c r="A69" s="70">
        <v>2050</v>
      </c>
      <c r="B69" s="18">
        <v>0.87607354998053799</v>
      </c>
      <c r="C69" s="18">
        <v>1.0922728730759099</v>
      </c>
      <c r="D69" s="17">
        <f t="shared" si="0"/>
        <v>0.21619932309537193</v>
      </c>
      <c r="E69" s="17"/>
      <c r="F69" s="19"/>
      <c r="G69" s="18">
        <v>0.87187137769724499</v>
      </c>
      <c r="H69" s="19"/>
      <c r="I69" s="18">
        <v>0.98979747554992104</v>
      </c>
      <c r="J69" s="19"/>
      <c r="K69" s="18">
        <v>1.1231110880324899</v>
      </c>
    </row>
  </sheetData>
  <hyperlinks>
    <hyperlink ref="A2" location="About!A1" display="◄ About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zoomScaleNormal="100" workbookViewId="0">
      <selection activeCell="A3" sqref="A3"/>
    </sheetView>
  </sheetViews>
  <sheetFormatPr defaultRowHeight="15" x14ac:dyDescent="0.25"/>
  <cols>
    <col min="1" max="16384" width="9" style="1"/>
  </cols>
  <sheetData>
    <row r="1" spans="1:11" ht="18.75" customHeight="1" x14ac:dyDescent="0.35">
      <c r="A1" s="58" t="s">
        <v>147</v>
      </c>
    </row>
    <row r="2" spans="1:11" x14ac:dyDescent="0.25">
      <c r="A2" s="52" t="s">
        <v>123</v>
      </c>
    </row>
    <row r="4" spans="1:11" x14ac:dyDescent="0.25">
      <c r="A4" s="42" t="s">
        <v>11</v>
      </c>
      <c r="B4" s="8" t="s">
        <v>15</v>
      </c>
      <c r="C4" s="8"/>
      <c r="D4" s="8" t="s">
        <v>27</v>
      </c>
      <c r="E4" s="8"/>
      <c r="F4" s="8" t="s">
        <v>94</v>
      </c>
      <c r="G4" s="8"/>
      <c r="H4" s="8" t="s">
        <v>14</v>
      </c>
      <c r="I4" s="8"/>
      <c r="J4" s="8" t="s">
        <v>18</v>
      </c>
      <c r="K4" s="8"/>
    </row>
    <row r="5" spans="1:11" x14ac:dyDescent="0.25">
      <c r="A5" s="50"/>
      <c r="B5" s="7" t="s">
        <v>12</v>
      </c>
      <c r="C5" s="7" t="s">
        <v>13</v>
      </c>
      <c r="D5" s="7" t="s">
        <v>12</v>
      </c>
      <c r="E5" s="7" t="s">
        <v>13</v>
      </c>
      <c r="F5" s="7" t="s">
        <v>12</v>
      </c>
      <c r="G5" s="7" t="s">
        <v>13</v>
      </c>
      <c r="H5" s="7" t="s">
        <v>12</v>
      </c>
      <c r="I5" s="7" t="s">
        <v>13</v>
      </c>
      <c r="J5" s="7" t="s">
        <v>12</v>
      </c>
      <c r="K5" s="7" t="s">
        <v>13</v>
      </c>
    </row>
    <row r="6" spans="1:11" x14ac:dyDescent="0.25">
      <c r="A6" s="41">
        <v>1990</v>
      </c>
      <c r="B6" s="4">
        <v>15013.419999999998</v>
      </c>
      <c r="C6" s="4"/>
      <c r="D6" s="4">
        <v>15013.419999999998</v>
      </c>
      <c r="E6" s="4"/>
      <c r="F6" s="4">
        <v>15013.419999999998</v>
      </c>
      <c r="G6" s="4"/>
      <c r="H6" s="4">
        <v>15013.419999999998</v>
      </c>
      <c r="I6" s="4"/>
      <c r="J6" s="4">
        <v>15013.419999999998</v>
      </c>
      <c r="K6" s="4"/>
    </row>
    <row r="7" spans="1:11" x14ac:dyDescent="0.25">
      <c r="A7" s="41">
        <v>1991</v>
      </c>
      <c r="B7" s="4">
        <v>15384.249999999998</v>
      </c>
      <c r="C7" s="4"/>
      <c r="D7" s="4">
        <v>15384.249999999998</v>
      </c>
      <c r="E7" s="4"/>
      <c r="F7" s="4">
        <v>15384.249999999998</v>
      </c>
      <c r="G7" s="4"/>
      <c r="H7" s="4">
        <v>15384.249999999998</v>
      </c>
      <c r="I7" s="4"/>
      <c r="J7" s="4">
        <v>15384.249999999998</v>
      </c>
      <c r="K7" s="4"/>
    </row>
    <row r="8" spans="1:11" x14ac:dyDescent="0.25">
      <c r="A8" s="41">
        <v>1992</v>
      </c>
      <c r="B8" s="4">
        <v>16911.229999999996</v>
      </c>
      <c r="C8" s="4"/>
      <c r="D8" s="4">
        <v>16911.229999999996</v>
      </c>
      <c r="E8" s="4"/>
      <c r="F8" s="4">
        <v>16911.229999999996</v>
      </c>
      <c r="G8" s="4"/>
      <c r="H8" s="4">
        <v>16911.229999999996</v>
      </c>
      <c r="I8" s="4"/>
      <c r="J8" s="4">
        <v>16911.229999999996</v>
      </c>
      <c r="K8" s="4"/>
    </row>
    <row r="9" spans="1:11" x14ac:dyDescent="0.25">
      <c r="A9" s="41">
        <v>1993</v>
      </c>
      <c r="B9" s="4">
        <v>15876.55</v>
      </c>
      <c r="C9" s="4"/>
      <c r="D9" s="4">
        <v>15876.55</v>
      </c>
      <c r="E9" s="4"/>
      <c r="F9" s="4">
        <v>15876.55</v>
      </c>
      <c r="G9" s="4"/>
      <c r="H9" s="4">
        <v>15876.55</v>
      </c>
      <c r="I9" s="4"/>
      <c r="J9" s="4">
        <v>15876.55</v>
      </c>
      <c r="K9" s="4"/>
    </row>
    <row r="10" spans="1:11" x14ac:dyDescent="0.25">
      <c r="A10" s="41">
        <v>1994</v>
      </c>
      <c r="B10" s="4">
        <v>15487.14</v>
      </c>
      <c r="C10" s="4"/>
      <c r="D10" s="4">
        <v>15487.14</v>
      </c>
      <c r="E10" s="4"/>
      <c r="F10" s="4">
        <v>15487.14</v>
      </c>
      <c r="G10" s="4"/>
      <c r="H10" s="4">
        <v>15487.14</v>
      </c>
      <c r="I10" s="4"/>
      <c r="J10" s="4">
        <v>15487.14</v>
      </c>
      <c r="K10" s="4"/>
    </row>
    <row r="11" spans="1:11" x14ac:dyDescent="0.25">
      <c r="A11" s="41">
        <v>1995</v>
      </c>
      <c r="B11" s="4">
        <v>14772.13</v>
      </c>
      <c r="C11" s="4"/>
      <c r="D11" s="4">
        <v>14772.13</v>
      </c>
      <c r="E11" s="4"/>
      <c r="F11" s="4">
        <v>14772.13</v>
      </c>
      <c r="G11" s="4"/>
      <c r="H11" s="4">
        <v>14772.13</v>
      </c>
      <c r="I11" s="4"/>
      <c r="J11" s="4">
        <v>14772.13</v>
      </c>
      <c r="K11" s="4"/>
    </row>
    <row r="12" spans="1:11" x14ac:dyDescent="0.25">
      <c r="A12" s="41">
        <v>1996</v>
      </c>
      <c r="B12" s="4">
        <v>16190.850000000002</v>
      </c>
      <c r="C12" s="4"/>
      <c r="D12" s="4">
        <v>16190.850000000002</v>
      </c>
      <c r="E12" s="4"/>
      <c r="F12" s="4">
        <v>16190.850000000002</v>
      </c>
      <c r="G12" s="4"/>
      <c r="H12" s="4">
        <v>16190.850000000002</v>
      </c>
      <c r="I12" s="4"/>
      <c r="J12" s="4">
        <v>16190.850000000002</v>
      </c>
      <c r="K12" s="4"/>
    </row>
    <row r="13" spans="1:11" x14ac:dyDescent="0.25">
      <c r="A13" s="41">
        <v>1997</v>
      </c>
      <c r="B13" s="4">
        <v>17908.810000000001</v>
      </c>
      <c r="C13" s="4"/>
      <c r="D13" s="4">
        <v>17908.810000000001</v>
      </c>
      <c r="E13" s="4"/>
      <c r="F13" s="4">
        <v>17908.810000000001</v>
      </c>
      <c r="G13" s="4"/>
      <c r="H13" s="4">
        <v>17908.810000000001</v>
      </c>
      <c r="I13" s="4"/>
      <c r="J13" s="4">
        <v>17908.810000000001</v>
      </c>
      <c r="K13" s="4"/>
    </row>
    <row r="14" spans="1:11" x14ac:dyDescent="0.25">
      <c r="A14" s="41">
        <v>1998</v>
      </c>
      <c r="B14" s="4">
        <v>16168.640000000001</v>
      </c>
      <c r="C14" s="4"/>
      <c r="D14" s="4">
        <v>16168.640000000001</v>
      </c>
      <c r="E14" s="4"/>
      <c r="F14" s="4">
        <v>16168.640000000001</v>
      </c>
      <c r="G14" s="4"/>
      <c r="H14" s="4">
        <v>16168.640000000001</v>
      </c>
      <c r="I14" s="4"/>
      <c r="J14" s="4">
        <v>16168.640000000001</v>
      </c>
      <c r="K14" s="4"/>
    </row>
    <row r="15" spans="1:11" x14ac:dyDescent="0.25">
      <c r="A15" s="41">
        <v>1999</v>
      </c>
      <c r="B15" s="4">
        <v>17297.16</v>
      </c>
      <c r="C15" s="4"/>
      <c r="D15" s="4">
        <v>17297.16</v>
      </c>
      <c r="E15" s="4"/>
      <c r="F15" s="4">
        <v>17297.16</v>
      </c>
      <c r="G15" s="4"/>
      <c r="H15" s="4">
        <v>17297.16</v>
      </c>
      <c r="I15" s="4"/>
      <c r="J15" s="4">
        <v>17297.16</v>
      </c>
      <c r="K15" s="4"/>
    </row>
    <row r="16" spans="1:11" x14ac:dyDescent="0.25">
      <c r="A16" s="41">
        <v>2000</v>
      </c>
      <c r="B16" s="4">
        <v>17522.700000000004</v>
      </c>
      <c r="C16" s="4"/>
      <c r="D16" s="4">
        <v>17522.700000000004</v>
      </c>
      <c r="E16" s="4"/>
      <c r="F16" s="4">
        <v>17522.700000000004</v>
      </c>
      <c r="G16" s="4"/>
      <c r="H16" s="4">
        <v>17522.700000000004</v>
      </c>
      <c r="I16" s="4"/>
      <c r="J16" s="4">
        <v>17522.700000000004</v>
      </c>
      <c r="K16" s="4"/>
    </row>
    <row r="17" spans="1:11" x14ac:dyDescent="0.25">
      <c r="A17" s="41">
        <v>2001</v>
      </c>
      <c r="B17" s="4">
        <v>19483.09</v>
      </c>
      <c r="C17" s="4"/>
      <c r="D17" s="4">
        <v>19483.09</v>
      </c>
      <c r="E17" s="4"/>
      <c r="F17" s="4">
        <v>19483.09</v>
      </c>
      <c r="G17" s="4"/>
      <c r="H17" s="4">
        <v>19483.09</v>
      </c>
      <c r="I17" s="4"/>
      <c r="J17" s="4">
        <v>19483.09</v>
      </c>
      <c r="K17" s="4"/>
    </row>
    <row r="18" spans="1:11" x14ac:dyDescent="0.25">
      <c r="A18" s="41">
        <v>2002</v>
      </c>
      <c r="B18" s="4">
        <v>19035.59</v>
      </c>
      <c r="C18" s="4"/>
      <c r="D18" s="4">
        <v>19035.59</v>
      </c>
      <c r="E18" s="4"/>
      <c r="F18" s="4">
        <v>19035.59</v>
      </c>
      <c r="G18" s="4"/>
      <c r="H18" s="4">
        <v>19035.59</v>
      </c>
      <c r="I18" s="4"/>
      <c r="J18" s="4">
        <v>19035.59</v>
      </c>
      <c r="K18" s="4"/>
    </row>
    <row r="19" spans="1:11" x14ac:dyDescent="0.25">
      <c r="A19" s="41">
        <v>2003</v>
      </c>
      <c r="B19" s="4">
        <v>19963.900000000001</v>
      </c>
      <c r="C19" s="4"/>
      <c r="D19" s="4">
        <v>19963.900000000001</v>
      </c>
      <c r="E19" s="4"/>
      <c r="F19" s="4">
        <v>19963.900000000001</v>
      </c>
      <c r="G19" s="4"/>
      <c r="H19" s="4">
        <v>19963.900000000001</v>
      </c>
      <c r="I19" s="4"/>
      <c r="J19" s="4">
        <v>19963.900000000001</v>
      </c>
      <c r="K19" s="4"/>
    </row>
    <row r="20" spans="1:11" x14ac:dyDescent="0.25">
      <c r="A20" s="41">
        <v>2004</v>
      </c>
      <c r="B20" s="4">
        <v>19210.38</v>
      </c>
      <c r="C20" s="4"/>
      <c r="D20" s="4">
        <v>19210.38</v>
      </c>
      <c r="E20" s="4"/>
      <c r="F20" s="4">
        <v>19210.38</v>
      </c>
      <c r="G20" s="4"/>
      <c r="H20" s="4">
        <v>19210.38</v>
      </c>
      <c r="I20" s="4"/>
      <c r="J20" s="4">
        <v>19210.38</v>
      </c>
      <c r="K20" s="4"/>
    </row>
    <row r="21" spans="1:11" x14ac:dyDescent="0.25">
      <c r="A21" s="41">
        <v>2005</v>
      </c>
      <c r="B21" s="4">
        <v>20628.109999999997</v>
      </c>
      <c r="C21" s="4"/>
      <c r="D21" s="4">
        <v>20628.109999999997</v>
      </c>
      <c r="E21" s="4"/>
      <c r="F21" s="4">
        <v>20628.109999999997</v>
      </c>
      <c r="G21" s="4"/>
      <c r="H21" s="4">
        <v>20628.109999999997</v>
      </c>
      <c r="I21" s="4"/>
      <c r="J21" s="4">
        <v>20628.109999999997</v>
      </c>
      <c r="K21" s="4"/>
    </row>
    <row r="22" spans="1:11" x14ac:dyDescent="0.25">
      <c r="A22" s="41">
        <v>2006</v>
      </c>
      <c r="B22" s="4">
        <v>20681.800000000003</v>
      </c>
      <c r="C22" s="4"/>
      <c r="D22" s="4">
        <v>20681.800000000003</v>
      </c>
      <c r="E22" s="4"/>
      <c r="F22" s="4">
        <v>20681.800000000003</v>
      </c>
      <c r="G22" s="4"/>
      <c r="H22" s="4">
        <v>20681.800000000003</v>
      </c>
      <c r="I22" s="4"/>
      <c r="J22" s="4">
        <v>20681.800000000003</v>
      </c>
      <c r="K22" s="4"/>
    </row>
    <row r="23" spans="1:11" x14ac:dyDescent="0.25">
      <c r="A23" s="41">
        <v>2007</v>
      </c>
      <c r="B23" s="4">
        <v>19241.8</v>
      </c>
      <c r="C23" s="4"/>
      <c r="D23" s="4">
        <v>19241.8</v>
      </c>
      <c r="E23" s="4"/>
      <c r="F23" s="4">
        <v>19241.8</v>
      </c>
      <c r="G23" s="4"/>
      <c r="H23" s="4">
        <v>19241.8</v>
      </c>
      <c r="I23" s="4"/>
      <c r="J23" s="4">
        <v>19241.8</v>
      </c>
      <c r="K23" s="4"/>
    </row>
    <row r="24" spans="1:11" x14ac:dyDescent="0.25">
      <c r="A24" s="41">
        <v>2008</v>
      </c>
      <c r="B24" s="4">
        <v>20608.510000000002</v>
      </c>
      <c r="C24" s="4"/>
      <c r="D24" s="4">
        <v>20608.510000000002</v>
      </c>
      <c r="E24" s="4"/>
      <c r="F24" s="4">
        <v>20608.510000000002</v>
      </c>
      <c r="G24" s="4"/>
      <c r="H24" s="4">
        <v>20608.510000000002</v>
      </c>
      <c r="I24" s="4"/>
      <c r="J24" s="4">
        <v>20608.510000000002</v>
      </c>
      <c r="K24" s="4"/>
    </row>
    <row r="25" spans="1:11" x14ac:dyDescent="0.25">
      <c r="A25" s="41">
        <v>2009</v>
      </c>
      <c r="B25" s="4">
        <v>18107.329999999998</v>
      </c>
      <c r="C25" s="4"/>
      <c r="D25" s="4">
        <v>18107.329999999998</v>
      </c>
      <c r="E25" s="4"/>
      <c r="F25" s="4">
        <v>18107.329999999998</v>
      </c>
      <c r="G25" s="4"/>
      <c r="H25" s="4">
        <v>18107.329999999998</v>
      </c>
      <c r="I25" s="4"/>
      <c r="J25" s="4">
        <v>18107.329999999998</v>
      </c>
      <c r="K25" s="4"/>
    </row>
    <row r="26" spans="1:11" x14ac:dyDescent="0.25">
      <c r="A26" s="41">
        <v>2010</v>
      </c>
      <c r="B26" s="4">
        <v>18007.989999999998</v>
      </c>
      <c r="C26" s="4"/>
      <c r="D26" s="4">
        <v>18007.989999999998</v>
      </c>
      <c r="E26" s="4"/>
      <c r="F26" s="4">
        <v>18007.989999999998</v>
      </c>
      <c r="G26" s="4"/>
      <c r="H26" s="4">
        <v>18007.989999999998</v>
      </c>
      <c r="I26" s="4"/>
      <c r="J26" s="4">
        <v>18007.989999999998</v>
      </c>
      <c r="K26" s="4"/>
    </row>
    <row r="27" spans="1:11" x14ac:dyDescent="0.25">
      <c r="A27" s="41">
        <v>2011</v>
      </c>
      <c r="B27" s="4">
        <v>17102.57</v>
      </c>
      <c r="C27" s="4"/>
      <c r="D27" s="4">
        <v>17102.57</v>
      </c>
      <c r="E27" s="4"/>
      <c r="F27" s="4">
        <v>17102.57</v>
      </c>
      <c r="G27" s="4"/>
      <c r="H27" s="4">
        <v>17102.57</v>
      </c>
      <c r="I27" s="4"/>
      <c r="J27" s="4">
        <v>17102.57</v>
      </c>
      <c r="K27" s="4"/>
    </row>
    <row r="28" spans="1:11" x14ac:dyDescent="0.25">
      <c r="A28" s="41">
        <v>2012</v>
      </c>
      <c r="B28" s="4">
        <v>18881.28</v>
      </c>
      <c r="C28" s="4"/>
      <c r="D28" s="4">
        <v>18881.28</v>
      </c>
      <c r="E28" s="4"/>
      <c r="F28" s="4">
        <v>18881.28</v>
      </c>
      <c r="G28" s="4"/>
      <c r="H28" s="4">
        <v>18881.28</v>
      </c>
      <c r="I28" s="4"/>
      <c r="J28" s="4">
        <v>18881.28</v>
      </c>
      <c r="K28" s="4"/>
    </row>
    <row r="29" spans="1:11" x14ac:dyDescent="0.25">
      <c r="A29" s="41">
        <v>2013</v>
      </c>
      <c r="B29" s="4">
        <v>18001.740000000002</v>
      </c>
      <c r="C29" s="4"/>
      <c r="D29" s="4">
        <v>18001.740000000002</v>
      </c>
      <c r="E29" s="4"/>
      <c r="F29" s="4">
        <v>18001.740000000002</v>
      </c>
      <c r="G29" s="4"/>
      <c r="H29" s="4">
        <v>18001.740000000002</v>
      </c>
      <c r="I29" s="4"/>
      <c r="J29" s="4">
        <v>18001.740000000002</v>
      </c>
      <c r="K29" s="4"/>
    </row>
    <row r="30" spans="1:11" x14ac:dyDescent="0.25">
      <c r="A30" s="41">
        <v>2014</v>
      </c>
      <c r="B30" s="4">
        <v>18124.57</v>
      </c>
      <c r="C30" s="4"/>
      <c r="D30" s="4">
        <v>18124.57</v>
      </c>
      <c r="E30" s="4"/>
      <c r="F30" s="4">
        <v>18124.57</v>
      </c>
      <c r="G30" s="4"/>
      <c r="H30" s="4">
        <v>18124.57</v>
      </c>
      <c r="I30" s="4"/>
      <c r="J30" s="4">
        <v>18124.57</v>
      </c>
      <c r="K30" s="4"/>
    </row>
    <row r="31" spans="1:11" x14ac:dyDescent="0.25">
      <c r="A31" s="41">
        <v>2015</v>
      </c>
      <c r="B31" s="4">
        <v>17624.379999999997</v>
      </c>
      <c r="C31" s="4"/>
      <c r="D31" s="4">
        <v>17624.379999999997</v>
      </c>
      <c r="E31" s="4"/>
      <c r="F31" s="4">
        <v>17624.379999999997</v>
      </c>
      <c r="G31" s="4"/>
      <c r="H31" s="4">
        <v>17624.379999999997</v>
      </c>
      <c r="I31" s="4"/>
      <c r="J31" s="4">
        <v>17624.379999999997</v>
      </c>
      <c r="K31" s="4"/>
    </row>
    <row r="32" spans="1:11" x14ac:dyDescent="0.25">
      <c r="A32" s="41">
        <v>2016</v>
      </c>
      <c r="B32" s="4">
        <v>16098.710000000001</v>
      </c>
      <c r="C32" s="4"/>
      <c r="D32" s="4">
        <v>16098.710000000001</v>
      </c>
      <c r="E32" s="4"/>
      <c r="F32" s="4">
        <v>16098.710000000001</v>
      </c>
      <c r="G32" s="4"/>
      <c r="H32" s="4">
        <v>16098.710000000001</v>
      </c>
      <c r="I32" s="4"/>
      <c r="J32" s="4">
        <v>16098.710000000001</v>
      </c>
      <c r="K32" s="4"/>
    </row>
    <row r="33" spans="1:11" x14ac:dyDescent="0.25">
      <c r="A33" s="41">
        <v>2017</v>
      </c>
      <c r="B33" s="4">
        <v>16940.86</v>
      </c>
      <c r="C33" s="6">
        <f>B33</f>
        <v>16940.86</v>
      </c>
      <c r="D33" s="4">
        <v>16940.86</v>
      </c>
      <c r="E33" s="6">
        <f>D33</f>
        <v>16940.86</v>
      </c>
      <c r="F33" s="4">
        <v>16940.86</v>
      </c>
      <c r="G33" s="6">
        <f>F33</f>
        <v>16940.86</v>
      </c>
      <c r="H33" s="4">
        <v>16940.86</v>
      </c>
      <c r="I33" s="6">
        <f>H33</f>
        <v>16940.86</v>
      </c>
      <c r="J33" s="4">
        <v>16940.86</v>
      </c>
      <c r="K33" s="6">
        <f>J33</f>
        <v>16940.86</v>
      </c>
    </row>
    <row r="34" spans="1:11" x14ac:dyDescent="0.25">
      <c r="A34" s="41">
        <v>2018</v>
      </c>
      <c r="B34" s="4"/>
      <c r="C34" s="4">
        <v>17010.05510926454</v>
      </c>
      <c r="D34" s="4"/>
      <c r="E34" s="4">
        <v>17087.663481716321</v>
      </c>
      <c r="F34" s="4"/>
      <c r="G34" s="4">
        <v>17044.667375069195</v>
      </c>
      <c r="H34" s="4"/>
      <c r="I34" s="4">
        <v>17018.67275767208</v>
      </c>
      <c r="J34" s="4"/>
      <c r="K34" s="4">
        <v>17117.564672793473</v>
      </c>
    </row>
    <row r="35" spans="1:11" x14ac:dyDescent="0.25">
      <c r="A35" s="41">
        <v>2019</v>
      </c>
      <c r="B35" s="4"/>
      <c r="C35" s="4">
        <v>17331.509241904059</v>
      </c>
      <c r="D35" s="4"/>
      <c r="E35" s="4">
        <v>17524.712754097382</v>
      </c>
      <c r="F35" s="4"/>
      <c r="G35" s="4">
        <v>17318.744860854138</v>
      </c>
      <c r="H35" s="4"/>
      <c r="I35" s="4">
        <v>17334.108351551091</v>
      </c>
      <c r="J35" s="4"/>
      <c r="K35" s="4">
        <v>17413.947437543819</v>
      </c>
    </row>
    <row r="36" spans="1:11" x14ac:dyDescent="0.25">
      <c r="A36" s="41">
        <v>2020</v>
      </c>
      <c r="B36" s="4"/>
      <c r="C36" s="4">
        <v>17238.757178548127</v>
      </c>
      <c r="D36" s="4"/>
      <c r="E36" s="4">
        <v>17388.836774643514</v>
      </c>
      <c r="F36" s="4"/>
      <c r="G36" s="4">
        <v>17125.686712220951</v>
      </c>
      <c r="H36" s="4"/>
      <c r="I36" s="4">
        <v>17243.238580837075</v>
      </c>
      <c r="J36" s="4"/>
      <c r="K36" s="4">
        <v>17331.189317456534</v>
      </c>
    </row>
    <row r="37" spans="1:11" x14ac:dyDescent="0.25">
      <c r="A37" s="41">
        <v>2021</v>
      </c>
      <c r="B37" s="4"/>
      <c r="C37" s="4">
        <v>17371.364507493996</v>
      </c>
      <c r="D37" s="4"/>
      <c r="E37" s="4">
        <v>17579.088804212126</v>
      </c>
      <c r="F37" s="4"/>
      <c r="G37" s="4">
        <v>17092.609873123463</v>
      </c>
      <c r="H37" s="4"/>
      <c r="I37" s="4">
        <v>17302.823747264476</v>
      </c>
      <c r="J37" s="4"/>
      <c r="K37" s="4">
        <v>17223.468050745563</v>
      </c>
    </row>
    <row r="38" spans="1:11" x14ac:dyDescent="0.25">
      <c r="A38" s="41">
        <v>2022</v>
      </c>
      <c r="B38" s="4"/>
      <c r="C38" s="4">
        <v>17099.654179706617</v>
      </c>
      <c r="D38" s="4"/>
      <c r="E38" s="4">
        <v>17291.766289699855</v>
      </c>
      <c r="F38" s="4"/>
      <c r="G38" s="4">
        <v>16909.237263874682</v>
      </c>
      <c r="H38" s="4"/>
      <c r="I38" s="4">
        <v>16953.772246309643</v>
      </c>
      <c r="J38" s="4"/>
      <c r="K38" s="4">
        <v>17050.219534010572</v>
      </c>
    </row>
    <row r="39" spans="1:11" x14ac:dyDescent="0.25">
      <c r="A39" s="41">
        <v>2023</v>
      </c>
      <c r="B39" s="4"/>
      <c r="C39" s="4">
        <v>16366.152831636758</v>
      </c>
      <c r="D39" s="4"/>
      <c r="E39" s="4">
        <v>16524.100380959811</v>
      </c>
      <c r="F39" s="4"/>
      <c r="G39" s="4">
        <v>16086.815394657522</v>
      </c>
      <c r="H39" s="4"/>
      <c r="I39" s="4">
        <v>16149.717032099536</v>
      </c>
      <c r="J39" s="4"/>
      <c r="K39" s="4">
        <v>16244.165611331064</v>
      </c>
    </row>
    <row r="40" spans="1:11" x14ac:dyDescent="0.25">
      <c r="A40" s="41">
        <v>2024</v>
      </c>
      <c r="B40" s="4"/>
      <c r="C40" s="4">
        <v>16457.387737919227</v>
      </c>
      <c r="D40" s="4"/>
      <c r="E40" s="4">
        <v>16645.92105529294</v>
      </c>
      <c r="F40" s="4"/>
      <c r="G40" s="4">
        <v>16002.725354905069</v>
      </c>
      <c r="H40" s="4"/>
      <c r="I40" s="4">
        <v>16088.899374854689</v>
      </c>
      <c r="J40" s="4"/>
      <c r="K40" s="4">
        <v>16402.077317853869</v>
      </c>
    </row>
    <row r="41" spans="1:11" x14ac:dyDescent="0.25">
      <c r="A41" s="41">
        <v>2025</v>
      </c>
      <c r="B41" s="4"/>
      <c r="C41" s="4">
        <v>16491.761618314333</v>
      </c>
      <c r="D41" s="4"/>
      <c r="E41" s="4">
        <v>16573.28548427199</v>
      </c>
      <c r="F41" s="4"/>
      <c r="G41" s="4">
        <v>15917.119591286752</v>
      </c>
      <c r="H41" s="4"/>
      <c r="I41" s="4">
        <v>15944.982805944124</v>
      </c>
      <c r="J41" s="4"/>
      <c r="K41" s="4">
        <v>16045.094649049322</v>
      </c>
    </row>
    <row r="42" spans="1:11" x14ac:dyDescent="0.25">
      <c r="A42" s="41">
        <v>2026</v>
      </c>
      <c r="B42" s="4"/>
      <c r="C42" s="4">
        <v>16304.565716082858</v>
      </c>
      <c r="D42" s="4"/>
      <c r="E42" s="4">
        <v>16607.511386302584</v>
      </c>
      <c r="F42" s="4"/>
      <c r="G42" s="4">
        <v>15804.520789247568</v>
      </c>
      <c r="H42" s="4"/>
      <c r="I42" s="4">
        <v>15760.596208256025</v>
      </c>
      <c r="J42" s="4"/>
      <c r="K42" s="4">
        <v>15986.489753683743</v>
      </c>
    </row>
    <row r="43" spans="1:11" x14ac:dyDescent="0.25">
      <c r="A43" s="41">
        <v>2027</v>
      </c>
      <c r="B43" s="4"/>
      <c r="C43" s="4">
        <v>15635.438498147987</v>
      </c>
      <c r="D43" s="4"/>
      <c r="E43" s="4">
        <v>15886.585325033444</v>
      </c>
      <c r="F43" s="4"/>
      <c r="G43" s="4">
        <v>14932.197314429917</v>
      </c>
      <c r="H43" s="4"/>
      <c r="I43" s="4">
        <v>14937.300604836848</v>
      </c>
      <c r="J43" s="4"/>
      <c r="K43" s="4">
        <v>15081.705977916448</v>
      </c>
    </row>
    <row r="44" spans="1:11" x14ac:dyDescent="0.25">
      <c r="A44" s="41">
        <v>2028</v>
      </c>
      <c r="B44" s="4"/>
      <c r="C44" s="4">
        <v>15612.286815562939</v>
      </c>
      <c r="D44" s="4"/>
      <c r="E44" s="4">
        <v>16008.247671979438</v>
      </c>
      <c r="F44" s="4"/>
      <c r="G44" s="4">
        <v>14870.733779457354</v>
      </c>
      <c r="H44" s="4"/>
      <c r="I44" s="4">
        <v>14980.308140076659</v>
      </c>
      <c r="J44" s="4"/>
      <c r="K44" s="4">
        <v>14994.760473083898</v>
      </c>
    </row>
    <row r="45" spans="1:11" x14ac:dyDescent="0.25">
      <c r="A45" s="41">
        <v>2029</v>
      </c>
      <c r="B45" s="4"/>
      <c r="C45" s="4">
        <v>15653.207787251775</v>
      </c>
      <c r="D45" s="4"/>
      <c r="E45" s="4">
        <v>16061.811495537877</v>
      </c>
      <c r="F45" s="4"/>
      <c r="G45" s="4">
        <v>14757.468769599061</v>
      </c>
      <c r="H45" s="4"/>
      <c r="I45" s="4">
        <v>14826.416106190583</v>
      </c>
      <c r="J45" s="4"/>
      <c r="K45" s="4">
        <v>14806.701568548026</v>
      </c>
    </row>
    <row r="46" spans="1:11" x14ac:dyDescent="0.25">
      <c r="A46" s="41">
        <v>2030</v>
      </c>
      <c r="B46" s="4"/>
      <c r="C46" s="4">
        <v>14887.803715534114</v>
      </c>
      <c r="D46" s="4"/>
      <c r="E46" s="4">
        <v>15488.449269944866</v>
      </c>
      <c r="F46" s="4"/>
      <c r="G46" s="4">
        <v>14035.458670639038</v>
      </c>
      <c r="H46" s="4"/>
      <c r="I46" s="4">
        <v>14159.689047830199</v>
      </c>
      <c r="J46" s="4"/>
      <c r="K46" s="4">
        <v>14072.055919591712</v>
      </c>
    </row>
    <row r="47" spans="1:11" x14ac:dyDescent="0.25">
      <c r="A47" s="41">
        <v>2031</v>
      </c>
      <c r="B47" s="4"/>
      <c r="C47" s="4">
        <v>14289.397772252771</v>
      </c>
      <c r="D47" s="4"/>
      <c r="E47" s="4">
        <v>14882.046798541389</v>
      </c>
      <c r="F47" s="4"/>
      <c r="G47" s="4">
        <v>13331.608006070446</v>
      </c>
      <c r="H47" s="4"/>
      <c r="I47" s="4">
        <v>13495.938644637172</v>
      </c>
      <c r="J47" s="4"/>
      <c r="K47" s="4">
        <v>13470.269294798916</v>
      </c>
    </row>
    <row r="48" spans="1:11" x14ac:dyDescent="0.25">
      <c r="A48" s="41">
        <v>2032</v>
      </c>
      <c r="B48" s="4"/>
      <c r="C48" s="4">
        <v>14086.916557184166</v>
      </c>
      <c r="D48" s="4"/>
      <c r="E48" s="4">
        <v>14669.45996964908</v>
      </c>
      <c r="F48" s="4"/>
      <c r="G48" s="4">
        <v>13086.616818475304</v>
      </c>
      <c r="H48" s="4"/>
      <c r="I48" s="4">
        <v>13133.611423551214</v>
      </c>
      <c r="J48" s="4"/>
      <c r="K48" s="4">
        <v>13004.556939744289</v>
      </c>
    </row>
    <row r="49" spans="1:11" x14ac:dyDescent="0.25">
      <c r="A49" s="41">
        <v>2033</v>
      </c>
      <c r="B49" s="4"/>
      <c r="C49" s="4">
        <v>13806.645652566103</v>
      </c>
      <c r="D49" s="4"/>
      <c r="E49" s="4">
        <v>14295.588460620287</v>
      </c>
      <c r="F49" s="4"/>
      <c r="G49" s="4">
        <v>12713.912243010331</v>
      </c>
      <c r="H49" s="4"/>
      <c r="I49" s="4">
        <v>12655.152715630682</v>
      </c>
      <c r="J49" s="4"/>
      <c r="K49" s="4">
        <v>12535.719853471148</v>
      </c>
    </row>
    <row r="50" spans="1:11" x14ac:dyDescent="0.25">
      <c r="A50" s="41">
        <v>2034</v>
      </c>
      <c r="B50" s="4"/>
      <c r="C50" s="4">
        <v>13617.447487690073</v>
      </c>
      <c r="D50" s="4"/>
      <c r="E50" s="4">
        <v>14186.385890378893</v>
      </c>
      <c r="F50" s="4"/>
      <c r="G50" s="4">
        <v>12440.120853557308</v>
      </c>
      <c r="H50" s="4"/>
      <c r="I50" s="4">
        <v>12394.062484335742</v>
      </c>
      <c r="J50" s="4"/>
      <c r="K50" s="4">
        <v>12361.702091724106</v>
      </c>
    </row>
    <row r="51" spans="1:11" x14ac:dyDescent="0.25">
      <c r="A51" s="41">
        <v>2035</v>
      </c>
      <c r="B51" s="4"/>
      <c r="C51" s="4">
        <v>13598.738874556457</v>
      </c>
      <c r="D51" s="4"/>
      <c r="E51" s="4">
        <v>14154.064123602056</v>
      </c>
      <c r="F51" s="4"/>
      <c r="G51" s="4">
        <v>12421.542830017197</v>
      </c>
      <c r="H51" s="4"/>
      <c r="I51" s="4">
        <v>12202.796932106889</v>
      </c>
      <c r="J51" s="4"/>
      <c r="K51" s="4">
        <v>12332.654896553222</v>
      </c>
    </row>
    <row r="52" spans="1:11" x14ac:dyDescent="0.25">
      <c r="A52" s="41">
        <v>2036</v>
      </c>
      <c r="B52" s="4"/>
      <c r="C52" s="4">
        <v>13440.596971299532</v>
      </c>
      <c r="D52" s="4"/>
      <c r="E52" s="4">
        <v>13990.873017100483</v>
      </c>
      <c r="F52" s="4"/>
      <c r="G52" s="4">
        <v>12268.30574012869</v>
      </c>
      <c r="H52" s="4"/>
      <c r="I52" s="4">
        <v>12098.643928345096</v>
      </c>
      <c r="J52" s="4"/>
      <c r="K52" s="4">
        <v>12129.727977111605</v>
      </c>
    </row>
    <row r="53" spans="1:11" x14ac:dyDescent="0.25">
      <c r="A53" s="41">
        <v>2037</v>
      </c>
      <c r="B53" s="4"/>
      <c r="C53" s="4">
        <v>13474.492272431997</v>
      </c>
      <c r="D53" s="4"/>
      <c r="E53" s="4">
        <v>14064.281508089169</v>
      </c>
      <c r="F53" s="4"/>
      <c r="G53" s="4">
        <v>12212.214893442308</v>
      </c>
      <c r="H53" s="4"/>
      <c r="I53" s="4">
        <v>12074.448502973795</v>
      </c>
      <c r="J53" s="4"/>
      <c r="K53" s="4">
        <v>11950.81561084179</v>
      </c>
    </row>
    <row r="54" spans="1:11" x14ac:dyDescent="0.25">
      <c r="A54" s="41">
        <v>2038</v>
      </c>
      <c r="B54" s="4"/>
      <c r="C54" s="4">
        <v>13056.200297305139</v>
      </c>
      <c r="D54" s="4"/>
      <c r="E54" s="4">
        <v>13730.514693463461</v>
      </c>
      <c r="F54" s="4"/>
      <c r="G54" s="4">
        <v>11671.250138410687</v>
      </c>
      <c r="H54" s="4"/>
      <c r="I54" s="4">
        <v>11733.782874717646</v>
      </c>
      <c r="J54" s="4"/>
      <c r="K54" s="4">
        <v>11658.600364514979</v>
      </c>
    </row>
    <row r="55" spans="1:11" x14ac:dyDescent="0.25">
      <c r="A55" s="41">
        <v>2039</v>
      </c>
      <c r="B55" s="4"/>
      <c r="C55" s="4">
        <v>12697.911155810456</v>
      </c>
      <c r="D55" s="4"/>
      <c r="E55" s="4">
        <v>13665.563537770937</v>
      </c>
      <c r="F55" s="4"/>
      <c r="G55" s="4">
        <v>11415.052544481052</v>
      </c>
      <c r="H55" s="4"/>
      <c r="I55" s="4">
        <v>11375.492449817166</v>
      </c>
      <c r="J55" s="4"/>
      <c r="K55" s="4">
        <v>11324.081633680697</v>
      </c>
    </row>
    <row r="56" spans="1:11" x14ac:dyDescent="0.25">
      <c r="A56" s="41">
        <v>2040</v>
      </c>
      <c r="B56" s="4"/>
      <c r="C56" s="4">
        <v>12634.024775015279</v>
      </c>
      <c r="D56" s="4"/>
      <c r="E56" s="4">
        <v>13552.113500252548</v>
      </c>
      <c r="F56" s="4"/>
      <c r="G56" s="4">
        <v>11329.211530897777</v>
      </c>
      <c r="H56" s="4"/>
      <c r="I56" s="4">
        <v>11300.767211410417</v>
      </c>
      <c r="J56" s="4"/>
      <c r="K56" s="4">
        <v>11038.675558082779</v>
      </c>
    </row>
    <row r="57" spans="1:11" x14ac:dyDescent="0.25">
      <c r="A57" s="41">
        <v>2041</v>
      </c>
      <c r="B57" s="4"/>
      <c r="C57" s="4">
        <v>12616.180464759009</v>
      </c>
      <c r="D57" s="4"/>
      <c r="E57" s="4">
        <v>13675.36707381214</v>
      </c>
      <c r="F57" s="4"/>
      <c r="G57" s="4">
        <v>11224.470086577381</v>
      </c>
      <c r="H57" s="4"/>
      <c r="I57" s="4">
        <v>11205.34331481293</v>
      </c>
      <c r="J57" s="4"/>
      <c r="K57" s="4">
        <v>11054.338125423965</v>
      </c>
    </row>
    <row r="58" spans="1:11" x14ac:dyDescent="0.25">
      <c r="A58" s="41">
        <v>2042</v>
      </c>
      <c r="B58" s="4"/>
      <c r="C58" s="4">
        <v>12594.184787769162</v>
      </c>
      <c r="D58" s="4"/>
      <c r="E58" s="4">
        <v>13637.858634812888</v>
      </c>
      <c r="F58" s="4"/>
      <c r="G58" s="4">
        <v>11150.864457629443</v>
      </c>
      <c r="H58" s="4"/>
      <c r="I58" s="4">
        <v>11220.989800848434</v>
      </c>
      <c r="J58" s="4"/>
      <c r="K58" s="4">
        <v>11017.189750095862</v>
      </c>
    </row>
    <row r="59" spans="1:11" x14ac:dyDescent="0.25">
      <c r="A59" s="41">
        <v>2043</v>
      </c>
      <c r="B59" s="4"/>
      <c r="C59" s="4">
        <v>12698.573871849088</v>
      </c>
      <c r="D59" s="4"/>
      <c r="E59" s="4">
        <v>13769.311832704157</v>
      </c>
      <c r="F59" s="4"/>
      <c r="G59" s="4">
        <v>11095.452298767494</v>
      </c>
      <c r="H59" s="4"/>
      <c r="I59" s="4">
        <v>11253.579058189503</v>
      </c>
      <c r="J59" s="4"/>
      <c r="K59" s="4">
        <v>10954.390757762991</v>
      </c>
    </row>
    <row r="60" spans="1:11" x14ac:dyDescent="0.25">
      <c r="A60" s="41">
        <v>2044</v>
      </c>
      <c r="B60" s="4"/>
      <c r="C60" s="4">
        <v>12622.43847748786</v>
      </c>
      <c r="D60" s="4"/>
      <c r="E60" s="4">
        <v>13801.330024799317</v>
      </c>
      <c r="F60" s="4"/>
      <c r="G60" s="4">
        <v>11011.925125747532</v>
      </c>
      <c r="H60" s="4"/>
      <c r="I60" s="4">
        <v>11259.735874832802</v>
      </c>
      <c r="J60" s="4"/>
      <c r="K60" s="4">
        <v>10997.110073162159</v>
      </c>
    </row>
    <row r="61" spans="1:11" x14ac:dyDescent="0.25">
      <c r="A61" s="41">
        <v>2045</v>
      </c>
      <c r="B61" s="4"/>
      <c r="C61" s="4">
        <v>12696.720640433401</v>
      </c>
      <c r="D61" s="4"/>
      <c r="E61" s="4">
        <v>13832.457355367082</v>
      </c>
      <c r="F61" s="4"/>
      <c r="G61" s="4">
        <v>11003.449475468722</v>
      </c>
      <c r="H61" s="4"/>
      <c r="I61" s="4">
        <v>11257.062488572841</v>
      </c>
      <c r="J61" s="4"/>
      <c r="K61" s="4">
        <v>10986.542094606975</v>
      </c>
    </row>
    <row r="62" spans="1:11" x14ac:dyDescent="0.25">
      <c r="A62" s="41">
        <v>2046</v>
      </c>
      <c r="B62" s="4"/>
      <c r="C62" s="4">
        <v>12715.67645950392</v>
      </c>
      <c r="D62" s="4"/>
      <c r="E62" s="4">
        <v>13864.140223789831</v>
      </c>
      <c r="F62" s="4"/>
      <c r="G62" s="4">
        <v>10922.60878620453</v>
      </c>
      <c r="H62" s="4"/>
      <c r="I62" s="4">
        <v>11224.441224563869</v>
      </c>
      <c r="J62" s="4"/>
      <c r="K62" s="4">
        <v>10920.80844552891</v>
      </c>
    </row>
    <row r="63" spans="1:11" x14ac:dyDescent="0.25">
      <c r="A63" s="41">
        <v>2047</v>
      </c>
      <c r="B63" s="4"/>
      <c r="C63" s="4">
        <v>12848.686055428368</v>
      </c>
      <c r="D63" s="4"/>
      <c r="E63" s="4">
        <v>13857.225066814002</v>
      </c>
      <c r="F63" s="4"/>
      <c r="G63" s="4">
        <v>10940.204674816825</v>
      </c>
      <c r="H63" s="4"/>
      <c r="I63" s="4">
        <v>11066.219218614217</v>
      </c>
      <c r="J63" s="4"/>
      <c r="K63" s="4">
        <v>10984.265501904265</v>
      </c>
    </row>
    <row r="64" spans="1:11" x14ac:dyDescent="0.25">
      <c r="A64" s="41">
        <v>2048</v>
      </c>
      <c r="B64" s="4"/>
      <c r="C64" s="4">
        <v>12866.216846370939</v>
      </c>
      <c r="D64" s="4"/>
      <c r="E64" s="4">
        <v>13837.310338343214</v>
      </c>
      <c r="F64" s="4"/>
      <c r="G64" s="4">
        <v>10848.99357370665</v>
      </c>
      <c r="H64" s="4"/>
      <c r="I64" s="4">
        <v>10997.555358519008</v>
      </c>
      <c r="J64" s="4"/>
      <c r="K64" s="4">
        <v>10883.836557835461</v>
      </c>
    </row>
    <row r="65" spans="1:11" x14ac:dyDescent="0.25">
      <c r="A65" s="41">
        <v>2049</v>
      </c>
      <c r="B65" s="4"/>
      <c r="C65" s="4">
        <v>12927.637043177923</v>
      </c>
      <c r="D65" s="4"/>
      <c r="E65" s="4">
        <v>13890.276870238704</v>
      </c>
      <c r="F65" s="4"/>
      <c r="G65" s="4">
        <v>10826.163911290179</v>
      </c>
      <c r="H65" s="4"/>
      <c r="I65" s="4">
        <v>11067.109629865568</v>
      </c>
      <c r="J65" s="4"/>
      <c r="K65" s="4">
        <v>10701.455345714425</v>
      </c>
    </row>
    <row r="66" spans="1:11" x14ac:dyDescent="0.25">
      <c r="A66" s="41">
        <v>2050</v>
      </c>
      <c r="B66" s="4"/>
      <c r="C66" s="4">
        <v>12870.140654081735</v>
      </c>
      <c r="D66" s="4"/>
      <c r="E66" s="4">
        <v>13831.180747712207</v>
      </c>
      <c r="F66" s="4"/>
      <c r="G66" s="4">
        <v>10667.563496445753</v>
      </c>
      <c r="H66" s="4"/>
      <c r="I66" s="4">
        <v>10910.126519759153</v>
      </c>
      <c r="J66" s="4"/>
      <c r="K66" s="4">
        <v>10611.309968121848</v>
      </c>
    </row>
    <row r="69" spans="1:11" x14ac:dyDescent="0.25">
      <c r="A69" s="1" t="s">
        <v>148</v>
      </c>
    </row>
  </sheetData>
  <hyperlinks>
    <hyperlink ref="A2" location="About!A1" display="◄ About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zoomScaleNormal="100" workbookViewId="0">
      <selection activeCell="A3" sqref="A3"/>
    </sheetView>
  </sheetViews>
  <sheetFormatPr defaultRowHeight="15" x14ac:dyDescent="0.25"/>
  <cols>
    <col min="1" max="16384" width="9" style="1"/>
  </cols>
  <sheetData>
    <row r="1" spans="1:11" ht="18.75" customHeight="1" x14ac:dyDescent="0.35">
      <c r="A1" s="58" t="s">
        <v>149</v>
      </c>
    </row>
    <row r="2" spans="1:11" x14ac:dyDescent="0.25">
      <c r="A2" s="52" t="s">
        <v>123</v>
      </c>
    </row>
    <row r="4" spans="1:11" x14ac:dyDescent="0.25">
      <c r="A4" s="42" t="s">
        <v>11</v>
      </c>
      <c r="B4" s="8" t="s">
        <v>15</v>
      </c>
      <c r="C4" s="8"/>
      <c r="D4" s="8" t="s">
        <v>27</v>
      </c>
      <c r="E4" s="8"/>
      <c r="F4" s="8" t="s">
        <v>94</v>
      </c>
      <c r="G4" s="8"/>
      <c r="H4" s="8" t="s">
        <v>14</v>
      </c>
      <c r="I4" s="8"/>
      <c r="J4" s="8" t="s">
        <v>18</v>
      </c>
      <c r="K4" s="8"/>
    </row>
    <row r="5" spans="1:11" x14ac:dyDescent="0.25">
      <c r="A5" s="50"/>
      <c r="B5" s="7" t="s">
        <v>12</v>
      </c>
      <c r="C5" s="7" t="s">
        <v>13</v>
      </c>
      <c r="D5" s="7" t="s">
        <v>12</v>
      </c>
      <c r="E5" s="7" t="s">
        <v>13</v>
      </c>
      <c r="F5" s="7" t="s">
        <v>12</v>
      </c>
      <c r="G5" s="7" t="s">
        <v>13</v>
      </c>
      <c r="H5" s="7" t="s">
        <v>12</v>
      </c>
      <c r="I5" s="7" t="s">
        <v>13</v>
      </c>
      <c r="J5" s="7" t="s">
        <v>12</v>
      </c>
      <c r="K5" s="7" t="s">
        <v>13</v>
      </c>
    </row>
    <row r="6" spans="1:11" x14ac:dyDescent="0.25">
      <c r="A6" s="41">
        <v>1990</v>
      </c>
      <c r="B6" s="4">
        <v>8772.25</v>
      </c>
      <c r="C6" s="4"/>
      <c r="D6" s="4">
        <v>8772.25</v>
      </c>
      <c r="E6" s="4"/>
      <c r="F6" s="4">
        <v>8772.25</v>
      </c>
      <c r="G6" s="4"/>
      <c r="H6" s="4">
        <v>8772.25</v>
      </c>
      <c r="I6" s="4"/>
      <c r="J6" s="4">
        <v>8772.25</v>
      </c>
      <c r="K6" s="4"/>
    </row>
    <row r="7" spans="1:11" x14ac:dyDescent="0.25">
      <c r="A7" s="41">
        <v>1991</v>
      </c>
      <c r="B7" s="4">
        <v>8767.2800000000007</v>
      </c>
      <c r="C7" s="4"/>
      <c r="D7" s="4">
        <v>8767.2800000000007</v>
      </c>
      <c r="E7" s="4"/>
      <c r="F7" s="4">
        <v>8767.2800000000007</v>
      </c>
      <c r="G7" s="4"/>
      <c r="H7" s="4">
        <v>8767.2800000000007</v>
      </c>
      <c r="I7" s="4"/>
      <c r="J7" s="4">
        <v>8767.2800000000007</v>
      </c>
      <c r="K7" s="4"/>
    </row>
    <row r="8" spans="1:11" x14ac:dyDescent="0.25">
      <c r="A8" s="41">
        <v>1992</v>
      </c>
      <c r="B8" s="4">
        <v>9144.44</v>
      </c>
      <c r="C8" s="4"/>
      <c r="D8" s="4">
        <v>9144.44</v>
      </c>
      <c r="E8" s="4"/>
      <c r="F8" s="4">
        <v>9144.44</v>
      </c>
      <c r="G8" s="4"/>
      <c r="H8" s="4">
        <v>9144.44</v>
      </c>
      <c r="I8" s="4"/>
      <c r="J8" s="4">
        <v>9144.44</v>
      </c>
      <c r="K8" s="4"/>
    </row>
    <row r="9" spans="1:11" x14ac:dyDescent="0.25">
      <c r="A9" s="41">
        <v>1993</v>
      </c>
      <c r="B9" s="4">
        <v>9608.7000000000007</v>
      </c>
      <c r="C9" s="4"/>
      <c r="D9" s="4">
        <v>9608.7000000000007</v>
      </c>
      <c r="E9" s="4"/>
      <c r="F9" s="4">
        <v>9608.7000000000007</v>
      </c>
      <c r="G9" s="4"/>
      <c r="H9" s="4">
        <v>9608.7000000000007</v>
      </c>
      <c r="I9" s="4"/>
      <c r="J9" s="4">
        <v>9608.7000000000007</v>
      </c>
      <c r="K9" s="4"/>
    </row>
    <row r="10" spans="1:11" x14ac:dyDescent="0.25">
      <c r="A10" s="41">
        <v>1994</v>
      </c>
      <c r="B10" s="4">
        <v>10284.25</v>
      </c>
      <c r="C10" s="4"/>
      <c r="D10" s="4">
        <v>10284.25</v>
      </c>
      <c r="E10" s="4"/>
      <c r="F10" s="4">
        <v>10284.25</v>
      </c>
      <c r="G10" s="4"/>
      <c r="H10" s="4">
        <v>10284.25</v>
      </c>
      <c r="I10" s="4"/>
      <c r="J10" s="4">
        <v>10284.25</v>
      </c>
      <c r="K10" s="4"/>
    </row>
    <row r="11" spans="1:11" x14ac:dyDescent="0.25">
      <c r="A11" s="41">
        <v>1995</v>
      </c>
      <c r="B11" s="4">
        <v>10963.56</v>
      </c>
      <c r="C11" s="4"/>
      <c r="D11" s="4">
        <v>10963.56</v>
      </c>
      <c r="E11" s="4"/>
      <c r="F11" s="4">
        <v>10963.56</v>
      </c>
      <c r="G11" s="4"/>
      <c r="H11" s="4">
        <v>10963.56</v>
      </c>
      <c r="I11" s="4"/>
      <c r="J11" s="4">
        <v>10963.56</v>
      </c>
      <c r="K11" s="4"/>
    </row>
    <row r="12" spans="1:11" x14ac:dyDescent="0.25">
      <c r="A12" s="41">
        <v>1996</v>
      </c>
      <c r="B12" s="4">
        <v>11107.21</v>
      </c>
      <c r="C12" s="4"/>
      <c r="D12" s="4">
        <v>11107.21</v>
      </c>
      <c r="E12" s="4"/>
      <c r="F12" s="4">
        <v>11107.21</v>
      </c>
      <c r="G12" s="4"/>
      <c r="H12" s="4">
        <v>11107.21</v>
      </c>
      <c r="I12" s="4"/>
      <c r="J12" s="4">
        <v>11107.21</v>
      </c>
      <c r="K12" s="4"/>
    </row>
    <row r="13" spans="1:11" x14ac:dyDescent="0.25">
      <c r="A13" s="41">
        <v>1997</v>
      </c>
      <c r="B13" s="4">
        <v>11342.59</v>
      </c>
      <c r="C13" s="4"/>
      <c r="D13" s="4">
        <v>11342.59</v>
      </c>
      <c r="E13" s="4"/>
      <c r="F13" s="4">
        <v>11342.59</v>
      </c>
      <c r="G13" s="4"/>
      <c r="H13" s="4">
        <v>11342.59</v>
      </c>
      <c r="I13" s="4"/>
      <c r="J13" s="4">
        <v>11342.59</v>
      </c>
      <c r="K13" s="4"/>
    </row>
    <row r="14" spans="1:11" x14ac:dyDescent="0.25">
      <c r="A14" s="41">
        <v>1998</v>
      </c>
      <c r="B14" s="4">
        <v>11562.17</v>
      </c>
      <c r="C14" s="4"/>
      <c r="D14" s="4">
        <v>11562.17</v>
      </c>
      <c r="E14" s="4"/>
      <c r="F14" s="4">
        <v>11562.17</v>
      </c>
      <c r="G14" s="4"/>
      <c r="H14" s="4">
        <v>11562.17</v>
      </c>
      <c r="I14" s="4"/>
      <c r="J14" s="4">
        <v>11562.17</v>
      </c>
      <c r="K14" s="4"/>
    </row>
    <row r="15" spans="1:11" x14ac:dyDescent="0.25">
      <c r="A15" s="41">
        <v>1999</v>
      </c>
      <c r="B15" s="4">
        <v>11861.66</v>
      </c>
      <c r="C15" s="4"/>
      <c r="D15" s="4">
        <v>11861.66</v>
      </c>
      <c r="E15" s="4"/>
      <c r="F15" s="4">
        <v>11861.66</v>
      </c>
      <c r="G15" s="4"/>
      <c r="H15" s="4">
        <v>11861.66</v>
      </c>
      <c r="I15" s="4"/>
      <c r="J15" s="4">
        <v>11861.66</v>
      </c>
      <c r="K15" s="4"/>
    </row>
    <row r="16" spans="1:11" x14ac:dyDescent="0.25">
      <c r="A16" s="41">
        <v>2000</v>
      </c>
      <c r="B16" s="4">
        <v>12425.13</v>
      </c>
      <c r="C16" s="4"/>
      <c r="D16" s="4">
        <v>12425.13</v>
      </c>
      <c r="E16" s="4"/>
      <c r="F16" s="4">
        <v>12425.13</v>
      </c>
      <c r="G16" s="4"/>
      <c r="H16" s="4">
        <v>12425.13</v>
      </c>
      <c r="I16" s="4"/>
      <c r="J16" s="4">
        <v>12425.13</v>
      </c>
      <c r="K16" s="4"/>
    </row>
    <row r="17" spans="1:11" x14ac:dyDescent="0.25">
      <c r="A17" s="41">
        <v>2001</v>
      </c>
      <c r="B17" s="4">
        <v>12491.34</v>
      </c>
      <c r="C17" s="4"/>
      <c r="D17" s="4">
        <v>12491.34</v>
      </c>
      <c r="E17" s="4"/>
      <c r="F17" s="4">
        <v>12491.34</v>
      </c>
      <c r="G17" s="4"/>
      <c r="H17" s="4">
        <v>12491.34</v>
      </c>
      <c r="I17" s="4"/>
      <c r="J17" s="4">
        <v>12491.34</v>
      </c>
      <c r="K17" s="4"/>
    </row>
    <row r="18" spans="1:11" x14ac:dyDescent="0.25">
      <c r="A18" s="41">
        <v>2002</v>
      </c>
      <c r="B18" s="4">
        <v>12959</v>
      </c>
      <c r="C18" s="4"/>
      <c r="D18" s="4">
        <v>12959</v>
      </c>
      <c r="E18" s="4"/>
      <c r="F18" s="4">
        <v>12959</v>
      </c>
      <c r="G18" s="4"/>
      <c r="H18" s="4">
        <v>12959</v>
      </c>
      <c r="I18" s="4"/>
      <c r="J18" s="4">
        <v>12959</v>
      </c>
      <c r="K18" s="4"/>
    </row>
    <row r="19" spans="1:11" x14ac:dyDescent="0.25">
      <c r="A19" s="41">
        <v>2003</v>
      </c>
      <c r="B19" s="4">
        <v>13511.33</v>
      </c>
      <c r="C19" s="4"/>
      <c r="D19" s="4">
        <v>13511.33</v>
      </c>
      <c r="E19" s="4"/>
      <c r="F19" s="4">
        <v>13511.33</v>
      </c>
      <c r="G19" s="4"/>
      <c r="H19" s="4">
        <v>13511.33</v>
      </c>
      <c r="I19" s="4"/>
      <c r="J19" s="4">
        <v>13511.33</v>
      </c>
      <c r="K19" s="4"/>
    </row>
    <row r="20" spans="1:11" x14ac:dyDescent="0.25">
      <c r="A20" s="41">
        <v>2004</v>
      </c>
      <c r="B20" s="4">
        <v>13819.59</v>
      </c>
      <c r="C20" s="4"/>
      <c r="D20" s="4">
        <v>13819.59</v>
      </c>
      <c r="E20" s="4"/>
      <c r="F20" s="4">
        <v>13819.59</v>
      </c>
      <c r="G20" s="4"/>
      <c r="H20" s="4">
        <v>13819.59</v>
      </c>
      <c r="I20" s="4"/>
      <c r="J20" s="4">
        <v>13819.59</v>
      </c>
      <c r="K20" s="4"/>
    </row>
    <row r="21" spans="1:11" x14ac:dyDescent="0.25">
      <c r="A21" s="41">
        <v>2005</v>
      </c>
      <c r="B21" s="4">
        <v>13901.48</v>
      </c>
      <c r="C21" s="4"/>
      <c r="D21" s="4">
        <v>13901.48</v>
      </c>
      <c r="E21" s="4"/>
      <c r="F21" s="4">
        <v>13901.48</v>
      </c>
      <c r="G21" s="4"/>
      <c r="H21" s="4">
        <v>13901.48</v>
      </c>
      <c r="I21" s="4"/>
      <c r="J21" s="4">
        <v>13901.48</v>
      </c>
      <c r="K21" s="4"/>
    </row>
    <row r="22" spans="1:11" x14ac:dyDescent="0.25">
      <c r="A22" s="41">
        <v>2006</v>
      </c>
      <c r="B22" s="4">
        <v>14032.74</v>
      </c>
      <c r="C22" s="4"/>
      <c r="D22" s="4">
        <v>14032.74</v>
      </c>
      <c r="E22" s="4"/>
      <c r="F22" s="4">
        <v>14032.74</v>
      </c>
      <c r="G22" s="4"/>
      <c r="H22" s="4">
        <v>14032.74</v>
      </c>
      <c r="I22" s="4"/>
      <c r="J22" s="4">
        <v>14032.74</v>
      </c>
      <c r="K22" s="4"/>
    </row>
    <row r="23" spans="1:11" x14ac:dyDescent="0.25">
      <c r="A23" s="41">
        <v>2007</v>
      </c>
      <c r="B23" s="4">
        <v>14147.52</v>
      </c>
      <c r="C23" s="4"/>
      <c r="D23" s="4">
        <v>14147.52</v>
      </c>
      <c r="E23" s="4"/>
      <c r="F23" s="4">
        <v>14147.52</v>
      </c>
      <c r="G23" s="4"/>
      <c r="H23" s="4">
        <v>14147.52</v>
      </c>
      <c r="I23" s="4"/>
      <c r="J23" s="4">
        <v>14147.52</v>
      </c>
      <c r="K23" s="4"/>
    </row>
    <row r="24" spans="1:11" x14ac:dyDescent="0.25">
      <c r="A24" s="41">
        <v>2008</v>
      </c>
      <c r="B24" s="4">
        <v>14180.81</v>
      </c>
      <c r="C24" s="4"/>
      <c r="D24" s="4">
        <v>14180.81</v>
      </c>
      <c r="E24" s="4"/>
      <c r="F24" s="4">
        <v>14180.81</v>
      </c>
      <c r="G24" s="4"/>
      <c r="H24" s="4">
        <v>14180.81</v>
      </c>
      <c r="I24" s="4"/>
      <c r="J24" s="4">
        <v>14180.81</v>
      </c>
      <c r="K24" s="4"/>
    </row>
    <row r="25" spans="1:11" x14ac:dyDescent="0.25">
      <c r="A25" s="41">
        <v>2009</v>
      </c>
      <c r="B25" s="4">
        <v>13995.93</v>
      </c>
      <c r="C25" s="4"/>
      <c r="D25" s="4">
        <v>13995.93</v>
      </c>
      <c r="E25" s="4"/>
      <c r="F25" s="4">
        <v>13995.93</v>
      </c>
      <c r="G25" s="4"/>
      <c r="H25" s="4">
        <v>13995.93</v>
      </c>
      <c r="I25" s="4"/>
      <c r="J25" s="4">
        <v>13995.93</v>
      </c>
      <c r="K25" s="4"/>
    </row>
    <row r="26" spans="1:11" x14ac:dyDescent="0.25">
      <c r="A26" s="41">
        <v>2010</v>
      </c>
      <c r="B26" s="4">
        <v>14162.45</v>
      </c>
      <c r="C26" s="4"/>
      <c r="D26" s="4">
        <v>14162.45</v>
      </c>
      <c r="E26" s="4"/>
      <c r="F26" s="4">
        <v>14162.45</v>
      </c>
      <c r="G26" s="4"/>
      <c r="H26" s="4">
        <v>14162.45</v>
      </c>
      <c r="I26" s="4"/>
      <c r="J26" s="4">
        <v>14162.45</v>
      </c>
      <c r="K26" s="4"/>
    </row>
    <row r="27" spans="1:11" x14ac:dyDescent="0.25">
      <c r="A27" s="41">
        <v>2011</v>
      </c>
      <c r="B27" s="4">
        <v>14157.51</v>
      </c>
      <c r="C27" s="4"/>
      <c r="D27" s="4">
        <v>14157.51</v>
      </c>
      <c r="E27" s="4"/>
      <c r="F27" s="4">
        <v>14157.51</v>
      </c>
      <c r="G27" s="4"/>
      <c r="H27" s="4">
        <v>14157.51</v>
      </c>
      <c r="I27" s="4"/>
      <c r="J27" s="4">
        <v>14157.51</v>
      </c>
      <c r="K27" s="4"/>
    </row>
    <row r="28" spans="1:11" x14ac:dyDescent="0.25">
      <c r="A28" s="41">
        <v>2012</v>
      </c>
      <c r="B28" s="4">
        <v>13920.28</v>
      </c>
      <c r="C28" s="4"/>
      <c r="D28" s="4">
        <v>13920.28</v>
      </c>
      <c r="E28" s="4"/>
      <c r="F28" s="4">
        <v>13920.28</v>
      </c>
      <c r="G28" s="4"/>
      <c r="H28" s="4">
        <v>13920.28</v>
      </c>
      <c r="I28" s="4"/>
      <c r="J28" s="4">
        <v>13920.28</v>
      </c>
      <c r="K28" s="4"/>
    </row>
    <row r="29" spans="1:11" x14ac:dyDescent="0.25">
      <c r="A29" s="41">
        <v>2013</v>
      </c>
      <c r="B29" s="4">
        <v>14131.96</v>
      </c>
      <c r="C29" s="4"/>
      <c r="D29" s="4">
        <v>14131.96</v>
      </c>
      <c r="E29" s="4"/>
      <c r="F29" s="4">
        <v>14131.96</v>
      </c>
      <c r="G29" s="4"/>
      <c r="H29" s="4">
        <v>14131.96</v>
      </c>
      <c r="I29" s="4"/>
      <c r="J29" s="4">
        <v>14131.96</v>
      </c>
      <c r="K29" s="4"/>
    </row>
    <row r="30" spans="1:11" x14ac:dyDescent="0.25">
      <c r="A30" s="41">
        <v>2014</v>
      </c>
      <c r="B30" s="4">
        <v>14194.34</v>
      </c>
      <c r="C30" s="4"/>
      <c r="D30" s="4">
        <v>14194.34</v>
      </c>
      <c r="E30" s="4"/>
      <c r="F30" s="4">
        <v>14194.34</v>
      </c>
      <c r="G30" s="4"/>
      <c r="H30" s="4">
        <v>14194.34</v>
      </c>
      <c r="I30" s="4"/>
      <c r="J30" s="4">
        <v>14194.34</v>
      </c>
      <c r="K30" s="4"/>
    </row>
    <row r="31" spans="1:11" x14ac:dyDescent="0.25">
      <c r="A31" s="41">
        <v>2015</v>
      </c>
      <c r="B31" s="4">
        <v>14771.51</v>
      </c>
      <c r="C31" s="4"/>
      <c r="D31" s="4">
        <v>14771.51</v>
      </c>
      <c r="E31" s="4"/>
      <c r="F31" s="4">
        <v>14771.51</v>
      </c>
      <c r="G31" s="4"/>
      <c r="H31" s="4">
        <v>14771.51</v>
      </c>
      <c r="I31" s="4"/>
      <c r="J31" s="4">
        <v>14771.51</v>
      </c>
      <c r="K31" s="4"/>
    </row>
    <row r="32" spans="1:11" x14ac:dyDescent="0.25">
      <c r="A32" s="41">
        <v>2016</v>
      </c>
      <c r="B32" s="4">
        <v>15005.1</v>
      </c>
      <c r="C32" s="4"/>
      <c r="D32" s="4">
        <v>15005.1</v>
      </c>
      <c r="E32" s="4"/>
      <c r="F32" s="4">
        <v>15005.1</v>
      </c>
      <c r="G32" s="4"/>
      <c r="H32" s="4">
        <v>15005.1</v>
      </c>
      <c r="I32" s="4"/>
      <c r="J32" s="4">
        <v>15005.1</v>
      </c>
      <c r="K32" s="4"/>
    </row>
    <row r="33" spans="1:11" x14ac:dyDescent="0.25">
      <c r="A33" s="41">
        <v>2017</v>
      </c>
      <c r="B33" s="4">
        <v>15935.72</v>
      </c>
      <c r="C33" s="6">
        <f>B33</f>
        <v>15935.72</v>
      </c>
      <c r="D33" s="4">
        <v>15935.72</v>
      </c>
      <c r="E33" s="6">
        <f>D33</f>
        <v>15935.72</v>
      </c>
      <c r="F33" s="4">
        <v>15935.72</v>
      </c>
      <c r="G33" s="6">
        <f>F33</f>
        <v>15935.72</v>
      </c>
      <c r="H33" s="4">
        <v>15935.72</v>
      </c>
      <c r="I33" s="6">
        <f>H33</f>
        <v>15935.72</v>
      </c>
      <c r="J33" s="4">
        <v>15935.72</v>
      </c>
      <c r="K33" s="6">
        <f>J33</f>
        <v>15935.72</v>
      </c>
    </row>
    <row r="34" spans="1:11" x14ac:dyDescent="0.25">
      <c r="A34" s="41">
        <v>2018</v>
      </c>
      <c r="B34" s="4"/>
      <c r="C34" s="4">
        <v>16353.334902729375</v>
      </c>
      <c r="D34" s="4"/>
      <c r="E34" s="4">
        <v>16337.936395284787</v>
      </c>
      <c r="F34" s="4"/>
      <c r="G34" s="4">
        <v>16337.86860972604</v>
      </c>
      <c r="H34" s="4"/>
      <c r="I34" s="4">
        <v>16348.470889067134</v>
      </c>
      <c r="J34" s="4"/>
      <c r="K34" s="4">
        <v>16348.488905206557</v>
      </c>
    </row>
    <row r="35" spans="1:11" x14ac:dyDescent="0.25">
      <c r="A35" s="41">
        <v>2019</v>
      </c>
      <c r="B35" s="4"/>
      <c r="C35" s="4">
        <v>16516.162435310864</v>
      </c>
      <c r="D35" s="4"/>
      <c r="E35" s="4">
        <v>16516.696603205608</v>
      </c>
      <c r="F35" s="4"/>
      <c r="G35" s="4">
        <v>16516.153881528764</v>
      </c>
      <c r="H35" s="4"/>
      <c r="I35" s="4">
        <v>16501.649318821626</v>
      </c>
      <c r="J35" s="4"/>
      <c r="K35" s="4">
        <v>16502.599305941181</v>
      </c>
    </row>
    <row r="36" spans="1:11" x14ac:dyDescent="0.25">
      <c r="A36" s="41">
        <v>2020</v>
      </c>
      <c r="B36" s="4"/>
      <c r="C36" s="4">
        <v>16568.251227522262</v>
      </c>
      <c r="D36" s="4"/>
      <c r="E36" s="4">
        <v>16568.624496385648</v>
      </c>
      <c r="F36" s="4"/>
      <c r="G36" s="4">
        <v>16568.144721602621</v>
      </c>
      <c r="H36" s="4"/>
      <c r="I36" s="4">
        <v>16540.726345094045</v>
      </c>
      <c r="J36" s="4"/>
      <c r="K36" s="4">
        <v>16541.235518703521</v>
      </c>
    </row>
    <row r="37" spans="1:11" x14ac:dyDescent="0.25">
      <c r="A37" s="41">
        <v>2021</v>
      </c>
      <c r="B37" s="4"/>
      <c r="C37" s="4">
        <v>16549.980697035538</v>
      </c>
      <c r="D37" s="4"/>
      <c r="E37" s="4">
        <v>16550.623246872554</v>
      </c>
      <c r="F37" s="4"/>
      <c r="G37" s="4">
        <v>16549.33471508334</v>
      </c>
      <c r="H37" s="4"/>
      <c r="I37" s="4">
        <v>16495.942360421999</v>
      </c>
      <c r="J37" s="4"/>
      <c r="K37" s="4">
        <v>16495.535469141279</v>
      </c>
    </row>
    <row r="38" spans="1:11" x14ac:dyDescent="0.25">
      <c r="A38" s="41">
        <v>2022</v>
      </c>
      <c r="B38" s="4"/>
      <c r="C38" s="4">
        <v>16456.851936579624</v>
      </c>
      <c r="D38" s="4"/>
      <c r="E38" s="4">
        <v>16457.05430022578</v>
      </c>
      <c r="F38" s="4"/>
      <c r="G38" s="4">
        <v>16456.936420753358</v>
      </c>
      <c r="H38" s="4"/>
      <c r="I38" s="4">
        <v>16360.383296275226</v>
      </c>
      <c r="J38" s="4"/>
      <c r="K38" s="4">
        <v>16360.921310027439</v>
      </c>
    </row>
    <row r="39" spans="1:11" x14ac:dyDescent="0.25">
      <c r="A39" s="41">
        <v>2023</v>
      </c>
      <c r="B39" s="4"/>
      <c r="C39" s="4">
        <v>16314.451366731086</v>
      </c>
      <c r="D39" s="4"/>
      <c r="E39" s="4">
        <v>16364.494318331948</v>
      </c>
      <c r="F39" s="4"/>
      <c r="G39" s="4">
        <v>16267.47971757135</v>
      </c>
      <c r="H39" s="4"/>
      <c r="I39" s="4">
        <v>16154.611044473022</v>
      </c>
      <c r="J39" s="4"/>
      <c r="K39" s="4">
        <v>16155.389631941318</v>
      </c>
    </row>
    <row r="40" spans="1:11" x14ac:dyDescent="0.25">
      <c r="A40" s="41">
        <v>2024</v>
      </c>
      <c r="B40" s="4"/>
      <c r="C40" s="4">
        <v>16145.264546742748</v>
      </c>
      <c r="D40" s="4"/>
      <c r="E40" s="4">
        <v>16299.549164066655</v>
      </c>
      <c r="F40" s="4"/>
      <c r="G40" s="4">
        <v>16004.486057653918</v>
      </c>
      <c r="H40" s="4"/>
      <c r="I40" s="4">
        <v>15896.401971618252</v>
      </c>
      <c r="J40" s="4"/>
      <c r="K40" s="4">
        <v>15896.656232635276</v>
      </c>
    </row>
    <row r="41" spans="1:11" x14ac:dyDescent="0.25">
      <c r="A41" s="41">
        <v>2025</v>
      </c>
      <c r="B41" s="4"/>
      <c r="C41" s="4">
        <v>15980.718654786589</v>
      </c>
      <c r="D41" s="4"/>
      <c r="E41" s="4">
        <v>16250.580177387166</v>
      </c>
      <c r="F41" s="4"/>
      <c r="G41" s="4">
        <v>15736.865036173043</v>
      </c>
      <c r="H41" s="4"/>
      <c r="I41" s="4">
        <v>15611.10119163026</v>
      </c>
      <c r="J41" s="4"/>
      <c r="K41" s="4">
        <v>15611.463133833866</v>
      </c>
    </row>
    <row r="42" spans="1:11" x14ac:dyDescent="0.25">
      <c r="A42" s="41">
        <v>2026</v>
      </c>
      <c r="B42" s="4"/>
      <c r="C42" s="4">
        <v>15826.67550808819</v>
      </c>
      <c r="D42" s="4"/>
      <c r="E42" s="4">
        <v>16220.047182556327</v>
      </c>
      <c r="F42" s="4"/>
      <c r="G42" s="4">
        <v>15475.719190030462</v>
      </c>
      <c r="H42" s="4"/>
      <c r="I42" s="4">
        <v>15312.249487023353</v>
      </c>
      <c r="J42" s="4"/>
      <c r="K42" s="4">
        <v>15312.679491868947</v>
      </c>
    </row>
    <row r="43" spans="1:11" x14ac:dyDescent="0.25">
      <c r="A43" s="41">
        <v>2027</v>
      </c>
      <c r="B43" s="4"/>
      <c r="C43" s="4">
        <v>15676.360960526859</v>
      </c>
      <c r="D43" s="4"/>
      <c r="E43" s="4">
        <v>16188.286030848543</v>
      </c>
      <c r="F43" s="4"/>
      <c r="G43" s="4">
        <v>15223.960151145171</v>
      </c>
      <c r="H43" s="4"/>
      <c r="I43" s="4">
        <v>14978.833184074774</v>
      </c>
      <c r="J43" s="4"/>
      <c r="K43" s="4">
        <v>14979.31623314317</v>
      </c>
    </row>
    <row r="44" spans="1:11" x14ac:dyDescent="0.25">
      <c r="A44" s="41">
        <v>2028</v>
      </c>
      <c r="B44" s="4"/>
      <c r="C44" s="4">
        <v>15520.193911200951</v>
      </c>
      <c r="D44" s="4"/>
      <c r="E44" s="4">
        <v>16141.272171398645</v>
      </c>
      <c r="F44" s="4"/>
      <c r="G44" s="4">
        <v>14967.614694067855</v>
      </c>
      <c r="H44" s="4"/>
      <c r="I44" s="4">
        <v>14601.750271051182</v>
      </c>
      <c r="J44" s="4"/>
      <c r="K44" s="4">
        <v>14602.277043533908</v>
      </c>
    </row>
    <row r="45" spans="1:11" x14ac:dyDescent="0.25">
      <c r="A45" s="41">
        <v>2029</v>
      </c>
      <c r="B45" s="4"/>
      <c r="C45" s="4">
        <v>15356.268388449202</v>
      </c>
      <c r="D45" s="4"/>
      <c r="E45" s="4">
        <v>16082.807612199933</v>
      </c>
      <c r="F45" s="4"/>
      <c r="G45" s="4">
        <v>14706.655327231143</v>
      </c>
      <c r="H45" s="4"/>
      <c r="I45" s="4">
        <v>14210.296150888884</v>
      </c>
      <c r="J45" s="4"/>
      <c r="K45" s="4">
        <v>14210.861479773514</v>
      </c>
    </row>
    <row r="46" spans="1:11" x14ac:dyDescent="0.25">
      <c r="A46" s="41">
        <v>2030</v>
      </c>
      <c r="B46" s="4"/>
      <c r="C46" s="4">
        <v>15188.767447617332</v>
      </c>
      <c r="D46" s="4"/>
      <c r="E46" s="4">
        <v>16020.813900656814</v>
      </c>
      <c r="F46" s="4"/>
      <c r="G46" s="4">
        <v>14446.231293659597</v>
      </c>
      <c r="H46" s="4"/>
      <c r="I46" s="4">
        <v>13816.347717900322</v>
      </c>
      <c r="J46" s="4"/>
      <c r="K46" s="4">
        <v>13816.948199624825</v>
      </c>
    </row>
    <row r="47" spans="1:11" x14ac:dyDescent="0.25">
      <c r="A47" s="41">
        <v>2031</v>
      </c>
      <c r="B47" s="4"/>
      <c r="C47" s="4">
        <v>15042.364030591376</v>
      </c>
      <c r="D47" s="4"/>
      <c r="E47" s="4">
        <v>15978.656042696737</v>
      </c>
      <c r="F47" s="4"/>
      <c r="G47" s="4">
        <v>14212.113301797775</v>
      </c>
      <c r="H47" s="4"/>
      <c r="I47" s="4">
        <v>13436.67254913165</v>
      </c>
      <c r="J47" s="4"/>
      <c r="K47" s="4">
        <v>13437.305421887158</v>
      </c>
    </row>
    <row r="48" spans="1:11" x14ac:dyDescent="0.25">
      <c r="A48" s="41">
        <v>2032</v>
      </c>
      <c r="B48" s="4"/>
      <c r="C48" s="4">
        <v>14906.334271510394</v>
      </c>
      <c r="D48" s="4"/>
      <c r="E48" s="4">
        <v>15941.713803986291</v>
      </c>
      <c r="F48" s="4"/>
      <c r="G48" s="4">
        <v>13985.060975380424</v>
      </c>
      <c r="H48" s="4"/>
      <c r="I48" s="4">
        <v>13058.797541874796</v>
      </c>
      <c r="J48" s="4"/>
      <c r="K48" s="4">
        <v>13059.460602539108</v>
      </c>
    </row>
    <row r="49" spans="1:11" x14ac:dyDescent="0.25">
      <c r="A49" s="41">
        <v>2033</v>
      </c>
      <c r="B49" s="4"/>
      <c r="C49" s="4">
        <v>14756.721241424917</v>
      </c>
      <c r="D49" s="4"/>
      <c r="E49" s="4">
        <v>15884.831827294589</v>
      </c>
      <c r="F49" s="4"/>
      <c r="G49" s="4">
        <v>13745.215122666625</v>
      </c>
      <c r="H49" s="4"/>
      <c r="I49" s="4">
        <v>12664.318356877155</v>
      </c>
      <c r="J49" s="4"/>
      <c r="K49" s="4">
        <v>12664.87263101891</v>
      </c>
    </row>
    <row r="50" spans="1:11" x14ac:dyDescent="0.25">
      <c r="A50" s="41">
        <v>2034</v>
      </c>
      <c r="B50" s="4"/>
      <c r="C50" s="4">
        <v>14582.470686965104</v>
      </c>
      <c r="D50" s="4"/>
      <c r="E50" s="4">
        <v>15800.345199163541</v>
      </c>
      <c r="F50" s="4"/>
      <c r="G50" s="4">
        <v>13487.068511630472</v>
      </c>
      <c r="H50" s="4"/>
      <c r="I50" s="4">
        <v>12245.739956415413</v>
      </c>
      <c r="J50" s="4"/>
      <c r="K50" s="4">
        <v>12246.300672697627</v>
      </c>
    </row>
    <row r="51" spans="1:11" x14ac:dyDescent="0.25">
      <c r="A51" s="41">
        <v>2035</v>
      </c>
      <c r="B51" s="4"/>
      <c r="C51" s="4">
        <v>14392.325538053112</v>
      </c>
      <c r="D51" s="4"/>
      <c r="E51" s="4">
        <v>15697.908337744793</v>
      </c>
      <c r="F51" s="4"/>
      <c r="G51" s="4">
        <v>13221.199103333724</v>
      </c>
      <c r="H51" s="4"/>
      <c r="I51" s="4">
        <v>11739.877220358012</v>
      </c>
      <c r="J51" s="4"/>
      <c r="K51" s="4">
        <v>11822.104740791719</v>
      </c>
    </row>
    <row r="52" spans="1:11" x14ac:dyDescent="0.25">
      <c r="A52" s="41">
        <v>2036</v>
      </c>
      <c r="B52" s="4"/>
      <c r="C52" s="4">
        <v>14203.773442169524</v>
      </c>
      <c r="D52" s="4"/>
      <c r="E52" s="4">
        <v>15592.630444588238</v>
      </c>
      <c r="F52" s="4"/>
      <c r="G52" s="4">
        <v>12964.515160384988</v>
      </c>
      <c r="H52" s="4"/>
      <c r="I52" s="4">
        <v>11247.749959909968</v>
      </c>
      <c r="J52" s="4"/>
      <c r="K52" s="4">
        <v>11407.64499649917</v>
      </c>
    </row>
    <row r="53" spans="1:11" x14ac:dyDescent="0.25">
      <c r="A53" s="41">
        <v>2037</v>
      </c>
      <c r="B53" s="4"/>
      <c r="C53" s="4">
        <v>13919.6179181602</v>
      </c>
      <c r="D53" s="4"/>
      <c r="E53" s="4">
        <v>15381.841752418715</v>
      </c>
      <c r="F53" s="4"/>
      <c r="G53" s="4">
        <v>12611.368257359865</v>
      </c>
      <c r="H53" s="4"/>
      <c r="I53" s="4">
        <v>10768.461369929453</v>
      </c>
      <c r="J53" s="4"/>
      <c r="K53" s="4">
        <v>10923.019076619647</v>
      </c>
    </row>
    <row r="54" spans="1:11" x14ac:dyDescent="0.25">
      <c r="A54" s="41">
        <v>2038</v>
      </c>
      <c r="B54" s="4"/>
      <c r="C54" s="4">
        <v>13635.441195331594</v>
      </c>
      <c r="D54" s="4"/>
      <c r="E54" s="4">
        <v>15161.997962068424</v>
      </c>
      <c r="F54" s="4"/>
      <c r="G54" s="4">
        <v>12263.289579540651</v>
      </c>
      <c r="H54" s="4"/>
      <c r="I54" s="4">
        <v>10279.638918319652</v>
      </c>
      <c r="J54" s="4"/>
      <c r="K54" s="4">
        <v>10452.186139748839</v>
      </c>
    </row>
    <row r="55" spans="1:11" x14ac:dyDescent="0.25">
      <c r="A55" s="41">
        <v>2039</v>
      </c>
      <c r="B55" s="4"/>
      <c r="C55" s="4">
        <v>13358.894310482563</v>
      </c>
      <c r="D55" s="4"/>
      <c r="E55" s="4">
        <v>14944.447477679212</v>
      </c>
      <c r="F55" s="4"/>
      <c r="G55" s="4">
        <v>11927.662116709678</v>
      </c>
      <c r="H55" s="4"/>
      <c r="I55" s="4">
        <v>9898.9554055858698</v>
      </c>
      <c r="J55" s="4"/>
      <c r="K55" s="4">
        <v>9996.6512578550246</v>
      </c>
    </row>
    <row r="56" spans="1:11" x14ac:dyDescent="0.25">
      <c r="A56" s="41">
        <v>2040</v>
      </c>
      <c r="B56" s="4"/>
      <c r="C56" s="4">
        <v>13167.480067151342</v>
      </c>
      <c r="D56" s="4"/>
      <c r="E56" s="4">
        <v>14812.600309737652</v>
      </c>
      <c r="F56" s="4"/>
      <c r="G56" s="4">
        <v>11675.938018857243</v>
      </c>
      <c r="H56" s="4"/>
      <c r="I56" s="4">
        <v>9532.114925503698</v>
      </c>
      <c r="J56" s="4"/>
      <c r="K56" s="4">
        <v>9628.6416669017581</v>
      </c>
    </row>
    <row r="57" spans="1:11" x14ac:dyDescent="0.25">
      <c r="A57" s="41">
        <v>2041</v>
      </c>
      <c r="B57" s="4"/>
      <c r="C57" s="4">
        <v>12845.775060243521</v>
      </c>
      <c r="D57" s="4"/>
      <c r="E57" s="4">
        <v>14546.252795505454</v>
      </c>
      <c r="F57" s="4"/>
      <c r="G57" s="4">
        <v>11295.880611327066</v>
      </c>
      <c r="H57" s="4"/>
      <c r="I57" s="4">
        <v>9158.8012501905359</v>
      </c>
      <c r="J57" s="4"/>
      <c r="K57" s="4">
        <v>9163.0105864480902</v>
      </c>
    </row>
    <row r="58" spans="1:11" x14ac:dyDescent="0.25">
      <c r="A58" s="41">
        <v>2042</v>
      </c>
      <c r="B58" s="4"/>
      <c r="C58" s="4">
        <v>12626.695091167672</v>
      </c>
      <c r="D58" s="4"/>
      <c r="E58" s="4">
        <v>14384.734727076106</v>
      </c>
      <c r="F58" s="4"/>
      <c r="G58" s="4">
        <v>11024.658857133607</v>
      </c>
      <c r="H58" s="4"/>
      <c r="I58" s="4">
        <v>8713.2319929562873</v>
      </c>
      <c r="J58" s="4"/>
      <c r="K58" s="4">
        <v>8804.3092102308328</v>
      </c>
    </row>
    <row r="59" spans="1:11" x14ac:dyDescent="0.25">
      <c r="A59" s="41">
        <v>2043</v>
      </c>
      <c r="B59" s="4"/>
      <c r="C59" s="4">
        <v>12405.255384729104</v>
      </c>
      <c r="D59" s="4"/>
      <c r="E59" s="4">
        <v>14212.366038495793</v>
      </c>
      <c r="F59" s="4"/>
      <c r="G59" s="4">
        <v>10762.86106292417</v>
      </c>
      <c r="H59" s="4"/>
      <c r="I59" s="4">
        <v>8369.9635369324187</v>
      </c>
      <c r="J59" s="4"/>
      <c r="K59" s="4">
        <v>8459.5412529297064</v>
      </c>
    </row>
    <row r="60" spans="1:11" x14ac:dyDescent="0.25">
      <c r="A60" s="41">
        <v>2044</v>
      </c>
      <c r="B60" s="4"/>
      <c r="C60" s="4">
        <v>12184.426424669746</v>
      </c>
      <c r="D60" s="4"/>
      <c r="E60" s="4">
        <v>14036.862944965451</v>
      </c>
      <c r="F60" s="4"/>
      <c r="G60" s="4">
        <v>10506.960230406063</v>
      </c>
      <c r="H60" s="4"/>
      <c r="I60" s="4">
        <v>8041.524818738837</v>
      </c>
      <c r="J60" s="4"/>
      <c r="K60" s="4">
        <v>8129.5617758054286</v>
      </c>
    </row>
    <row r="61" spans="1:11" x14ac:dyDescent="0.25">
      <c r="A61" s="41">
        <v>2045</v>
      </c>
      <c r="B61" s="4"/>
      <c r="C61" s="4">
        <v>11873.926764526541</v>
      </c>
      <c r="D61" s="4"/>
      <c r="E61" s="4">
        <v>13768.455461645895</v>
      </c>
      <c r="F61" s="4"/>
      <c r="G61" s="4">
        <v>10160.46642876551</v>
      </c>
      <c r="H61" s="4"/>
      <c r="I61" s="4">
        <v>7728.6971878902314</v>
      </c>
      <c r="J61" s="4"/>
      <c r="K61" s="4">
        <v>7734.1745185706386</v>
      </c>
    </row>
    <row r="62" spans="1:11" x14ac:dyDescent="0.25">
      <c r="A62" s="41">
        <v>2046</v>
      </c>
      <c r="B62" s="4"/>
      <c r="C62" s="4">
        <v>11666.67632547408</v>
      </c>
      <c r="D62" s="4"/>
      <c r="E62" s="4">
        <v>13603.389736156985</v>
      </c>
      <c r="F62" s="4"/>
      <c r="G62" s="4">
        <v>9915.7033872221018</v>
      </c>
      <c r="H62" s="4"/>
      <c r="I62" s="4">
        <v>7355.6238096073812</v>
      </c>
      <c r="J62" s="4"/>
      <c r="K62" s="4">
        <v>7437.562835313267</v>
      </c>
    </row>
    <row r="63" spans="1:11" x14ac:dyDescent="0.25">
      <c r="A63" s="41">
        <v>2047</v>
      </c>
      <c r="B63" s="4"/>
      <c r="C63" s="4">
        <v>11467.164828604278</v>
      </c>
      <c r="D63" s="4"/>
      <c r="E63" s="4">
        <v>13441.694584753857</v>
      </c>
      <c r="F63" s="4"/>
      <c r="G63" s="4">
        <v>9685.3780565934685</v>
      </c>
      <c r="H63" s="4"/>
      <c r="I63" s="4">
        <v>7077.9400705357066</v>
      </c>
      <c r="J63" s="4"/>
      <c r="K63" s="4">
        <v>7156.9827683049762</v>
      </c>
    </row>
    <row r="64" spans="1:11" x14ac:dyDescent="0.25">
      <c r="A64" s="41">
        <v>2048</v>
      </c>
      <c r="B64" s="4"/>
      <c r="C64" s="4">
        <v>11273.659777288442</v>
      </c>
      <c r="D64" s="4"/>
      <c r="E64" s="4">
        <v>13280.668604744958</v>
      </c>
      <c r="F64" s="4"/>
      <c r="G64" s="4">
        <v>9467.906831251903</v>
      </c>
      <c r="H64" s="4"/>
      <c r="I64" s="4">
        <v>6812.1193049071462</v>
      </c>
      <c r="J64" s="4"/>
      <c r="K64" s="4">
        <v>6889.4401402197191</v>
      </c>
    </row>
    <row r="65" spans="1:11" x14ac:dyDescent="0.25">
      <c r="A65" s="41">
        <v>2049</v>
      </c>
      <c r="B65" s="4"/>
      <c r="C65" s="4">
        <v>10996.922777902417</v>
      </c>
      <c r="D65" s="4"/>
      <c r="E65" s="4">
        <v>13032.846872615602</v>
      </c>
      <c r="F65" s="4"/>
      <c r="G65" s="4">
        <v>9170.547916420026</v>
      </c>
      <c r="H65" s="4"/>
      <c r="I65" s="4">
        <v>6559.8814541999564</v>
      </c>
      <c r="J65" s="4"/>
      <c r="K65" s="4">
        <v>6566.0828955500683</v>
      </c>
    </row>
    <row r="66" spans="1:11" x14ac:dyDescent="0.25">
      <c r="A66" s="41">
        <v>2050</v>
      </c>
      <c r="B66" s="4"/>
      <c r="C66" s="4">
        <v>10819.003337573</v>
      </c>
      <c r="D66" s="4"/>
      <c r="E66" s="4">
        <v>12889.326219155189</v>
      </c>
      <c r="F66" s="4"/>
      <c r="G66" s="4">
        <v>8974.1808710928563</v>
      </c>
      <c r="H66" s="4"/>
      <c r="I66" s="4">
        <v>6255.0493974064202</v>
      </c>
      <c r="J66" s="4"/>
      <c r="K66" s="4">
        <v>6327.3355797487739</v>
      </c>
    </row>
    <row r="69" spans="1:11" x14ac:dyDescent="0.25">
      <c r="A69" s="1" t="s">
        <v>148</v>
      </c>
    </row>
  </sheetData>
  <hyperlinks>
    <hyperlink ref="A2" location="About!A1" display="◄ About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zoomScaleNormal="100" workbookViewId="0">
      <selection activeCell="A3" sqref="A3"/>
    </sheetView>
  </sheetViews>
  <sheetFormatPr defaultRowHeight="15" x14ac:dyDescent="0.25"/>
  <cols>
    <col min="1" max="16384" width="9" style="1"/>
  </cols>
  <sheetData>
    <row r="1" spans="1:11" ht="18.75" customHeight="1" x14ac:dyDescent="0.35">
      <c r="A1" s="58" t="s">
        <v>150</v>
      </c>
    </row>
    <row r="2" spans="1:11" x14ac:dyDescent="0.25">
      <c r="A2" s="52" t="s">
        <v>123</v>
      </c>
    </row>
    <row r="4" spans="1:11" x14ac:dyDescent="0.25">
      <c r="A4" s="42" t="s">
        <v>11</v>
      </c>
      <c r="B4" s="8" t="s">
        <v>15</v>
      </c>
      <c r="C4" s="8"/>
      <c r="D4" s="8" t="s">
        <v>27</v>
      </c>
      <c r="E4" s="8"/>
      <c r="F4" s="8" t="s">
        <v>94</v>
      </c>
      <c r="G4" s="8"/>
      <c r="H4" s="8" t="s">
        <v>14</v>
      </c>
      <c r="I4" s="8"/>
      <c r="J4" s="8" t="s">
        <v>18</v>
      </c>
      <c r="K4" s="8"/>
    </row>
    <row r="5" spans="1:11" x14ac:dyDescent="0.25">
      <c r="A5" s="50"/>
      <c r="B5" s="7" t="s">
        <v>12</v>
      </c>
      <c r="C5" s="7" t="s">
        <v>13</v>
      </c>
      <c r="D5" s="7" t="s">
        <v>12</v>
      </c>
      <c r="E5" s="7" t="s">
        <v>13</v>
      </c>
      <c r="F5" s="7" t="s">
        <v>12</v>
      </c>
      <c r="G5" s="7" t="s">
        <v>13</v>
      </c>
      <c r="H5" s="7" t="s">
        <v>12</v>
      </c>
      <c r="I5" s="7" t="s">
        <v>13</v>
      </c>
      <c r="J5" s="7" t="s">
        <v>12</v>
      </c>
      <c r="K5" s="7" t="s">
        <v>13</v>
      </c>
    </row>
    <row r="6" spans="1:11" x14ac:dyDescent="0.25">
      <c r="A6" s="41">
        <v>1990</v>
      </c>
      <c r="B6" s="4">
        <v>23785.67</v>
      </c>
      <c r="C6" s="4"/>
      <c r="D6" s="4">
        <v>23785.67</v>
      </c>
      <c r="E6" s="4"/>
      <c r="F6" s="4">
        <v>23785.67</v>
      </c>
      <c r="G6" s="4"/>
      <c r="H6" s="4">
        <v>23785.67</v>
      </c>
      <c r="I6" s="4"/>
      <c r="J6" s="4">
        <v>23785.67</v>
      </c>
      <c r="K6" s="4"/>
    </row>
    <row r="7" spans="1:11" x14ac:dyDescent="0.25">
      <c r="A7" s="41">
        <v>1991</v>
      </c>
      <c r="B7" s="4">
        <v>24151.53</v>
      </c>
      <c r="C7" s="4"/>
      <c r="D7" s="4">
        <v>24151.53</v>
      </c>
      <c r="E7" s="4"/>
      <c r="F7" s="4">
        <v>24151.53</v>
      </c>
      <c r="G7" s="4"/>
      <c r="H7" s="4">
        <v>24151.53</v>
      </c>
      <c r="I7" s="4"/>
      <c r="J7" s="4">
        <v>24151.53</v>
      </c>
      <c r="K7" s="4"/>
    </row>
    <row r="8" spans="1:11" x14ac:dyDescent="0.25">
      <c r="A8" s="41">
        <v>1992</v>
      </c>
      <c r="B8" s="4">
        <v>26055.67</v>
      </c>
      <c r="C8" s="4"/>
      <c r="D8" s="4">
        <v>26055.67</v>
      </c>
      <c r="E8" s="4"/>
      <c r="F8" s="4">
        <v>26055.67</v>
      </c>
      <c r="G8" s="4"/>
      <c r="H8" s="4">
        <v>26055.67</v>
      </c>
      <c r="I8" s="4"/>
      <c r="J8" s="4">
        <v>26055.67</v>
      </c>
      <c r="K8" s="4"/>
    </row>
    <row r="9" spans="1:11" x14ac:dyDescent="0.25">
      <c r="A9" s="41">
        <v>1993</v>
      </c>
      <c r="B9" s="4">
        <v>25485.25</v>
      </c>
      <c r="C9" s="4"/>
      <c r="D9" s="4">
        <v>25485.25</v>
      </c>
      <c r="E9" s="4"/>
      <c r="F9" s="4">
        <v>25485.25</v>
      </c>
      <c r="G9" s="4"/>
      <c r="H9" s="4">
        <v>25485.25</v>
      </c>
      <c r="I9" s="4"/>
      <c r="J9" s="4">
        <v>25485.25</v>
      </c>
      <c r="K9" s="4"/>
    </row>
    <row r="10" spans="1:11" x14ac:dyDescent="0.25">
      <c r="A10" s="41">
        <v>1994</v>
      </c>
      <c r="B10" s="4">
        <v>25771.39</v>
      </c>
      <c r="C10" s="4"/>
      <c r="D10" s="4">
        <v>25771.39</v>
      </c>
      <c r="E10" s="4"/>
      <c r="F10" s="4">
        <v>25771.39</v>
      </c>
      <c r="G10" s="4"/>
      <c r="H10" s="4">
        <v>25771.39</v>
      </c>
      <c r="I10" s="4"/>
      <c r="J10" s="4">
        <v>25771.39</v>
      </c>
      <c r="K10" s="4"/>
    </row>
    <row r="11" spans="1:11" x14ac:dyDescent="0.25">
      <c r="A11" s="41">
        <v>1995</v>
      </c>
      <c r="B11" s="4">
        <v>25735.69</v>
      </c>
      <c r="C11" s="4"/>
      <c r="D11" s="4">
        <v>25735.69</v>
      </c>
      <c r="E11" s="4"/>
      <c r="F11" s="4">
        <v>25735.69</v>
      </c>
      <c r="G11" s="4"/>
      <c r="H11" s="4">
        <v>25735.69</v>
      </c>
      <c r="I11" s="4"/>
      <c r="J11" s="4">
        <v>25735.69</v>
      </c>
      <c r="K11" s="4"/>
    </row>
    <row r="12" spans="1:11" x14ac:dyDescent="0.25">
      <c r="A12" s="41">
        <v>1996</v>
      </c>
      <c r="B12" s="4">
        <v>27298.06</v>
      </c>
      <c r="C12" s="4"/>
      <c r="D12" s="4">
        <v>27298.06</v>
      </c>
      <c r="E12" s="4"/>
      <c r="F12" s="4">
        <v>27298.06</v>
      </c>
      <c r="G12" s="4"/>
      <c r="H12" s="4">
        <v>27298.06</v>
      </c>
      <c r="I12" s="4"/>
      <c r="J12" s="4">
        <v>27298.06</v>
      </c>
      <c r="K12" s="4"/>
    </row>
    <row r="13" spans="1:11" x14ac:dyDescent="0.25">
      <c r="A13" s="41">
        <v>1997</v>
      </c>
      <c r="B13" s="4">
        <v>29251.4</v>
      </c>
      <c r="C13" s="4"/>
      <c r="D13" s="4">
        <v>29251.4</v>
      </c>
      <c r="E13" s="4"/>
      <c r="F13" s="4">
        <v>29251.4</v>
      </c>
      <c r="G13" s="4"/>
      <c r="H13" s="4">
        <v>29251.4</v>
      </c>
      <c r="I13" s="4"/>
      <c r="J13" s="4">
        <v>29251.4</v>
      </c>
      <c r="K13" s="4"/>
    </row>
    <row r="14" spans="1:11" x14ac:dyDescent="0.25">
      <c r="A14" s="41">
        <v>1998</v>
      </c>
      <c r="B14" s="4">
        <v>27730.81</v>
      </c>
      <c r="C14" s="4"/>
      <c r="D14" s="4">
        <v>27730.81</v>
      </c>
      <c r="E14" s="4"/>
      <c r="F14" s="4">
        <v>27730.81</v>
      </c>
      <c r="G14" s="4"/>
      <c r="H14" s="4">
        <v>27730.81</v>
      </c>
      <c r="I14" s="4"/>
      <c r="J14" s="4">
        <v>27730.81</v>
      </c>
      <c r="K14" s="4"/>
    </row>
    <row r="15" spans="1:11" x14ac:dyDescent="0.25">
      <c r="A15" s="41">
        <v>1999</v>
      </c>
      <c r="B15" s="4">
        <v>29158.82</v>
      </c>
      <c r="C15" s="4"/>
      <c r="D15" s="4">
        <v>29158.82</v>
      </c>
      <c r="E15" s="4"/>
      <c r="F15" s="4">
        <v>29158.82</v>
      </c>
      <c r="G15" s="4"/>
      <c r="H15" s="4">
        <v>29158.82</v>
      </c>
      <c r="I15" s="4"/>
      <c r="J15" s="4">
        <v>29158.82</v>
      </c>
      <c r="K15" s="4"/>
    </row>
    <row r="16" spans="1:11" x14ac:dyDescent="0.25">
      <c r="A16" s="41">
        <v>2000</v>
      </c>
      <c r="B16" s="4">
        <v>29947.83</v>
      </c>
      <c r="C16" s="4"/>
      <c r="D16" s="4">
        <v>29947.83</v>
      </c>
      <c r="E16" s="4"/>
      <c r="F16" s="4">
        <v>29947.83</v>
      </c>
      <c r="G16" s="4"/>
      <c r="H16" s="4">
        <v>29947.83</v>
      </c>
      <c r="I16" s="4"/>
      <c r="J16" s="4">
        <v>29947.83</v>
      </c>
      <c r="K16" s="4"/>
    </row>
    <row r="17" spans="1:11" x14ac:dyDescent="0.25">
      <c r="A17" s="41">
        <v>2001</v>
      </c>
      <c r="B17" s="4">
        <v>31974.43</v>
      </c>
      <c r="C17" s="4"/>
      <c r="D17" s="4">
        <v>31974.43</v>
      </c>
      <c r="E17" s="4"/>
      <c r="F17" s="4">
        <v>31974.43</v>
      </c>
      <c r="G17" s="4"/>
      <c r="H17" s="4">
        <v>31974.43</v>
      </c>
      <c r="I17" s="4"/>
      <c r="J17" s="4">
        <v>31974.43</v>
      </c>
      <c r="K17" s="4"/>
    </row>
    <row r="18" spans="1:11" x14ac:dyDescent="0.25">
      <c r="A18" s="41">
        <v>2002</v>
      </c>
      <c r="B18" s="4">
        <v>31994.59</v>
      </c>
      <c r="C18" s="4"/>
      <c r="D18" s="4">
        <v>31994.59</v>
      </c>
      <c r="E18" s="4"/>
      <c r="F18" s="4">
        <v>31994.59</v>
      </c>
      <c r="G18" s="4"/>
      <c r="H18" s="4">
        <v>31994.59</v>
      </c>
      <c r="I18" s="4"/>
      <c r="J18" s="4">
        <v>31994.59</v>
      </c>
      <c r="K18" s="4"/>
    </row>
    <row r="19" spans="1:11" x14ac:dyDescent="0.25">
      <c r="A19" s="41">
        <v>2003</v>
      </c>
      <c r="B19" s="4">
        <v>33475.230000000003</v>
      </c>
      <c r="C19" s="4"/>
      <c r="D19" s="4">
        <v>33475.230000000003</v>
      </c>
      <c r="E19" s="4"/>
      <c r="F19" s="4">
        <v>33475.230000000003</v>
      </c>
      <c r="G19" s="4"/>
      <c r="H19" s="4">
        <v>33475.230000000003</v>
      </c>
      <c r="I19" s="4"/>
      <c r="J19" s="4">
        <v>33475.230000000003</v>
      </c>
      <c r="K19" s="4"/>
    </row>
    <row r="20" spans="1:11" x14ac:dyDescent="0.25">
      <c r="A20" s="41">
        <v>2004</v>
      </c>
      <c r="B20" s="4">
        <v>33029.97</v>
      </c>
      <c r="C20" s="4"/>
      <c r="D20" s="4">
        <v>33029.97</v>
      </c>
      <c r="E20" s="4"/>
      <c r="F20" s="4">
        <v>33029.97</v>
      </c>
      <c r="G20" s="4"/>
      <c r="H20" s="4">
        <v>33029.97</v>
      </c>
      <c r="I20" s="4"/>
      <c r="J20" s="4">
        <v>33029.97</v>
      </c>
      <c r="K20" s="4"/>
    </row>
    <row r="21" spans="1:11" x14ac:dyDescent="0.25">
      <c r="A21" s="41">
        <v>2005</v>
      </c>
      <c r="B21" s="4">
        <v>34529.589999999997</v>
      </c>
      <c r="C21" s="4"/>
      <c r="D21" s="4">
        <v>34529.589999999997</v>
      </c>
      <c r="E21" s="4"/>
      <c r="F21" s="4">
        <v>34529.589999999997</v>
      </c>
      <c r="G21" s="4"/>
      <c r="H21" s="4">
        <v>34529.589999999997</v>
      </c>
      <c r="I21" s="4"/>
      <c r="J21" s="4">
        <v>34529.589999999997</v>
      </c>
      <c r="K21" s="4"/>
    </row>
    <row r="22" spans="1:11" x14ac:dyDescent="0.25">
      <c r="A22" s="41">
        <v>2006</v>
      </c>
      <c r="B22" s="4">
        <v>34714.54</v>
      </c>
      <c r="C22" s="4"/>
      <c r="D22" s="4">
        <v>34714.54</v>
      </c>
      <c r="E22" s="4"/>
      <c r="F22" s="4">
        <v>34714.54</v>
      </c>
      <c r="G22" s="4"/>
      <c r="H22" s="4">
        <v>34714.54</v>
      </c>
      <c r="I22" s="4"/>
      <c r="J22" s="4">
        <v>34714.54</v>
      </c>
      <c r="K22" s="4"/>
    </row>
    <row r="23" spans="1:11" x14ac:dyDescent="0.25">
      <c r="A23" s="41">
        <v>2007</v>
      </c>
      <c r="B23" s="4">
        <v>33389.32</v>
      </c>
      <c r="C23" s="4"/>
      <c r="D23" s="4">
        <v>33389.32</v>
      </c>
      <c r="E23" s="4"/>
      <c r="F23" s="4">
        <v>33389.32</v>
      </c>
      <c r="G23" s="4"/>
      <c r="H23" s="4">
        <v>33389.32</v>
      </c>
      <c r="I23" s="4"/>
      <c r="J23" s="4">
        <v>33389.32</v>
      </c>
      <c r="K23" s="4"/>
    </row>
    <row r="24" spans="1:11" x14ac:dyDescent="0.25">
      <c r="A24" s="41">
        <v>2008</v>
      </c>
      <c r="B24" s="4">
        <v>34789.32</v>
      </c>
      <c r="C24" s="4"/>
      <c r="D24" s="4">
        <v>34789.32</v>
      </c>
      <c r="E24" s="4"/>
      <c r="F24" s="4">
        <v>34789.32</v>
      </c>
      <c r="G24" s="4"/>
      <c r="H24" s="4">
        <v>34789.32</v>
      </c>
      <c r="I24" s="4"/>
      <c r="J24" s="4">
        <v>34789.32</v>
      </c>
      <c r="K24" s="4"/>
    </row>
    <row r="25" spans="1:11" x14ac:dyDescent="0.25">
      <c r="A25" s="41">
        <v>2009</v>
      </c>
      <c r="B25" s="4">
        <v>32103.26</v>
      </c>
      <c r="C25" s="4"/>
      <c r="D25" s="4">
        <v>32103.26</v>
      </c>
      <c r="E25" s="4"/>
      <c r="F25" s="4">
        <v>32103.26</v>
      </c>
      <c r="G25" s="4"/>
      <c r="H25" s="4">
        <v>32103.26</v>
      </c>
      <c r="I25" s="4"/>
      <c r="J25" s="4">
        <v>32103.26</v>
      </c>
      <c r="K25" s="4"/>
    </row>
    <row r="26" spans="1:11" x14ac:dyDescent="0.25">
      <c r="A26" s="41">
        <v>2010</v>
      </c>
      <c r="B26" s="4">
        <v>32170.44</v>
      </c>
      <c r="C26" s="4"/>
      <c r="D26" s="4">
        <v>32170.44</v>
      </c>
      <c r="E26" s="4"/>
      <c r="F26" s="4">
        <v>32170.44</v>
      </c>
      <c r="G26" s="4"/>
      <c r="H26" s="4">
        <v>32170.44</v>
      </c>
      <c r="I26" s="4"/>
      <c r="J26" s="4">
        <v>32170.44</v>
      </c>
      <c r="K26" s="4"/>
    </row>
    <row r="27" spans="1:11" x14ac:dyDescent="0.25">
      <c r="A27" s="41">
        <v>2011</v>
      </c>
      <c r="B27" s="4">
        <v>31260.080000000002</v>
      </c>
      <c r="C27" s="4"/>
      <c r="D27" s="4">
        <v>31260.080000000002</v>
      </c>
      <c r="E27" s="4"/>
      <c r="F27" s="4">
        <v>31260.080000000002</v>
      </c>
      <c r="G27" s="4"/>
      <c r="H27" s="4">
        <v>31260.080000000002</v>
      </c>
      <c r="I27" s="4"/>
      <c r="J27" s="4">
        <v>31260.080000000002</v>
      </c>
      <c r="K27" s="4"/>
    </row>
    <row r="28" spans="1:11" x14ac:dyDescent="0.25">
      <c r="A28" s="41">
        <v>2012</v>
      </c>
      <c r="B28" s="4">
        <v>32801.56</v>
      </c>
      <c r="C28" s="4"/>
      <c r="D28" s="4">
        <v>32801.56</v>
      </c>
      <c r="E28" s="4"/>
      <c r="F28" s="4">
        <v>32801.56</v>
      </c>
      <c r="G28" s="4"/>
      <c r="H28" s="4">
        <v>32801.56</v>
      </c>
      <c r="I28" s="4"/>
      <c r="J28" s="4">
        <v>32801.56</v>
      </c>
      <c r="K28" s="4"/>
    </row>
    <row r="29" spans="1:11" x14ac:dyDescent="0.25">
      <c r="A29" s="41">
        <v>2013</v>
      </c>
      <c r="B29" s="4">
        <v>32133.7</v>
      </c>
      <c r="C29" s="4"/>
      <c r="D29" s="4">
        <v>32133.7</v>
      </c>
      <c r="E29" s="4"/>
      <c r="F29" s="4">
        <v>32133.7</v>
      </c>
      <c r="G29" s="4"/>
      <c r="H29" s="4">
        <v>32133.7</v>
      </c>
      <c r="I29" s="4"/>
      <c r="J29" s="4">
        <v>32133.7</v>
      </c>
      <c r="K29" s="4"/>
    </row>
    <row r="30" spans="1:11" x14ac:dyDescent="0.25">
      <c r="A30" s="41">
        <v>2014</v>
      </c>
      <c r="B30" s="4">
        <v>32318.91</v>
      </c>
      <c r="C30" s="4"/>
      <c r="D30" s="4">
        <v>32318.91</v>
      </c>
      <c r="E30" s="4"/>
      <c r="F30" s="4">
        <v>32318.91</v>
      </c>
      <c r="G30" s="4"/>
      <c r="H30" s="4">
        <v>32318.91</v>
      </c>
      <c r="I30" s="4"/>
      <c r="J30" s="4">
        <v>32318.91</v>
      </c>
      <c r="K30" s="4"/>
    </row>
    <row r="31" spans="1:11" x14ac:dyDescent="0.25">
      <c r="A31" s="41">
        <v>2015</v>
      </c>
      <c r="B31" s="4">
        <v>32395.89</v>
      </c>
      <c r="C31" s="4"/>
      <c r="D31" s="4">
        <v>32395.89</v>
      </c>
      <c r="E31" s="4"/>
      <c r="F31" s="4">
        <v>32395.89</v>
      </c>
      <c r="G31" s="4"/>
      <c r="H31" s="4">
        <v>32395.89</v>
      </c>
      <c r="I31" s="4"/>
      <c r="J31" s="4">
        <v>32395.89</v>
      </c>
      <c r="K31" s="4"/>
    </row>
    <row r="32" spans="1:11" x14ac:dyDescent="0.25">
      <c r="A32" s="41">
        <v>2016</v>
      </c>
      <c r="B32" s="4">
        <v>31103.81</v>
      </c>
      <c r="C32" s="4"/>
      <c r="D32" s="4">
        <v>31103.81</v>
      </c>
      <c r="E32" s="4"/>
      <c r="F32" s="4">
        <v>31103.81</v>
      </c>
      <c r="G32" s="4"/>
      <c r="H32" s="4">
        <v>31103.81</v>
      </c>
      <c r="I32" s="4"/>
      <c r="J32" s="4">
        <v>31103.81</v>
      </c>
      <c r="K32" s="4"/>
    </row>
    <row r="33" spans="1:11" x14ac:dyDescent="0.25">
      <c r="A33" s="41">
        <v>2017</v>
      </c>
      <c r="B33" s="4">
        <v>32876.58</v>
      </c>
      <c r="C33" s="6">
        <f>B33</f>
        <v>32876.58</v>
      </c>
      <c r="D33" s="4">
        <v>32876.58</v>
      </c>
      <c r="E33" s="6">
        <f>D33</f>
        <v>32876.58</v>
      </c>
      <c r="F33" s="4">
        <v>32876.58</v>
      </c>
      <c r="G33" s="6">
        <f>F33</f>
        <v>32876.58</v>
      </c>
      <c r="H33" s="4">
        <v>32876.58</v>
      </c>
      <c r="I33" s="6">
        <f>H33</f>
        <v>32876.58</v>
      </c>
      <c r="J33" s="4">
        <v>32876.58</v>
      </c>
      <c r="K33" s="6">
        <f>J33</f>
        <v>32876.58</v>
      </c>
    </row>
    <row r="34" spans="1:11" x14ac:dyDescent="0.25">
      <c r="A34" s="41">
        <v>2018</v>
      </c>
      <c r="B34" s="4"/>
      <c r="C34" s="4">
        <v>33363.390011993914</v>
      </c>
      <c r="D34" s="4"/>
      <c r="E34" s="4">
        <v>33425.599877001107</v>
      </c>
      <c r="F34" s="4"/>
      <c r="G34" s="4">
        <v>33382.535984795235</v>
      </c>
      <c r="H34" s="4"/>
      <c r="I34" s="4">
        <v>33367.143646739212</v>
      </c>
      <c r="J34" s="4"/>
      <c r="K34" s="4">
        <v>33466.053578000028</v>
      </c>
    </row>
    <row r="35" spans="1:11" x14ac:dyDescent="0.25">
      <c r="A35" s="41">
        <v>2019</v>
      </c>
      <c r="B35" s="4"/>
      <c r="C35" s="4">
        <v>33847.671677214923</v>
      </c>
      <c r="D35" s="4"/>
      <c r="E35" s="4">
        <v>34041.40935730299</v>
      </c>
      <c r="F35" s="4"/>
      <c r="G35" s="4">
        <v>33834.898742382902</v>
      </c>
      <c r="H35" s="4"/>
      <c r="I35" s="4">
        <v>33835.757670372717</v>
      </c>
      <c r="J35" s="4"/>
      <c r="K35" s="4">
        <v>33916.546743485</v>
      </c>
    </row>
    <row r="36" spans="1:11" x14ac:dyDescent="0.25">
      <c r="A36" s="41">
        <v>2020</v>
      </c>
      <c r="B36" s="4"/>
      <c r="C36" s="4">
        <v>33807.008406070388</v>
      </c>
      <c r="D36" s="4"/>
      <c r="E36" s="4">
        <v>33957.461271029162</v>
      </c>
      <c r="F36" s="4"/>
      <c r="G36" s="4">
        <v>33693.831433823572</v>
      </c>
      <c r="H36" s="4"/>
      <c r="I36" s="4">
        <v>33783.964925931119</v>
      </c>
      <c r="J36" s="4"/>
      <c r="K36" s="4">
        <v>33872.424836160055</v>
      </c>
    </row>
    <row r="37" spans="1:11" x14ac:dyDescent="0.25">
      <c r="A37" s="41">
        <v>2021</v>
      </c>
      <c r="B37" s="4"/>
      <c r="C37" s="4">
        <v>33921.345204529534</v>
      </c>
      <c r="D37" s="4"/>
      <c r="E37" s="4">
        <v>34129.71205108468</v>
      </c>
      <c r="F37" s="4"/>
      <c r="G37" s="4">
        <v>33641.944588206803</v>
      </c>
      <c r="H37" s="4"/>
      <c r="I37" s="4">
        <v>33798.766107686475</v>
      </c>
      <c r="J37" s="4"/>
      <c r="K37" s="4">
        <v>33719.003519886843</v>
      </c>
    </row>
    <row r="38" spans="1:11" x14ac:dyDescent="0.25">
      <c r="A38" s="41">
        <v>2022</v>
      </c>
      <c r="B38" s="4"/>
      <c r="C38" s="4">
        <v>33556.50611628624</v>
      </c>
      <c r="D38" s="4"/>
      <c r="E38" s="4">
        <v>33748.820589925635</v>
      </c>
      <c r="F38" s="4"/>
      <c r="G38" s="4">
        <v>33366.17368462804</v>
      </c>
      <c r="H38" s="4"/>
      <c r="I38" s="4">
        <v>33314.155542584871</v>
      </c>
      <c r="J38" s="4"/>
      <c r="K38" s="4">
        <v>33411.140844038011</v>
      </c>
    </row>
    <row r="39" spans="1:11" x14ac:dyDescent="0.25">
      <c r="A39" s="41">
        <v>2023</v>
      </c>
      <c r="B39" s="4"/>
      <c r="C39" s="4">
        <v>32680.604198367844</v>
      </c>
      <c r="D39" s="4"/>
      <c r="E39" s="4">
        <v>32888.59469929176</v>
      </c>
      <c r="F39" s="4"/>
      <c r="G39" s="4">
        <v>32354.295112228872</v>
      </c>
      <c r="H39" s="4"/>
      <c r="I39" s="4">
        <v>32304.328076572558</v>
      </c>
      <c r="J39" s="4"/>
      <c r="K39" s="4">
        <v>32399.555243272382</v>
      </c>
    </row>
    <row r="40" spans="1:11" x14ac:dyDescent="0.25">
      <c r="A40" s="41">
        <v>2024</v>
      </c>
      <c r="B40" s="4"/>
      <c r="C40" s="4">
        <v>32602.652284661977</v>
      </c>
      <c r="D40" s="4"/>
      <c r="E40" s="4">
        <v>32945.470219359595</v>
      </c>
      <c r="F40" s="4"/>
      <c r="G40" s="4">
        <v>32007.211412558987</v>
      </c>
      <c r="H40" s="4"/>
      <c r="I40" s="4">
        <v>31985.301346472941</v>
      </c>
      <c r="J40" s="4"/>
      <c r="K40" s="4">
        <v>32298.733550489145</v>
      </c>
    </row>
    <row r="41" spans="1:11" x14ac:dyDescent="0.25">
      <c r="A41" s="41">
        <v>2025</v>
      </c>
      <c r="B41" s="4"/>
      <c r="C41" s="4">
        <v>32472.480273100922</v>
      </c>
      <c r="D41" s="4"/>
      <c r="E41" s="4">
        <v>32823.865661659154</v>
      </c>
      <c r="F41" s="4"/>
      <c r="G41" s="4">
        <v>31653.984627459795</v>
      </c>
      <c r="H41" s="4"/>
      <c r="I41" s="4">
        <v>31556.083997574384</v>
      </c>
      <c r="J41" s="4"/>
      <c r="K41" s="4">
        <v>31656.557782883188</v>
      </c>
    </row>
    <row r="42" spans="1:11" x14ac:dyDescent="0.25">
      <c r="A42" s="41">
        <v>2026</v>
      </c>
      <c r="B42" s="4"/>
      <c r="C42" s="4">
        <v>32131.241224171048</v>
      </c>
      <c r="D42" s="4"/>
      <c r="E42" s="4">
        <v>32827.558568858913</v>
      </c>
      <c r="F42" s="4"/>
      <c r="G42" s="4">
        <v>31280.239979278031</v>
      </c>
      <c r="H42" s="4"/>
      <c r="I42" s="4">
        <v>31072.845695279379</v>
      </c>
      <c r="J42" s="4"/>
      <c r="K42" s="4">
        <v>31299.16924555269</v>
      </c>
    </row>
    <row r="43" spans="1:11" x14ac:dyDescent="0.25">
      <c r="A43" s="41">
        <v>2027</v>
      </c>
      <c r="B43" s="4"/>
      <c r="C43" s="4">
        <v>31311.799458674846</v>
      </c>
      <c r="D43" s="4"/>
      <c r="E43" s="4">
        <v>32074.871355881987</v>
      </c>
      <c r="F43" s="4"/>
      <c r="G43" s="4">
        <v>30156.157465575088</v>
      </c>
      <c r="H43" s="4"/>
      <c r="I43" s="4">
        <v>29916.133788911622</v>
      </c>
      <c r="J43" s="4"/>
      <c r="K43" s="4">
        <v>30061.022211059619</v>
      </c>
    </row>
    <row r="44" spans="1:11" x14ac:dyDescent="0.25">
      <c r="A44" s="41">
        <v>2028</v>
      </c>
      <c r="B44" s="4"/>
      <c r="C44" s="4">
        <v>31132.48072676389</v>
      </c>
      <c r="D44" s="4"/>
      <c r="E44" s="4">
        <v>32149.519843378082</v>
      </c>
      <c r="F44" s="4"/>
      <c r="G44" s="4">
        <v>29838.34847352521</v>
      </c>
      <c r="H44" s="4"/>
      <c r="I44" s="4">
        <v>29582.05841112784</v>
      </c>
      <c r="J44" s="4"/>
      <c r="K44" s="4">
        <v>29597.037516617806</v>
      </c>
    </row>
    <row r="45" spans="1:11" x14ac:dyDescent="0.25">
      <c r="A45" s="41">
        <v>2029</v>
      </c>
      <c r="B45" s="4"/>
      <c r="C45" s="4">
        <v>31009.476175700976</v>
      </c>
      <c r="D45" s="4"/>
      <c r="E45" s="4">
        <v>32144.61910773781</v>
      </c>
      <c r="F45" s="4"/>
      <c r="G45" s="4">
        <v>29464.124096830205</v>
      </c>
      <c r="H45" s="4"/>
      <c r="I45" s="4">
        <v>29036.712257079467</v>
      </c>
      <c r="J45" s="4"/>
      <c r="K45" s="4">
        <v>29017.563048321539</v>
      </c>
    </row>
    <row r="46" spans="1:11" x14ac:dyDescent="0.25">
      <c r="A46" s="41">
        <v>2030</v>
      </c>
      <c r="B46" s="4"/>
      <c r="C46" s="4">
        <v>30076.571163151446</v>
      </c>
      <c r="D46" s="4"/>
      <c r="E46" s="4">
        <v>31509.26317060168</v>
      </c>
      <c r="F46" s="4"/>
      <c r="G46" s="4">
        <v>28481.689964298635</v>
      </c>
      <c r="H46" s="4"/>
      <c r="I46" s="4">
        <v>27976.036765730521</v>
      </c>
      <c r="J46" s="4"/>
      <c r="K46" s="4">
        <v>27889.004119216537</v>
      </c>
    </row>
    <row r="47" spans="1:11" x14ac:dyDescent="0.25">
      <c r="A47" s="41">
        <v>2031</v>
      </c>
      <c r="B47" s="4"/>
      <c r="C47" s="4">
        <v>29331.761802844147</v>
      </c>
      <c r="D47" s="4"/>
      <c r="E47" s="4">
        <v>30860.702841238126</v>
      </c>
      <c r="F47" s="4"/>
      <c r="G47" s="4">
        <v>27543.721307868222</v>
      </c>
      <c r="H47" s="4"/>
      <c r="I47" s="4">
        <v>26932.611193768822</v>
      </c>
      <c r="J47" s="4"/>
      <c r="K47" s="4">
        <v>26907.574716686075</v>
      </c>
    </row>
    <row r="48" spans="1:11" x14ac:dyDescent="0.25">
      <c r="A48" s="41">
        <v>2032</v>
      </c>
      <c r="B48" s="4"/>
      <c r="C48" s="4">
        <v>28993.250828694559</v>
      </c>
      <c r="D48" s="4"/>
      <c r="E48" s="4">
        <v>30611.173773635372</v>
      </c>
      <c r="F48" s="4"/>
      <c r="G48" s="4">
        <v>27071.677793855728</v>
      </c>
      <c r="H48" s="4"/>
      <c r="I48" s="4">
        <v>26192.40896542601</v>
      </c>
      <c r="J48" s="4"/>
      <c r="K48" s="4">
        <v>26064.017542283396</v>
      </c>
    </row>
    <row r="49" spans="1:11" x14ac:dyDescent="0.25">
      <c r="A49" s="41">
        <v>2033</v>
      </c>
      <c r="B49" s="4"/>
      <c r="C49" s="4">
        <v>28563.36689399102</v>
      </c>
      <c r="D49" s="4"/>
      <c r="E49" s="4">
        <v>30180.420287914876</v>
      </c>
      <c r="F49" s="4"/>
      <c r="G49" s="4">
        <v>26459.127365676955</v>
      </c>
      <c r="H49" s="4"/>
      <c r="I49" s="4">
        <v>25319.471072507837</v>
      </c>
      <c r="J49" s="4"/>
      <c r="K49" s="4">
        <v>25200.592484490058</v>
      </c>
    </row>
    <row r="50" spans="1:11" x14ac:dyDescent="0.25">
      <c r="A50" s="41">
        <v>2034</v>
      </c>
      <c r="B50" s="4"/>
      <c r="C50" s="4">
        <v>28199.918174655177</v>
      </c>
      <c r="D50" s="4"/>
      <c r="E50" s="4">
        <v>29986.731089542434</v>
      </c>
      <c r="F50" s="4"/>
      <c r="G50" s="4">
        <v>25927.18936518778</v>
      </c>
      <c r="H50" s="4"/>
      <c r="I50" s="4">
        <v>24639.802440751155</v>
      </c>
      <c r="J50" s="4"/>
      <c r="K50" s="4">
        <v>24608.002764421733</v>
      </c>
    </row>
    <row r="51" spans="1:11" x14ac:dyDescent="0.25">
      <c r="A51" s="41">
        <v>2035</v>
      </c>
      <c r="B51" s="4"/>
      <c r="C51" s="4">
        <v>27991.064412609569</v>
      </c>
      <c r="D51" s="4"/>
      <c r="E51" s="4">
        <v>29851.97246134685</v>
      </c>
      <c r="F51" s="4"/>
      <c r="G51" s="4">
        <v>25642.741933350921</v>
      </c>
      <c r="H51" s="4"/>
      <c r="I51" s="4">
        <v>23942.674152464901</v>
      </c>
      <c r="J51" s="4"/>
      <c r="K51" s="4">
        <v>24154.759637344941</v>
      </c>
    </row>
    <row r="52" spans="1:11" x14ac:dyDescent="0.25">
      <c r="A52" s="41">
        <v>2036</v>
      </c>
      <c r="B52" s="4"/>
      <c r="C52" s="4">
        <v>27644.370413469056</v>
      </c>
      <c r="D52" s="4"/>
      <c r="E52" s="4">
        <v>29583.503461688721</v>
      </c>
      <c r="F52" s="4"/>
      <c r="G52" s="4">
        <v>25232.820900513678</v>
      </c>
      <c r="H52" s="4"/>
      <c r="I52" s="4">
        <v>23346.393888255065</v>
      </c>
      <c r="J52" s="4"/>
      <c r="K52" s="4">
        <v>23537.372973610774</v>
      </c>
    </row>
    <row r="53" spans="1:11" x14ac:dyDescent="0.25">
      <c r="A53" s="41">
        <v>2037</v>
      </c>
      <c r="B53" s="4"/>
      <c r="C53" s="4">
        <v>27394.110190592197</v>
      </c>
      <c r="D53" s="4"/>
      <c r="E53" s="4">
        <v>29446.123260507884</v>
      </c>
      <c r="F53" s="4"/>
      <c r="G53" s="4">
        <v>24823.583150802173</v>
      </c>
      <c r="H53" s="4"/>
      <c r="I53" s="4">
        <v>22842.909872903248</v>
      </c>
      <c r="J53" s="4"/>
      <c r="K53" s="4">
        <v>22873.834687461436</v>
      </c>
    </row>
    <row r="54" spans="1:11" x14ac:dyDescent="0.25">
      <c r="A54" s="41">
        <v>2038</v>
      </c>
      <c r="B54" s="4"/>
      <c r="C54" s="4">
        <v>26691.641492636732</v>
      </c>
      <c r="D54" s="4"/>
      <c r="E54" s="4">
        <v>28892.512655531886</v>
      </c>
      <c r="F54" s="4"/>
      <c r="G54" s="4">
        <v>23934.539717951338</v>
      </c>
      <c r="H54" s="4"/>
      <c r="I54" s="4">
        <v>22013.421793037298</v>
      </c>
      <c r="J54" s="4"/>
      <c r="K54" s="4">
        <v>22110.786504263819</v>
      </c>
    </row>
    <row r="55" spans="1:11" x14ac:dyDescent="0.25">
      <c r="A55" s="41">
        <v>2039</v>
      </c>
      <c r="B55" s="4"/>
      <c r="C55" s="4">
        <v>26056.805466293019</v>
      </c>
      <c r="D55" s="4"/>
      <c r="E55" s="4">
        <v>28610.011015450149</v>
      </c>
      <c r="F55" s="4"/>
      <c r="G55" s="4">
        <v>23342.71466119073</v>
      </c>
      <c r="H55" s="4"/>
      <c r="I55" s="4">
        <v>21274.447855403036</v>
      </c>
      <c r="J55" s="4"/>
      <c r="K55" s="4">
        <v>21320.732891535721</v>
      </c>
    </row>
    <row r="56" spans="1:11" x14ac:dyDescent="0.25">
      <c r="A56" s="41">
        <v>2040</v>
      </c>
      <c r="B56" s="4"/>
      <c r="C56" s="4">
        <v>25801.504842166622</v>
      </c>
      <c r="D56" s="4"/>
      <c r="E56" s="4">
        <v>28364.7138099902</v>
      </c>
      <c r="F56" s="4"/>
      <c r="G56" s="4">
        <v>23005.14954975502</v>
      </c>
      <c r="H56" s="4"/>
      <c r="I56" s="4">
        <v>20832.882136914115</v>
      </c>
      <c r="J56" s="4"/>
      <c r="K56" s="4">
        <v>20667.317224984537</v>
      </c>
    </row>
    <row r="57" spans="1:11" x14ac:dyDescent="0.25">
      <c r="A57" s="41">
        <v>2041</v>
      </c>
      <c r="B57" s="4"/>
      <c r="C57" s="4">
        <v>25461.95552500253</v>
      </c>
      <c r="D57" s="4"/>
      <c r="E57" s="4">
        <v>28221.619869317594</v>
      </c>
      <c r="F57" s="4"/>
      <c r="G57" s="4">
        <v>22520.350697904447</v>
      </c>
      <c r="H57" s="4"/>
      <c r="I57" s="4">
        <v>20364.144565003466</v>
      </c>
      <c r="J57" s="4"/>
      <c r="K57" s="4">
        <v>20217.348711872055</v>
      </c>
    </row>
    <row r="58" spans="1:11" x14ac:dyDescent="0.25">
      <c r="A58" s="41">
        <v>2042</v>
      </c>
      <c r="B58" s="4"/>
      <c r="C58" s="4">
        <v>25220.879878936834</v>
      </c>
      <c r="D58" s="4"/>
      <c r="E58" s="4">
        <v>28022.593361888994</v>
      </c>
      <c r="F58" s="4"/>
      <c r="G58" s="4">
        <v>22175.52331476305</v>
      </c>
      <c r="H58" s="4"/>
      <c r="I58" s="4">
        <v>19934.221793804722</v>
      </c>
      <c r="J58" s="4"/>
      <c r="K58" s="4">
        <v>19821.498960326695</v>
      </c>
    </row>
    <row r="59" spans="1:11" x14ac:dyDescent="0.25">
      <c r="A59" s="41">
        <v>2043</v>
      </c>
      <c r="B59" s="4"/>
      <c r="C59" s="4">
        <v>25103.829256578192</v>
      </c>
      <c r="D59" s="4"/>
      <c r="E59" s="4">
        <v>27981.67787119995</v>
      </c>
      <c r="F59" s="4"/>
      <c r="G59" s="4">
        <v>21858.313361691664</v>
      </c>
      <c r="H59" s="4"/>
      <c r="I59" s="4">
        <v>19623.542595121922</v>
      </c>
      <c r="J59" s="4"/>
      <c r="K59" s="4">
        <v>19413.932010692697</v>
      </c>
    </row>
    <row r="60" spans="1:11" x14ac:dyDescent="0.25">
      <c r="A60" s="41">
        <v>2044</v>
      </c>
      <c r="B60" s="4"/>
      <c r="C60" s="4">
        <v>24806.864902157606</v>
      </c>
      <c r="D60" s="4"/>
      <c r="E60" s="4">
        <v>27838.192969764768</v>
      </c>
      <c r="F60" s="4"/>
      <c r="G60" s="4">
        <v>21518.885356153594</v>
      </c>
      <c r="H60" s="4"/>
      <c r="I60" s="4">
        <v>19301.260693571639</v>
      </c>
      <c r="J60" s="4"/>
      <c r="K60" s="4">
        <v>19126.671848967588</v>
      </c>
    </row>
    <row r="61" spans="1:11" x14ac:dyDescent="0.25">
      <c r="A61" s="41">
        <v>2045</v>
      </c>
      <c r="B61" s="4"/>
      <c r="C61" s="4">
        <v>24570.647404959942</v>
      </c>
      <c r="D61" s="4"/>
      <c r="E61" s="4">
        <v>27600.912817012977</v>
      </c>
      <c r="F61" s="4"/>
      <c r="G61" s="4">
        <v>21163.915904234233</v>
      </c>
      <c r="H61" s="4"/>
      <c r="I61" s="4">
        <v>18985.759676463073</v>
      </c>
      <c r="J61" s="4"/>
      <c r="K61" s="4">
        <v>18720.716613177614</v>
      </c>
    </row>
    <row r="62" spans="1:11" x14ac:dyDescent="0.25">
      <c r="A62" s="41">
        <v>2046</v>
      </c>
      <c r="B62" s="4"/>
      <c r="C62" s="4">
        <v>24382.352784978</v>
      </c>
      <c r="D62" s="4"/>
      <c r="E62" s="4">
        <v>27467.529959946816</v>
      </c>
      <c r="F62" s="4"/>
      <c r="G62" s="4">
        <v>20838.312173426631</v>
      </c>
      <c r="H62" s="4"/>
      <c r="I62" s="4">
        <v>18580.06503417125</v>
      </c>
      <c r="J62" s="4"/>
      <c r="K62" s="4">
        <v>18358.371280842177</v>
      </c>
    </row>
    <row r="63" spans="1:11" x14ac:dyDescent="0.25">
      <c r="A63" s="41">
        <v>2047</v>
      </c>
      <c r="B63" s="4"/>
      <c r="C63" s="4">
        <v>24315.850884032647</v>
      </c>
      <c r="D63" s="4"/>
      <c r="E63" s="4">
        <v>27298.91965156786</v>
      </c>
      <c r="F63" s="4"/>
      <c r="G63" s="4">
        <v>20625.582731410293</v>
      </c>
      <c r="H63" s="4"/>
      <c r="I63" s="4">
        <v>18144.159289149924</v>
      </c>
      <c r="J63" s="4"/>
      <c r="K63" s="4">
        <v>18141.248270209242</v>
      </c>
    </row>
    <row r="64" spans="1:11" x14ac:dyDescent="0.25">
      <c r="A64" s="41">
        <v>2048</v>
      </c>
      <c r="B64" s="4"/>
      <c r="C64" s="4">
        <v>24139.87662365938</v>
      </c>
      <c r="D64" s="4"/>
      <c r="E64" s="4">
        <v>27117.978943088172</v>
      </c>
      <c r="F64" s="4"/>
      <c r="G64" s="4">
        <v>20316.900404958553</v>
      </c>
      <c r="H64" s="4"/>
      <c r="I64" s="4">
        <v>17809.674663426154</v>
      </c>
      <c r="J64" s="4"/>
      <c r="K64" s="4">
        <v>17773.276698055179</v>
      </c>
    </row>
    <row r="65" spans="1:11" x14ac:dyDescent="0.25">
      <c r="A65" s="41">
        <v>2049</v>
      </c>
      <c r="B65" s="4"/>
      <c r="C65" s="4">
        <v>23924.55982108034</v>
      </c>
      <c r="D65" s="4"/>
      <c r="E65" s="4">
        <v>26923.123742854306</v>
      </c>
      <c r="F65" s="4"/>
      <c r="G65" s="4">
        <v>19996.711827710205</v>
      </c>
      <c r="H65" s="4"/>
      <c r="I65" s="4">
        <v>17626.991084065525</v>
      </c>
      <c r="J65" s="4"/>
      <c r="K65" s="4">
        <v>17267.538241264494</v>
      </c>
    </row>
    <row r="66" spans="1:11" x14ac:dyDescent="0.25">
      <c r="A66" s="41">
        <v>2050</v>
      </c>
      <c r="B66" s="4"/>
      <c r="C66" s="4">
        <v>23689.143991654735</v>
      </c>
      <c r="D66" s="4"/>
      <c r="E66" s="4">
        <v>26720.506966867397</v>
      </c>
      <c r="F66" s="4"/>
      <c r="G66" s="4">
        <v>19641.744367538609</v>
      </c>
      <c r="H66" s="4"/>
      <c r="I66" s="4">
        <v>17165.175917165572</v>
      </c>
      <c r="J66" s="4"/>
      <c r="K66" s="4">
        <v>16938.645547870623</v>
      </c>
    </row>
    <row r="69" spans="1:11" x14ac:dyDescent="0.25">
      <c r="A69" s="1" t="s">
        <v>148</v>
      </c>
    </row>
  </sheetData>
  <hyperlinks>
    <hyperlink ref="A2" location="About!A1" display="◄ About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83"/>
  <sheetViews>
    <sheetView showGridLines="0" zoomScaleNormal="100" workbookViewId="0">
      <selection activeCell="E20" sqref="E20"/>
    </sheetView>
  </sheetViews>
  <sheetFormatPr defaultRowHeight="15" x14ac:dyDescent="0.25"/>
  <cols>
    <col min="1" max="1" width="12.25" style="1" customWidth="1"/>
    <col min="2" max="4" width="9" style="1"/>
    <col min="5" max="5" width="10.625" style="1" bestFit="1" customWidth="1"/>
    <col min="6" max="16384" width="9" style="1"/>
  </cols>
  <sheetData>
    <row r="1" spans="1:2" ht="18.75" x14ac:dyDescent="0.3">
      <c r="A1" s="58" t="s">
        <v>39</v>
      </c>
    </row>
    <row r="2" spans="1:2" x14ac:dyDescent="0.25">
      <c r="A2" s="52" t="s">
        <v>123</v>
      </c>
    </row>
    <row r="4" spans="1:2" x14ac:dyDescent="0.25">
      <c r="A4" s="7" t="s">
        <v>3</v>
      </c>
      <c r="B4" s="7" t="s">
        <v>23</v>
      </c>
    </row>
    <row r="5" spans="1:2" x14ac:dyDescent="0.25">
      <c r="A5" s="23">
        <v>37623</v>
      </c>
      <c r="B5" s="21">
        <v>2.4300000000000002</v>
      </c>
    </row>
    <row r="6" spans="1:2" x14ac:dyDescent="0.25">
      <c r="A6" s="23">
        <v>37624</v>
      </c>
      <c r="B6" s="21">
        <v>2.4300000000000002</v>
      </c>
    </row>
    <row r="7" spans="1:2" x14ac:dyDescent="0.25">
      <c r="A7" s="23">
        <v>37627</v>
      </c>
      <c r="B7" s="21">
        <v>2.46</v>
      </c>
    </row>
    <row r="8" spans="1:2" x14ac:dyDescent="0.25">
      <c r="A8" s="23">
        <v>37628</v>
      </c>
      <c r="B8" s="21">
        <v>2.42</v>
      </c>
    </row>
    <row r="9" spans="1:2" x14ac:dyDescent="0.25">
      <c r="A9" s="23">
        <v>37629</v>
      </c>
      <c r="B9" s="21">
        <v>2.29</v>
      </c>
    </row>
    <row r="10" spans="1:2" x14ac:dyDescent="0.25">
      <c r="A10" s="23">
        <v>37630</v>
      </c>
      <c r="B10" s="21">
        <v>2.41</v>
      </c>
    </row>
    <row r="11" spans="1:2" x14ac:dyDescent="0.25">
      <c r="A11" s="23">
        <v>37631</v>
      </c>
      <c r="B11" s="21">
        <v>2.41</v>
      </c>
    </row>
    <row r="12" spans="1:2" x14ac:dyDescent="0.25">
      <c r="A12" s="23">
        <v>37634</v>
      </c>
      <c r="B12" s="21">
        <v>2.38</v>
      </c>
    </row>
    <row r="13" spans="1:2" x14ac:dyDescent="0.25">
      <c r="A13" s="23">
        <v>37635</v>
      </c>
      <c r="B13" s="21">
        <v>2.34</v>
      </c>
    </row>
    <row r="14" spans="1:2" x14ac:dyDescent="0.25">
      <c r="A14" s="23">
        <v>37636</v>
      </c>
      <c r="B14" s="21">
        <v>2.2999999999999998</v>
      </c>
    </row>
    <row r="15" spans="1:2" x14ac:dyDescent="0.25">
      <c r="A15" s="23">
        <v>37637</v>
      </c>
      <c r="B15" s="21">
        <v>2.31</v>
      </c>
    </row>
    <row r="16" spans="1:2" x14ac:dyDescent="0.25">
      <c r="A16" s="23">
        <v>37638</v>
      </c>
      <c r="B16" s="21">
        <v>2.25</v>
      </c>
    </row>
    <row r="17" spans="1:5" x14ac:dyDescent="0.25">
      <c r="A17" s="23">
        <v>37641</v>
      </c>
      <c r="B17" s="72" t="e">
        <f>NA()</f>
        <v>#N/A</v>
      </c>
    </row>
    <row r="18" spans="1:5" x14ac:dyDescent="0.25">
      <c r="A18" s="23">
        <v>37642</v>
      </c>
      <c r="B18" s="21">
        <v>2.23</v>
      </c>
      <c r="E18" s="22"/>
    </row>
    <row r="19" spans="1:5" x14ac:dyDescent="0.25">
      <c r="A19" s="23">
        <v>37643</v>
      </c>
      <c r="B19" s="21">
        <v>2.23</v>
      </c>
      <c r="E19" s="22"/>
    </row>
    <row r="20" spans="1:5" x14ac:dyDescent="0.25">
      <c r="A20" s="23">
        <v>37644</v>
      </c>
      <c r="B20" s="21">
        <v>2.2000000000000002</v>
      </c>
    </row>
    <row r="21" spans="1:5" x14ac:dyDescent="0.25">
      <c r="A21" s="23">
        <v>37645</v>
      </c>
      <c r="B21" s="21">
        <v>2.14</v>
      </c>
    </row>
    <row r="22" spans="1:5" x14ac:dyDescent="0.25">
      <c r="A22" s="23">
        <v>37648</v>
      </c>
      <c r="B22" s="21">
        <v>2.16</v>
      </c>
    </row>
    <row r="23" spans="1:5" x14ac:dyDescent="0.25">
      <c r="A23" s="23">
        <v>37649</v>
      </c>
      <c r="B23" s="21">
        <v>2.19</v>
      </c>
    </row>
    <row r="24" spans="1:5" x14ac:dyDescent="0.25">
      <c r="A24" s="23">
        <v>37650</v>
      </c>
      <c r="B24" s="21">
        <v>2.21</v>
      </c>
    </row>
    <row r="25" spans="1:5" x14ac:dyDescent="0.25">
      <c r="A25" s="23">
        <v>37651</v>
      </c>
      <c r="B25" s="21">
        <v>2.2000000000000002</v>
      </c>
    </row>
    <row r="26" spans="1:5" x14ac:dyDescent="0.25">
      <c r="A26" s="23">
        <v>37652</v>
      </c>
      <c r="B26" s="21">
        <v>2.19</v>
      </c>
    </row>
    <row r="27" spans="1:5" x14ac:dyDescent="0.25">
      <c r="A27" s="23">
        <v>37655</v>
      </c>
      <c r="B27" s="21">
        <v>2.2000000000000002</v>
      </c>
    </row>
    <row r="28" spans="1:5" x14ac:dyDescent="0.25">
      <c r="A28" s="23">
        <v>37656</v>
      </c>
      <c r="B28" s="21">
        <v>2.12</v>
      </c>
    </row>
    <row r="29" spans="1:5" x14ac:dyDescent="0.25">
      <c r="A29" s="23">
        <v>37657</v>
      </c>
      <c r="B29" s="21">
        <v>2.12</v>
      </c>
    </row>
    <row r="30" spans="1:5" x14ac:dyDescent="0.25">
      <c r="A30" s="23">
        <v>37658</v>
      </c>
      <c r="B30" s="21">
        <v>2.09</v>
      </c>
    </row>
    <row r="31" spans="1:5" x14ac:dyDescent="0.25">
      <c r="A31" s="23">
        <v>37659</v>
      </c>
      <c r="B31" s="21">
        <v>2.0699999999999998</v>
      </c>
    </row>
    <row r="32" spans="1:5" x14ac:dyDescent="0.25">
      <c r="A32" s="23">
        <v>37662</v>
      </c>
      <c r="B32" s="21">
        <v>2.06</v>
      </c>
    </row>
    <row r="33" spans="1:2" x14ac:dyDescent="0.25">
      <c r="A33" s="23">
        <v>37663</v>
      </c>
      <c r="B33" s="21">
        <v>2.0499999999999998</v>
      </c>
    </row>
    <row r="34" spans="1:2" x14ac:dyDescent="0.25">
      <c r="A34" s="23">
        <v>37664</v>
      </c>
      <c r="B34" s="21">
        <v>2.04</v>
      </c>
    </row>
    <row r="35" spans="1:2" x14ac:dyDescent="0.25">
      <c r="A35" s="23">
        <v>37665</v>
      </c>
      <c r="B35" s="21">
        <v>2.0099999999999998</v>
      </c>
    </row>
    <row r="36" spans="1:2" x14ac:dyDescent="0.25">
      <c r="A36" s="23">
        <v>37666</v>
      </c>
      <c r="B36" s="21">
        <v>2.0299999999999998</v>
      </c>
    </row>
    <row r="37" spans="1:2" x14ac:dyDescent="0.25">
      <c r="A37" s="23">
        <v>37669</v>
      </c>
      <c r="B37" s="72" t="e">
        <f>NA()</f>
        <v>#N/A</v>
      </c>
    </row>
    <row r="38" spans="1:2" x14ac:dyDescent="0.25">
      <c r="A38" s="23">
        <v>37670</v>
      </c>
      <c r="B38" s="21">
        <v>2.0499999999999998</v>
      </c>
    </row>
    <row r="39" spans="1:2" x14ac:dyDescent="0.25">
      <c r="A39" s="23">
        <v>37671</v>
      </c>
      <c r="B39" s="21">
        <v>1.99</v>
      </c>
    </row>
    <row r="40" spans="1:2" x14ac:dyDescent="0.25">
      <c r="A40" s="23">
        <v>37672</v>
      </c>
      <c r="B40" s="21">
        <v>1.91</v>
      </c>
    </row>
    <row r="41" spans="1:2" x14ac:dyDescent="0.25">
      <c r="A41" s="23">
        <v>37673</v>
      </c>
      <c r="B41" s="21">
        <v>1.93</v>
      </c>
    </row>
    <row r="42" spans="1:2" x14ac:dyDescent="0.25">
      <c r="A42" s="23">
        <v>37676</v>
      </c>
      <c r="B42" s="21">
        <v>1.87</v>
      </c>
    </row>
    <row r="43" spans="1:2" x14ac:dyDescent="0.25">
      <c r="A43" s="23">
        <v>37677</v>
      </c>
      <c r="B43" s="21">
        <v>1.84</v>
      </c>
    </row>
    <row r="44" spans="1:2" x14ac:dyDescent="0.25">
      <c r="A44" s="23">
        <v>37678</v>
      </c>
      <c r="B44" s="21">
        <v>1.84</v>
      </c>
    </row>
    <row r="45" spans="1:2" x14ac:dyDescent="0.25">
      <c r="A45" s="23">
        <v>37679</v>
      </c>
      <c r="B45" s="21">
        <v>1.82</v>
      </c>
    </row>
    <row r="46" spans="1:2" x14ac:dyDescent="0.25">
      <c r="A46" s="23">
        <v>37680</v>
      </c>
      <c r="B46" s="21">
        <v>1.77</v>
      </c>
    </row>
    <row r="47" spans="1:2" x14ac:dyDescent="0.25">
      <c r="A47" s="23">
        <v>37683</v>
      </c>
      <c r="B47" s="21">
        <v>1.77</v>
      </c>
    </row>
    <row r="48" spans="1:2" x14ac:dyDescent="0.25">
      <c r="A48" s="23">
        <v>37684</v>
      </c>
      <c r="B48" s="21">
        <v>1.77</v>
      </c>
    </row>
    <row r="49" spans="1:2" x14ac:dyDescent="0.25">
      <c r="A49" s="23">
        <v>37685</v>
      </c>
      <c r="B49" s="21">
        <v>1.75</v>
      </c>
    </row>
    <row r="50" spans="1:2" x14ac:dyDescent="0.25">
      <c r="A50" s="23">
        <v>37686</v>
      </c>
      <c r="B50" s="21">
        <v>1.74</v>
      </c>
    </row>
    <row r="51" spans="1:2" x14ac:dyDescent="0.25">
      <c r="A51" s="23">
        <v>37687</v>
      </c>
      <c r="B51" s="21">
        <v>1.72</v>
      </c>
    </row>
    <row r="52" spans="1:2" x14ac:dyDescent="0.25">
      <c r="A52" s="23">
        <v>37690</v>
      </c>
      <c r="B52" s="21">
        <v>1.69</v>
      </c>
    </row>
    <row r="53" spans="1:2" x14ac:dyDescent="0.25">
      <c r="A53" s="23">
        <v>37691</v>
      </c>
      <c r="B53" s="21">
        <v>1.68</v>
      </c>
    </row>
    <row r="54" spans="1:2" x14ac:dyDescent="0.25">
      <c r="A54" s="23">
        <v>37692</v>
      </c>
      <c r="B54" s="21">
        <v>1.68</v>
      </c>
    </row>
    <row r="55" spans="1:2" x14ac:dyDescent="0.25">
      <c r="A55" s="23">
        <v>37693</v>
      </c>
      <c r="B55" s="21">
        <v>1.73</v>
      </c>
    </row>
    <row r="56" spans="1:2" x14ac:dyDescent="0.25">
      <c r="A56" s="23">
        <v>37694</v>
      </c>
      <c r="B56" s="21">
        <v>1.89</v>
      </c>
    </row>
    <row r="57" spans="1:2" x14ac:dyDescent="0.25">
      <c r="A57" s="23">
        <v>37697</v>
      </c>
      <c r="B57" s="21">
        <v>1.97</v>
      </c>
    </row>
    <row r="58" spans="1:2" x14ac:dyDescent="0.25">
      <c r="A58" s="23">
        <v>37698</v>
      </c>
      <c r="B58" s="21">
        <v>2.08</v>
      </c>
    </row>
    <row r="59" spans="1:2" x14ac:dyDescent="0.25">
      <c r="A59" s="23">
        <v>37699</v>
      </c>
      <c r="B59" s="21">
        <v>2.15</v>
      </c>
    </row>
    <row r="60" spans="1:2" x14ac:dyDescent="0.25">
      <c r="A60" s="23">
        <v>37700</v>
      </c>
      <c r="B60" s="21">
        <v>2.2000000000000002</v>
      </c>
    </row>
    <row r="61" spans="1:2" x14ac:dyDescent="0.25">
      <c r="A61" s="23">
        <v>37701</v>
      </c>
      <c r="B61" s="21">
        <v>2.29</v>
      </c>
    </row>
    <row r="62" spans="1:2" x14ac:dyDescent="0.25">
      <c r="A62" s="23">
        <v>37704</v>
      </c>
      <c r="B62" s="21">
        <v>2.1800000000000002</v>
      </c>
    </row>
    <row r="63" spans="1:2" x14ac:dyDescent="0.25">
      <c r="A63" s="23">
        <v>37705</v>
      </c>
      <c r="B63" s="21">
        <v>2.17</v>
      </c>
    </row>
    <row r="64" spans="1:2" x14ac:dyDescent="0.25">
      <c r="A64" s="23">
        <v>37706</v>
      </c>
      <c r="B64" s="21">
        <v>2.15</v>
      </c>
    </row>
    <row r="65" spans="1:2" x14ac:dyDescent="0.25">
      <c r="A65" s="23">
        <v>37707</v>
      </c>
      <c r="B65" s="21">
        <v>2.1</v>
      </c>
    </row>
    <row r="66" spans="1:2" x14ac:dyDescent="0.25">
      <c r="A66" s="23">
        <v>37708</v>
      </c>
      <c r="B66" s="21">
        <v>2.09</v>
      </c>
    </row>
    <row r="67" spans="1:2" x14ac:dyDescent="0.25">
      <c r="A67" s="23">
        <v>37711</v>
      </c>
      <c r="B67" s="21">
        <v>2.0299999999999998</v>
      </c>
    </row>
    <row r="68" spans="1:2" x14ac:dyDescent="0.25">
      <c r="A68" s="23">
        <v>37712</v>
      </c>
      <c r="B68" s="21">
        <v>2.02</v>
      </c>
    </row>
    <row r="69" spans="1:2" x14ac:dyDescent="0.25">
      <c r="A69" s="23">
        <v>37713</v>
      </c>
      <c r="B69" s="21">
        <v>2.11</v>
      </c>
    </row>
    <row r="70" spans="1:2" x14ac:dyDescent="0.25">
      <c r="A70" s="23">
        <v>37714</v>
      </c>
      <c r="B70" s="21">
        <v>2.12</v>
      </c>
    </row>
    <row r="71" spans="1:2" x14ac:dyDescent="0.25">
      <c r="A71" s="23">
        <v>37715</v>
      </c>
      <c r="B71" s="21">
        <v>2.16</v>
      </c>
    </row>
    <row r="72" spans="1:2" x14ac:dyDescent="0.25">
      <c r="A72" s="23">
        <v>37718</v>
      </c>
      <c r="B72" s="21">
        <v>2.21</v>
      </c>
    </row>
    <row r="73" spans="1:2" x14ac:dyDescent="0.25">
      <c r="A73" s="23">
        <v>37719</v>
      </c>
      <c r="B73" s="21">
        <v>2.1800000000000002</v>
      </c>
    </row>
    <row r="74" spans="1:2" x14ac:dyDescent="0.25">
      <c r="A74" s="23">
        <v>37720</v>
      </c>
      <c r="B74" s="21">
        <v>2.13</v>
      </c>
    </row>
    <row r="75" spans="1:2" x14ac:dyDescent="0.25">
      <c r="A75" s="23">
        <v>37721</v>
      </c>
      <c r="B75" s="21">
        <v>2.16</v>
      </c>
    </row>
    <row r="76" spans="1:2" x14ac:dyDescent="0.25">
      <c r="A76" s="23">
        <v>37722</v>
      </c>
      <c r="B76" s="21">
        <v>2.23</v>
      </c>
    </row>
    <row r="77" spans="1:2" x14ac:dyDescent="0.25">
      <c r="A77" s="23">
        <v>37725</v>
      </c>
      <c r="B77" s="21">
        <v>2.2200000000000002</v>
      </c>
    </row>
    <row r="78" spans="1:2" x14ac:dyDescent="0.25">
      <c r="A78" s="23">
        <v>37726</v>
      </c>
      <c r="B78" s="21">
        <v>2.1800000000000002</v>
      </c>
    </row>
    <row r="79" spans="1:2" x14ac:dyDescent="0.25">
      <c r="A79" s="23">
        <v>37727</v>
      </c>
      <c r="B79" s="21">
        <v>2.2000000000000002</v>
      </c>
    </row>
    <row r="80" spans="1:2" x14ac:dyDescent="0.25">
      <c r="A80" s="23">
        <v>37728</v>
      </c>
      <c r="B80" s="21">
        <v>2.2200000000000002</v>
      </c>
    </row>
    <row r="81" spans="1:2" x14ac:dyDescent="0.25">
      <c r="A81" s="23">
        <v>37729</v>
      </c>
      <c r="B81" s="72" t="e">
        <f>NA()</f>
        <v>#N/A</v>
      </c>
    </row>
    <row r="82" spans="1:2" x14ac:dyDescent="0.25">
      <c r="A82" s="23">
        <v>37732</v>
      </c>
      <c r="B82" s="21">
        <v>2.25</v>
      </c>
    </row>
    <row r="83" spans="1:2" x14ac:dyDescent="0.25">
      <c r="A83" s="23">
        <v>37733</v>
      </c>
      <c r="B83" s="21">
        <v>2.27</v>
      </c>
    </row>
    <row r="84" spans="1:2" x14ac:dyDescent="0.25">
      <c r="A84" s="23">
        <v>37734</v>
      </c>
      <c r="B84" s="21">
        <v>2.2599999999999998</v>
      </c>
    </row>
    <row r="85" spans="1:2" x14ac:dyDescent="0.25">
      <c r="A85" s="23">
        <v>37735</v>
      </c>
      <c r="B85" s="21">
        <v>2.2200000000000002</v>
      </c>
    </row>
    <row r="86" spans="1:2" x14ac:dyDescent="0.25">
      <c r="A86" s="23">
        <v>37736</v>
      </c>
      <c r="B86" s="21">
        <v>2.1800000000000002</v>
      </c>
    </row>
    <row r="87" spans="1:2" x14ac:dyDescent="0.25">
      <c r="A87" s="23">
        <v>37739</v>
      </c>
      <c r="B87" s="21">
        <v>2.16</v>
      </c>
    </row>
    <row r="88" spans="1:2" x14ac:dyDescent="0.25">
      <c r="A88" s="23">
        <v>37740</v>
      </c>
      <c r="B88" s="21">
        <v>2.2200000000000002</v>
      </c>
    </row>
    <row r="89" spans="1:2" x14ac:dyDescent="0.25">
      <c r="A89" s="23">
        <v>37741</v>
      </c>
      <c r="B89" s="21">
        <v>2.16</v>
      </c>
    </row>
    <row r="90" spans="1:2" x14ac:dyDescent="0.25">
      <c r="A90" s="23">
        <v>37742</v>
      </c>
      <c r="B90" s="21">
        <v>2.13</v>
      </c>
    </row>
    <row r="91" spans="1:2" x14ac:dyDescent="0.25">
      <c r="A91" s="23">
        <v>37743</v>
      </c>
      <c r="B91" s="21">
        <v>2.19</v>
      </c>
    </row>
    <row r="92" spans="1:2" x14ac:dyDescent="0.25">
      <c r="A92" s="23">
        <v>37746</v>
      </c>
      <c r="B92" s="21">
        <v>2.19</v>
      </c>
    </row>
    <row r="93" spans="1:2" x14ac:dyDescent="0.25">
      <c r="A93" s="23">
        <v>37747</v>
      </c>
      <c r="B93" s="21">
        <v>2.17</v>
      </c>
    </row>
    <row r="94" spans="1:2" x14ac:dyDescent="0.25">
      <c r="A94" s="23">
        <v>37748</v>
      </c>
      <c r="B94" s="21">
        <v>2.02</v>
      </c>
    </row>
    <row r="95" spans="1:2" x14ac:dyDescent="0.25">
      <c r="A95" s="23">
        <v>37749</v>
      </c>
      <c r="B95" s="21">
        <v>2</v>
      </c>
    </row>
    <row r="96" spans="1:2" x14ac:dyDescent="0.25">
      <c r="A96" s="23">
        <v>37750</v>
      </c>
      <c r="B96" s="21">
        <v>2</v>
      </c>
    </row>
    <row r="97" spans="1:2" x14ac:dyDescent="0.25">
      <c r="A97" s="23">
        <v>37753</v>
      </c>
      <c r="B97" s="21">
        <v>1.96</v>
      </c>
    </row>
    <row r="98" spans="1:2" x14ac:dyDescent="0.25">
      <c r="A98" s="23">
        <v>37754</v>
      </c>
      <c r="B98" s="21">
        <v>1.94</v>
      </c>
    </row>
    <row r="99" spans="1:2" x14ac:dyDescent="0.25">
      <c r="A99" s="23">
        <v>37755</v>
      </c>
      <c r="B99" s="21">
        <v>1.87</v>
      </c>
    </row>
    <row r="100" spans="1:2" x14ac:dyDescent="0.25">
      <c r="A100" s="23">
        <v>37756</v>
      </c>
      <c r="B100" s="21">
        <v>1.86</v>
      </c>
    </row>
    <row r="101" spans="1:2" x14ac:dyDescent="0.25">
      <c r="A101" s="23">
        <v>37757</v>
      </c>
      <c r="B101" s="21">
        <v>1.84</v>
      </c>
    </row>
    <row r="102" spans="1:2" x14ac:dyDescent="0.25">
      <c r="A102" s="23">
        <v>37760</v>
      </c>
      <c r="B102" s="21">
        <v>1.85</v>
      </c>
    </row>
    <row r="103" spans="1:2" x14ac:dyDescent="0.25">
      <c r="A103" s="23">
        <v>37761</v>
      </c>
      <c r="B103" s="21">
        <v>1.73</v>
      </c>
    </row>
    <row r="104" spans="1:2" x14ac:dyDescent="0.25">
      <c r="A104" s="23">
        <v>37762</v>
      </c>
      <c r="B104" s="21">
        <v>1.73</v>
      </c>
    </row>
    <row r="105" spans="1:2" x14ac:dyDescent="0.25">
      <c r="A105" s="23">
        <v>37763</v>
      </c>
      <c r="B105" s="21">
        <v>1.71</v>
      </c>
    </row>
    <row r="106" spans="1:2" x14ac:dyDescent="0.25">
      <c r="A106" s="23">
        <v>37764</v>
      </c>
      <c r="B106" s="21">
        <v>1.72</v>
      </c>
    </row>
    <row r="107" spans="1:2" x14ac:dyDescent="0.25">
      <c r="A107" s="23">
        <v>37767</v>
      </c>
      <c r="B107" s="72" t="e">
        <f>NA()</f>
        <v>#N/A</v>
      </c>
    </row>
    <row r="108" spans="1:2" x14ac:dyDescent="0.25">
      <c r="A108" s="23">
        <v>37768</v>
      </c>
      <c r="B108" s="21">
        <v>1.8</v>
      </c>
    </row>
    <row r="109" spans="1:2" x14ac:dyDescent="0.25">
      <c r="A109" s="23">
        <v>37769</v>
      </c>
      <c r="B109" s="21">
        <v>1.83</v>
      </c>
    </row>
    <row r="110" spans="1:2" x14ac:dyDescent="0.25">
      <c r="A110" s="23">
        <v>37770</v>
      </c>
      <c r="B110" s="21">
        <v>1.76</v>
      </c>
    </row>
    <row r="111" spans="1:2" x14ac:dyDescent="0.25">
      <c r="A111" s="23">
        <v>37771</v>
      </c>
      <c r="B111" s="21">
        <v>1.77</v>
      </c>
    </row>
    <row r="112" spans="1:2" x14ac:dyDescent="0.25">
      <c r="A112" s="23">
        <v>37774</v>
      </c>
      <c r="B112" s="21">
        <v>1.83</v>
      </c>
    </row>
    <row r="113" spans="1:2" x14ac:dyDescent="0.25">
      <c r="A113" s="23">
        <v>37775</v>
      </c>
      <c r="B113" s="21">
        <v>1.76</v>
      </c>
    </row>
    <row r="114" spans="1:2" x14ac:dyDescent="0.25">
      <c r="A114" s="23">
        <v>37776</v>
      </c>
      <c r="B114" s="21">
        <v>1.73</v>
      </c>
    </row>
    <row r="115" spans="1:2" x14ac:dyDescent="0.25">
      <c r="A115" s="23">
        <v>37777</v>
      </c>
      <c r="B115" s="21">
        <v>1.75</v>
      </c>
    </row>
    <row r="116" spans="1:2" x14ac:dyDescent="0.25">
      <c r="A116" s="23">
        <v>37778</v>
      </c>
      <c r="B116" s="21">
        <v>1.76</v>
      </c>
    </row>
    <row r="117" spans="1:2" x14ac:dyDescent="0.25">
      <c r="A117" s="23">
        <v>37781</v>
      </c>
      <c r="B117" s="21">
        <v>1.68</v>
      </c>
    </row>
    <row r="118" spans="1:2" x14ac:dyDescent="0.25">
      <c r="A118" s="23">
        <v>37782</v>
      </c>
      <c r="B118" s="21">
        <v>1.61</v>
      </c>
    </row>
    <row r="119" spans="1:2" x14ac:dyDescent="0.25">
      <c r="A119" s="23">
        <v>37783</v>
      </c>
      <c r="B119" s="21">
        <v>1.62</v>
      </c>
    </row>
    <row r="120" spans="1:2" x14ac:dyDescent="0.25">
      <c r="A120" s="23">
        <v>37784</v>
      </c>
      <c r="B120" s="21">
        <v>1.57</v>
      </c>
    </row>
    <row r="121" spans="1:2" x14ac:dyDescent="0.25">
      <c r="A121" s="23">
        <v>37785</v>
      </c>
      <c r="B121" s="21">
        <v>1.51</v>
      </c>
    </row>
    <row r="122" spans="1:2" x14ac:dyDescent="0.25">
      <c r="A122" s="23">
        <v>37788</v>
      </c>
      <c r="B122" s="21">
        <v>1.59</v>
      </c>
    </row>
    <row r="123" spans="1:2" x14ac:dyDescent="0.25">
      <c r="A123" s="23">
        <v>37789</v>
      </c>
      <c r="B123" s="21">
        <v>1.7</v>
      </c>
    </row>
    <row r="124" spans="1:2" x14ac:dyDescent="0.25">
      <c r="A124" s="23">
        <v>37790</v>
      </c>
      <c r="B124" s="21">
        <v>1.79</v>
      </c>
    </row>
    <row r="125" spans="1:2" x14ac:dyDescent="0.25">
      <c r="A125" s="23">
        <v>37791</v>
      </c>
      <c r="B125" s="21">
        <v>1.74</v>
      </c>
    </row>
    <row r="126" spans="1:2" x14ac:dyDescent="0.25">
      <c r="A126" s="23">
        <v>37792</v>
      </c>
      <c r="B126" s="21">
        <v>1.77</v>
      </c>
    </row>
    <row r="127" spans="1:2" x14ac:dyDescent="0.25">
      <c r="A127" s="23">
        <v>37795</v>
      </c>
      <c r="B127" s="21">
        <v>1.71</v>
      </c>
    </row>
    <row r="128" spans="1:2" x14ac:dyDescent="0.25">
      <c r="A128" s="23">
        <v>37796</v>
      </c>
      <c r="B128" s="21">
        <v>1.68</v>
      </c>
    </row>
    <row r="129" spans="1:2" x14ac:dyDescent="0.25">
      <c r="A129" s="23">
        <v>37797</v>
      </c>
      <c r="B129" s="21">
        <v>1.71</v>
      </c>
    </row>
    <row r="130" spans="1:2" x14ac:dyDescent="0.25">
      <c r="A130" s="23">
        <v>37798</v>
      </c>
      <c r="B130" s="21">
        <v>1.85</v>
      </c>
    </row>
    <row r="131" spans="1:2" x14ac:dyDescent="0.25">
      <c r="A131" s="23">
        <v>37799</v>
      </c>
      <c r="B131" s="21">
        <v>1.9</v>
      </c>
    </row>
    <row r="132" spans="1:2" x14ac:dyDescent="0.25">
      <c r="A132" s="23">
        <v>37802</v>
      </c>
      <c r="B132" s="21">
        <v>1.9</v>
      </c>
    </row>
    <row r="133" spans="1:2" x14ac:dyDescent="0.25">
      <c r="A133" s="23">
        <v>37803</v>
      </c>
      <c r="B133" s="21">
        <v>1.92</v>
      </c>
    </row>
    <row r="134" spans="1:2" x14ac:dyDescent="0.25">
      <c r="A134" s="23">
        <v>37804</v>
      </c>
      <c r="B134" s="21">
        <v>1.96</v>
      </c>
    </row>
    <row r="135" spans="1:2" x14ac:dyDescent="0.25">
      <c r="A135" s="23">
        <v>37805</v>
      </c>
      <c r="B135" s="21">
        <v>2.09</v>
      </c>
    </row>
    <row r="136" spans="1:2" x14ac:dyDescent="0.25">
      <c r="A136" s="23">
        <v>37806</v>
      </c>
      <c r="B136" s="72" t="e">
        <f>NA()</f>
        <v>#N/A</v>
      </c>
    </row>
    <row r="137" spans="1:2" x14ac:dyDescent="0.25">
      <c r="A137" s="23">
        <v>37809</v>
      </c>
      <c r="B137" s="21">
        <v>2.14</v>
      </c>
    </row>
    <row r="138" spans="1:2" x14ac:dyDescent="0.25">
      <c r="A138" s="23">
        <v>37810</v>
      </c>
      <c r="B138" s="21">
        <v>2.12</v>
      </c>
    </row>
    <row r="139" spans="1:2" x14ac:dyDescent="0.25">
      <c r="A139" s="23">
        <v>37811</v>
      </c>
      <c r="B139" s="21">
        <v>2</v>
      </c>
    </row>
    <row r="140" spans="1:2" x14ac:dyDescent="0.25">
      <c r="A140" s="23">
        <v>37812</v>
      </c>
      <c r="B140" s="21">
        <v>1.94</v>
      </c>
    </row>
    <row r="141" spans="1:2" x14ac:dyDescent="0.25">
      <c r="A141" s="23">
        <v>37813</v>
      </c>
      <c r="B141" s="21">
        <v>1.88</v>
      </c>
    </row>
    <row r="142" spans="1:2" x14ac:dyDescent="0.25">
      <c r="A142" s="23">
        <v>37816</v>
      </c>
      <c r="B142" s="21">
        <v>1.92</v>
      </c>
    </row>
    <row r="143" spans="1:2" x14ac:dyDescent="0.25">
      <c r="A143" s="23">
        <v>37817</v>
      </c>
      <c r="B143" s="21">
        <v>2.06</v>
      </c>
    </row>
    <row r="144" spans="1:2" x14ac:dyDescent="0.25">
      <c r="A144" s="23">
        <v>37818</v>
      </c>
      <c r="B144" s="21">
        <v>2.08</v>
      </c>
    </row>
    <row r="145" spans="1:2" x14ac:dyDescent="0.25">
      <c r="A145" s="23">
        <v>37819</v>
      </c>
      <c r="B145" s="21">
        <v>2.0499999999999998</v>
      </c>
    </row>
    <row r="146" spans="1:2" x14ac:dyDescent="0.25">
      <c r="A146" s="23">
        <v>37820</v>
      </c>
      <c r="B146" s="21">
        <v>2.04</v>
      </c>
    </row>
    <row r="147" spans="1:2" x14ac:dyDescent="0.25">
      <c r="A147" s="23">
        <v>37823</v>
      </c>
      <c r="B147" s="21">
        <v>2.21</v>
      </c>
    </row>
    <row r="148" spans="1:2" x14ac:dyDescent="0.25">
      <c r="A148" s="23">
        <v>37824</v>
      </c>
      <c r="B148" s="21">
        <v>2.19</v>
      </c>
    </row>
    <row r="149" spans="1:2" x14ac:dyDescent="0.25">
      <c r="A149" s="23">
        <v>37825</v>
      </c>
      <c r="B149" s="21">
        <v>2.11</v>
      </c>
    </row>
    <row r="150" spans="1:2" x14ac:dyDescent="0.25">
      <c r="A150" s="23">
        <v>37826</v>
      </c>
      <c r="B150" s="21">
        <v>2.1800000000000002</v>
      </c>
    </row>
    <row r="151" spans="1:2" x14ac:dyDescent="0.25">
      <c r="A151" s="23">
        <v>37827</v>
      </c>
      <c r="B151" s="21">
        <v>2.14</v>
      </c>
    </row>
    <row r="152" spans="1:2" x14ac:dyDescent="0.25">
      <c r="A152" s="23">
        <v>37830</v>
      </c>
      <c r="B152" s="21">
        <v>2.27</v>
      </c>
    </row>
    <row r="153" spans="1:2" x14ac:dyDescent="0.25">
      <c r="A153" s="23">
        <v>37831</v>
      </c>
      <c r="B153" s="21">
        <v>2.38</v>
      </c>
    </row>
    <row r="154" spans="1:2" x14ac:dyDescent="0.25">
      <c r="A154" s="23">
        <v>37832</v>
      </c>
      <c r="B154" s="21">
        <v>2.3199999999999998</v>
      </c>
    </row>
    <row r="155" spans="1:2" x14ac:dyDescent="0.25">
      <c r="A155" s="23">
        <v>37833</v>
      </c>
      <c r="B155" s="21">
        <v>2.41</v>
      </c>
    </row>
    <row r="156" spans="1:2" x14ac:dyDescent="0.25">
      <c r="A156" s="23">
        <v>37834</v>
      </c>
      <c r="B156" s="21">
        <v>2.4</v>
      </c>
    </row>
    <row r="157" spans="1:2" x14ac:dyDescent="0.25">
      <c r="A157" s="23">
        <v>37837</v>
      </c>
      <c r="B157" s="21">
        <v>2.34</v>
      </c>
    </row>
    <row r="158" spans="1:2" x14ac:dyDescent="0.25">
      <c r="A158" s="23">
        <v>37838</v>
      </c>
      <c r="B158" s="21">
        <v>2.4300000000000002</v>
      </c>
    </row>
    <row r="159" spans="1:2" x14ac:dyDescent="0.25">
      <c r="A159" s="23">
        <v>37839</v>
      </c>
      <c r="B159" s="21">
        <v>2.34</v>
      </c>
    </row>
    <row r="160" spans="1:2" x14ac:dyDescent="0.25">
      <c r="A160" s="23">
        <v>37840</v>
      </c>
      <c r="B160" s="21">
        <v>2.29</v>
      </c>
    </row>
    <row r="161" spans="1:2" x14ac:dyDescent="0.25">
      <c r="A161" s="23">
        <v>37841</v>
      </c>
      <c r="B161" s="21">
        <v>2.27</v>
      </c>
    </row>
    <row r="162" spans="1:2" x14ac:dyDescent="0.25">
      <c r="A162" s="23">
        <v>37844</v>
      </c>
      <c r="B162" s="21">
        <v>2.31</v>
      </c>
    </row>
    <row r="163" spans="1:2" x14ac:dyDescent="0.25">
      <c r="A163" s="23">
        <v>37845</v>
      </c>
      <c r="B163" s="21">
        <v>2.29</v>
      </c>
    </row>
    <row r="164" spans="1:2" x14ac:dyDescent="0.25">
      <c r="A164" s="23">
        <v>37846</v>
      </c>
      <c r="B164" s="21">
        <v>2.41</v>
      </c>
    </row>
    <row r="165" spans="1:2" x14ac:dyDescent="0.25">
      <c r="A165" s="23">
        <v>37847</v>
      </c>
      <c r="B165" s="21">
        <v>2.38</v>
      </c>
    </row>
    <row r="166" spans="1:2" x14ac:dyDescent="0.25">
      <c r="A166" s="23">
        <v>37848</v>
      </c>
      <c r="B166" s="21">
        <v>2.36</v>
      </c>
    </row>
    <row r="167" spans="1:2" x14ac:dyDescent="0.25">
      <c r="A167" s="23">
        <v>37851</v>
      </c>
      <c r="B167" s="21">
        <v>2.33</v>
      </c>
    </row>
    <row r="168" spans="1:2" x14ac:dyDescent="0.25">
      <c r="A168" s="23">
        <v>37852</v>
      </c>
      <c r="B168" s="21">
        <v>2.2400000000000002</v>
      </c>
    </row>
    <row r="169" spans="1:2" x14ac:dyDescent="0.25">
      <c r="A169" s="23">
        <v>37853</v>
      </c>
      <c r="B169" s="21">
        <v>2.2599999999999998</v>
      </c>
    </row>
    <row r="170" spans="1:2" x14ac:dyDescent="0.25">
      <c r="A170" s="23">
        <v>37854</v>
      </c>
      <c r="B170" s="21">
        <v>2.29</v>
      </c>
    </row>
    <row r="171" spans="1:2" x14ac:dyDescent="0.25">
      <c r="A171" s="23">
        <v>37855</v>
      </c>
      <c r="B171" s="21">
        <v>2.2599999999999998</v>
      </c>
    </row>
    <row r="172" spans="1:2" x14ac:dyDescent="0.25">
      <c r="A172" s="23">
        <v>37858</v>
      </c>
      <c r="B172" s="21">
        <v>2.31</v>
      </c>
    </row>
    <row r="173" spans="1:2" x14ac:dyDescent="0.25">
      <c r="A173" s="23">
        <v>37859</v>
      </c>
      <c r="B173" s="21">
        <v>2.2799999999999998</v>
      </c>
    </row>
    <row r="174" spans="1:2" x14ac:dyDescent="0.25">
      <c r="A174" s="23">
        <v>37860</v>
      </c>
      <c r="B174" s="21">
        <v>2.36</v>
      </c>
    </row>
    <row r="175" spans="1:2" x14ac:dyDescent="0.25">
      <c r="A175" s="23">
        <v>37861</v>
      </c>
      <c r="B175" s="21">
        <v>2.29</v>
      </c>
    </row>
    <row r="176" spans="1:2" x14ac:dyDescent="0.25">
      <c r="A176" s="23">
        <v>37862</v>
      </c>
      <c r="B176" s="21">
        <v>2.29</v>
      </c>
    </row>
    <row r="177" spans="1:2" x14ac:dyDescent="0.25">
      <c r="A177" s="23">
        <v>37865</v>
      </c>
      <c r="B177" s="72" t="e">
        <f>NA()</f>
        <v>#N/A</v>
      </c>
    </row>
    <row r="178" spans="1:2" x14ac:dyDescent="0.25">
      <c r="A178" s="23">
        <v>37866</v>
      </c>
      <c r="B178" s="21">
        <v>2.4300000000000002</v>
      </c>
    </row>
    <row r="179" spans="1:2" x14ac:dyDescent="0.25">
      <c r="A179" s="23">
        <v>37867</v>
      </c>
      <c r="B179" s="21">
        <v>2.4</v>
      </c>
    </row>
    <row r="180" spans="1:2" x14ac:dyDescent="0.25">
      <c r="A180" s="23">
        <v>37868</v>
      </c>
      <c r="B180" s="21">
        <v>2.3199999999999998</v>
      </c>
    </row>
    <row r="181" spans="1:2" x14ac:dyDescent="0.25">
      <c r="A181" s="23">
        <v>37869</v>
      </c>
      <c r="B181" s="21">
        <v>2.17</v>
      </c>
    </row>
    <row r="182" spans="1:2" x14ac:dyDescent="0.25">
      <c r="A182" s="23">
        <v>37872</v>
      </c>
      <c r="B182" s="21">
        <v>2.2400000000000002</v>
      </c>
    </row>
    <row r="183" spans="1:2" x14ac:dyDescent="0.25">
      <c r="A183" s="23">
        <v>37873</v>
      </c>
      <c r="B183" s="21">
        <v>2.21</v>
      </c>
    </row>
    <row r="184" spans="1:2" x14ac:dyDescent="0.25">
      <c r="A184" s="23">
        <v>37874</v>
      </c>
      <c r="B184" s="21">
        <v>2.1800000000000002</v>
      </c>
    </row>
    <row r="185" spans="1:2" x14ac:dyDescent="0.25">
      <c r="A185" s="23">
        <v>37875</v>
      </c>
      <c r="B185" s="21">
        <v>2.2200000000000002</v>
      </c>
    </row>
    <row r="186" spans="1:2" x14ac:dyDescent="0.25">
      <c r="A186" s="23">
        <v>37876</v>
      </c>
      <c r="B186" s="21">
        <v>2.1800000000000002</v>
      </c>
    </row>
    <row r="187" spans="1:2" x14ac:dyDescent="0.25">
      <c r="A187" s="23">
        <v>37879</v>
      </c>
      <c r="B187" s="21">
        <v>2.1800000000000002</v>
      </c>
    </row>
    <row r="188" spans="1:2" x14ac:dyDescent="0.25">
      <c r="A188" s="23">
        <v>37880</v>
      </c>
      <c r="B188" s="21">
        <v>2.2599999999999998</v>
      </c>
    </row>
    <row r="189" spans="1:2" x14ac:dyDescent="0.25">
      <c r="A189" s="23">
        <v>37881</v>
      </c>
      <c r="B189" s="21">
        <v>2.2000000000000002</v>
      </c>
    </row>
    <row r="190" spans="1:2" x14ac:dyDescent="0.25">
      <c r="A190" s="23">
        <v>37882</v>
      </c>
      <c r="B190" s="21">
        <v>2.1800000000000002</v>
      </c>
    </row>
    <row r="191" spans="1:2" x14ac:dyDescent="0.25">
      <c r="A191" s="23">
        <v>37883</v>
      </c>
      <c r="B191" s="21">
        <v>2.17</v>
      </c>
    </row>
    <row r="192" spans="1:2" x14ac:dyDescent="0.25">
      <c r="A192" s="23">
        <v>37886</v>
      </c>
      <c r="B192" s="21">
        <v>2.21</v>
      </c>
    </row>
    <row r="193" spans="1:2" x14ac:dyDescent="0.25">
      <c r="A193" s="23">
        <v>37887</v>
      </c>
      <c r="B193" s="21">
        <v>2.19</v>
      </c>
    </row>
    <row r="194" spans="1:2" x14ac:dyDescent="0.25">
      <c r="A194" s="23">
        <v>37888</v>
      </c>
      <c r="B194" s="21">
        <v>2.13</v>
      </c>
    </row>
    <row r="195" spans="1:2" x14ac:dyDescent="0.25">
      <c r="A195" s="23">
        <v>37889</v>
      </c>
      <c r="B195" s="21">
        <v>2.0699999999999998</v>
      </c>
    </row>
    <row r="196" spans="1:2" x14ac:dyDescent="0.25">
      <c r="A196" s="23">
        <v>37890</v>
      </c>
      <c r="B196" s="21">
        <v>1.99</v>
      </c>
    </row>
    <row r="197" spans="1:2" x14ac:dyDescent="0.25">
      <c r="A197" s="23">
        <v>37893</v>
      </c>
      <c r="B197" s="21">
        <v>2.0299999999999998</v>
      </c>
    </row>
    <row r="198" spans="1:2" x14ac:dyDescent="0.25">
      <c r="A198" s="23">
        <v>37894</v>
      </c>
      <c r="B198" s="21">
        <v>1.95</v>
      </c>
    </row>
    <row r="199" spans="1:2" x14ac:dyDescent="0.25">
      <c r="A199" s="23">
        <v>37895</v>
      </c>
      <c r="B199" s="21">
        <v>1.96</v>
      </c>
    </row>
    <row r="200" spans="1:2" x14ac:dyDescent="0.25">
      <c r="A200" s="23">
        <v>37896</v>
      </c>
      <c r="B200" s="21">
        <v>2.0099999999999998</v>
      </c>
    </row>
    <row r="201" spans="1:2" x14ac:dyDescent="0.25">
      <c r="A201" s="23">
        <v>37897</v>
      </c>
      <c r="B201" s="21">
        <v>2.16</v>
      </c>
    </row>
    <row r="202" spans="1:2" x14ac:dyDescent="0.25">
      <c r="A202" s="23">
        <v>37900</v>
      </c>
      <c r="B202" s="21">
        <v>2.11</v>
      </c>
    </row>
    <row r="203" spans="1:2" x14ac:dyDescent="0.25">
      <c r="A203" s="23">
        <v>37901</v>
      </c>
      <c r="B203" s="21">
        <v>2.17</v>
      </c>
    </row>
    <row r="204" spans="1:2" x14ac:dyDescent="0.25">
      <c r="A204" s="23">
        <v>37902</v>
      </c>
      <c r="B204" s="21">
        <v>2.1800000000000002</v>
      </c>
    </row>
    <row r="205" spans="1:2" x14ac:dyDescent="0.25">
      <c r="A205" s="23">
        <v>37903</v>
      </c>
      <c r="B205" s="21">
        <v>2.2000000000000002</v>
      </c>
    </row>
    <row r="206" spans="1:2" x14ac:dyDescent="0.25">
      <c r="A206" s="23">
        <v>37904</v>
      </c>
      <c r="B206" s="21">
        <v>2.14</v>
      </c>
    </row>
    <row r="207" spans="1:2" x14ac:dyDescent="0.25">
      <c r="A207" s="23">
        <v>37907</v>
      </c>
      <c r="B207" s="72" t="e">
        <f>NA()</f>
        <v>#N/A</v>
      </c>
    </row>
    <row r="208" spans="1:2" x14ac:dyDescent="0.25">
      <c r="A208" s="23">
        <v>37908</v>
      </c>
      <c r="B208" s="21">
        <v>2.1800000000000002</v>
      </c>
    </row>
    <row r="209" spans="1:2" x14ac:dyDescent="0.25">
      <c r="A209" s="23">
        <v>37909</v>
      </c>
      <c r="B209" s="21">
        <v>2.2000000000000002</v>
      </c>
    </row>
    <row r="210" spans="1:2" x14ac:dyDescent="0.25">
      <c r="A210" s="23">
        <v>37910</v>
      </c>
      <c r="B210" s="21">
        <v>2.21</v>
      </c>
    </row>
    <row r="211" spans="1:2" x14ac:dyDescent="0.25">
      <c r="A211" s="23">
        <v>37911</v>
      </c>
      <c r="B211" s="21">
        <v>2.14</v>
      </c>
    </row>
    <row r="212" spans="1:2" x14ac:dyDescent="0.25">
      <c r="A212" s="23">
        <v>37914</v>
      </c>
      <c r="B212" s="21">
        <v>2.13</v>
      </c>
    </row>
    <row r="213" spans="1:2" x14ac:dyDescent="0.25">
      <c r="A213" s="23">
        <v>37915</v>
      </c>
      <c r="B213" s="21">
        <v>2.12</v>
      </c>
    </row>
    <row r="214" spans="1:2" x14ac:dyDescent="0.25">
      <c r="A214" s="23">
        <v>37916</v>
      </c>
      <c r="B214" s="21">
        <v>2.0699999999999998</v>
      </c>
    </row>
    <row r="215" spans="1:2" x14ac:dyDescent="0.25">
      <c r="A215" s="23">
        <v>37917</v>
      </c>
      <c r="B215" s="21">
        <v>2.0299999999999998</v>
      </c>
    </row>
    <row r="216" spans="1:2" x14ac:dyDescent="0.25">
      <c r="A216" s="23">
        <v>37918</v>
      </c>
      <c r="B216" s="21">
        <v>1.92</v>
      </c>
    </row>
    <row r="217" spans="1:2" x14ac:dyDescent="0.25">
      <c r="A217" s="23">
        <v>37921</v>
      </c>
      <c r="B217" s="21">
        <v>1.96</v>
      </c>
    </row>
    <row r="218" spans="1:2" x14ac:dyDescent="0.25">
      <c r="A218" s="23">
        <v>37922</v>
      </c>
      <c r="B218" s="21">
        <v>1.91</v>
      </c>
    </row>
    <row r="219" spans="1:2" x14ac:dyDescent="0.25">
      <c r="A219" s="23">
        <v>37923</v>
      </c>
      <c r="B219" s="21">
        <v>1.98</v>
      </c>
    </row>
    <row r="220" spans="1:2" x14ac:dyDescent="0.25">
      <c r="A220" s="23">
        <v>37924</v>
      </c>
      <c r="B220" s="21">
        <v>1.97</v>
      </c>
    </row>
    <row r="221" spans="1:2" x14ac:dyDescent="0.25">
      <c r="A221" s="23">
        <v>37925</v>
      </c>
      <c r="B221" s="21">
        <v>1.93</v>
      </c>
    </row>
    <row r="222" spans="1:2" x14ac:dyDescent="0.25">
      <c r="A222" s="23">
        <v>37928</v>
      </c>
      <c r="B222" s="21">
        <v>1.97</v>
      </c>
    </row>
    <row r="223" spans="1:2" x14ac:dyDescent="0.25">
      <c r="A223" s="23">
        <v>37929</v>
      </c>
      <c r="B223" s="21">
        <v>1.93</v>
      </c>
    </row>
    <row r="224" spans="1:2" x14ac:dyDescent="0.25">
      <c r="A224" s="23">
        <v>37930</v>
      </c>
      <c r="B224" s="21">
        <v>2.02</v>
      </c>
    </row>
    <row r="225" spans="1:2" x14ac:dyDescent="0.25">
      <c r="A225" s="23">
        <v>37931</v>
      </c>
      <c r="B225" s="21">
        <v>2.08</v>
      </c>
    </row>
    <row r="226" spans="1:2" x14ac:dyDescent="0.25">
      <c r="A226" s="23">
        <v>37932</v>
      </c>
      <c r="B226" s="21">
        <v>2.1</v>
      </c>
    </row>
    <row r="227" spans="1:2" x14ac:dyDescent="0.25">
      <c r="A227" s="23">
        <v>37935</v>
      </c>
      <c r="B227" s="21">
        <v>2.09</v>
      </c>
    </row>
    <row r="228" spans="1:2" x14ac:dyDescent="0.25">
      <c r="A228" s="23">
        <v>37936</v>
      </c>
      <c r="B228" s="72" t="e">
        <f>NA()</f>
        <v>#N/A</v>
      </c>
    </row>
    <row r="229" spans="1:2" x14ac:dyDescent="0.25">
      <c r="A229" s="23">
        <v>37937</v>
      </c>
      <c r="B229" s="21">
        <v>2.04</v>
      </c>
    </row>
    <row r="230" spans="1:2" x14ac:dyDescent="0.25">
      <c r="A230" s="23">
        <v>37938</v>
      </c>
      <c r="B230" s="21">
        <v>1.94</v>
      </c>
    </row>
    <row r="231" spans="1:2" x14ac:dyDescent="0.25">
      <c r="A231" s="23">
        <v>37939</v>
      </c>
      <c r="B231" s="21">
        <v>1.87</v>
      </c>
    </row>
    <row r="232" spans="1:2" x14ac:dyDescent="0.25">
      <c r="A232" s="23">
        <v>37942</v>
      </c>
      <c r="B232" s="21">
        <v>1.82</v>
      </c>
    </row>
    <row r="233" spans="1:2" x14ac:dyDescent="0.25">
      <c r="A233" s="23">
        <v>37943</v>
      </c>
      <c r="B233" s="21">
        <v>1.83</v>
      </c>
    </row>
    <row r="234" spans="1:2" x14ac:dyDescent="0.25">
      <c r="A234" s="23">
        <v>37944</v>
      </c>
      <c r="B234" s="21">
        <v>1.91</v>
      </c>
    </row>
    <row r="235" spans="1:2" x14ac:dyDescent="0.25">
      <c r="A235" s="23">
        <v>37945</v>
      </c>
      <c r="B235" s="21">
        <v>1.92</v>
      </c>
    </row>
    <row r="236" spans="1:2" x14ac:dyDescent="0.25">
      <c r="A236" s="23">
        <v>37946</v>
      </c>
      <c r="B236" s="21">
        <v>1.93</v>
      </c>
    </row>
    <row r="237" spans="1:2" x14ac:dyDescent="0.25">
      <c r="A237" s="23">
        <v>37949</v>
      </c>
      <c r="B237" s="21">
        <v>1.99</v>
      </c>
    </row>
    <row r="238" spans="1:2" x14ac:dyDescent="0.25">
      <c r="A238" s="23">
        <v>37950</v>
      </c>
      <c r="B238" s="21">
        <v>1.92</v>
      </c>
    </row>
    <row r="239" spans="1:2" x14ac:dyDescent="0.25">
      <c r="A239" s="23">
        <v>37951</v>
      </c>
      <c r="B239" s="21">
        <v>1.96</v>
      </c>
    </row>
    <row r="240" spans="1:2" x14ac:dyDescent="0.25">
      <c r="A240" s="23">
        <v>37952</v>
      </c>
      <c r="B240" s="72" t="e">
        <f>NA()</f>
        <v>#N/A</v>
      </c>
    </row>
    <row r="241" spans="1:2" x14ac:dyDescent="0.25">
      <c r="A241" s="23">
        <v>37953</v>
      </c>
      <c r="B241" s="21">
        <v>2.0299999999999998</v>
      </c>
    </row>
    <row r="242" spans="1:2" x14ac:dyDescent="0.25">
      <c r="A242" s="23">
        <v>37956</v>
      </c>
      <c r="B242" s="21">
        <v>2.08</v>
      </c>
    </row>
    <row r="243" spans="1:2" x14ac:dyDescent="0.25">
      <c r="A243" s="23">
        <v>37957</v>
      </c>
      <c r="B243" s="21">
        <v>2.0499999999999998</v>
      </c>
    </row>
    <row r="244" spans="1:2" x14ac:dyDescent="0.25">
      <c r="A244" s="23">
        <v>37958</v>
      </c>
      <c r="B244" s="21">
        <v>2.08</v>
      </c>
    </row>
    <row r="245" spans="1:2" x14ac:dyDescent="0.25">
      <c r="A245" s="23">
        <v>37959</v>
      </c>
      <c r="B245" s="21">
        <v>2.04</v>
      </c>
    </row>
    <row r="246" spans="1:2" x14ac:dyDescent="0.25">
      <c r="A246" s="23">
        <v>37960</v>
      </c>
      <c r="B246" s="21">
        <v>1.92</v>
      </c>
    </row>
    <row r="247" spans="1:2" x14ac:dyDescent="0.25">
      <c r="A247" s="23">
        <v>37963</v>
      </c>
      <c r="B247" s="21">
        <v>1.96</v>
      </c>
    </row>
    <row r="248" spans="1:2" x14ac:dyDescent="0.25">
      <c r="A248" s="23">
        <v>37964</v>
      </c>
      <c r="B248" s="21">
        <v>2</v>
      </c>
    </row>
    <row r="249" spans="1:2" x14ac:dyDescent="0.25">
      <c r="A249" s="23">
        <v>37965</v>
      </c>
      <c r="B249" s="21">
        <v>1.97</v>
      </c>
    </row>
    <row r="250" spans="1:2" x14ac:dyDescent="0.25">
      <c r="A250" s="23">
        <v>37966</v>
      </c>
      <c r="B250" s="21">
        <v>1.9</v>
      </c>
    </row>
    <row r="251" spans="1:2" x14ac:dyDescent="0.25">
      <c r="A251" s="23">
        <v>37967</v>
      </c>
      <c r="B251" s="21">
        <v>1.91</v>
      </c>
    </row>
    <row r="252" spans="1:2" x14ac:dyDescent="0.25">
      <c r="A252" s="23">
        <v>37970</v>
      </c>
      <c r="B252" s="21">
        <v>1.98</v>
      </c>
    </row>
    <row r="253" spans="1:2" x14ac:dyDescent="0.25">
      <c r="A253" s="23">
        <v>37971</v>
      </c>
      <c r="B253" s="21">
        <v>1.99</v>
      </c>
    </row>
    <row r="254" spans="1:2" x14ac:dyDescent="0.25">
      <c r="A254" s="23">
        <v>37972</v>
      </c>
      <c r="B254" s="21">
        <v>1.96</v>
      </c>
    </row>
    <row r="255" spans="1:2" x14ac:dyDescent="0.25">
      <c r="A255" s="23">
        <v>37973</v>
      </c>
      <c r="B255" s="21">
        <v>1.94</v>
      </c>
    </row>
    <row r="256" spans="1:2" x14ac:dyDescent="0.25">
      <c r="A256" s="23">
        <v>37974</v>
      </c>
      <c r="B256" s="21">
        <v>1.95</v>
      </c>
    </row>
    <row r="257" spans="1:2" x14ac:dyDescent="0.25">
      <c r="A257" s="23">
        <v>37977</v>
      </c>
      <c r="B257" s="21">
        <v>1.98</v>
      </c>
    </row>
    <row r="258" spans="1:2" x14ac:dyDescent="0.25">
      <c r="A258" s="23">
        <v>37978</v>
      </c>
      <c r="B258" s="21">
        <v>2.0299999999999998</v>
      </c>
    </row>
    <row r="259" spans="1:2" x14ac:dyDescent="0.25">
      <c r="A259" s="23">
        <v>37979</v>
      </c>
      <c r="B259" s="21">
        <v>1.96</v>
      </c>
    </row>
    <row r="260" spans="1:2" x14ac:dyDescent="0.25">
      <c r="A260" s="23">
        <v>37980</v>
      </c>
      <c r="B260" s="72" t="e">
        <f>NA()</f>
        <v>#N/A</v>
      </c>
    </row>
    <row r="261" spans="1:2" x14ac:dyDescent="0.25">
      <c r="A261" s="23">
        <v>37981</v>
      </c>
      <c r="B261" s="21">
        <v>1.94</v>
      </c>
    </row>
    <row r="262" spans="1:2" x14ac:dyDescent="0.25">
      <c r="A262" s="23">
        <v>37984</v>
      </c>
      <c r="B262" s="21">
        <v>1.99</v>
      </c>
    </row>
    <row r="263" spans="1:2" x14ac:dyDescent="0.25">
      <c r="A263" s="23">
        <v>37985</v>
      </c>
      <c r="B263" s="21">
        <v>2.0099999999999998</v>
      </c>
    </row>
    <row r="264" spans="1:2" x14ac:dyDescent="0.25">
      <c r="A264" s="23">
        <v>37986</v>
      </c>
      <c r="B264" s="21">
        <v>2</v>
      </c>
    </row>
    <row r="265" spans="1:2" x14ac:dyDescent="0.25">
      <c r="A265" s="23">
        <v>37987</v>
      </c>
      <c r="B265" s="72" t="e">
        <f>NA()</f>
        <v>#N/A</v>
      </c>
    </row>
    <row r="266" spans="1:2" x14ac:dyDescent="0.25">
      <c r="A266" s="23">
        <v>37988</v>
      </c>
      <c r="B266" s="21">
        <v>2.06</v>
      </c>
    </row>
    <row r="267" spans="1:2" x14ac:dyDescent="0.25">
      <c r="A267" s="23">
        <v>37991</v>
      </c>
      <c r="B267" s="21">
        <v>2.06</v>
      </c>
    </row>
    <row r="268" spans="1:2" x14ac:dyDescent="0.25">
      <c r="A268" s="23">
        <v>37992</v>
      </c>
      <c r="B268" s="21">
        <v>1.97</v>
      </c>
    </row>
    <row r="269" spans="1:2" x14ac:dyDescent="0.25">
      <c r="A269" s="23">
        <v>37993</v>
      </c>
      <c r="B269" s="21">
        <v>1.94</v>
      </c>
    </row>
    <row r="270" spans="1:2" x14ac:dyDescent="0.25">
      <c r="A270" s="23">
        <v>37994</v>
      </c>
      <c r="B270" s="21">
        <v>1.99</v>
      </c>
    </row>
    <row r="271" spans="1:2" x14ac:dyDescent="0.25">
      <c r="A271" s="23">
        <v>37995</v>
      </c>
      <c r="B271" s="21">
        <v>1.89</v>
      </c>
    </row>
    <row r="272" spans="1:2" x14ac:dyDescent="0.25">
      <c r="A272" s="23">
        <v>37998</v>
      </c>
      <c r="B272" s="21">
        <v>1.89</v>
      </c>
    </row>
    <row r="273" spans="1:2" x14ac:dyDescent="0.25">
      <c r="A273" s="23">
        <v>37999</v>
      </c>
      <c r="B273" s="21">
        <v>1.83</v>
      </c>
    </row>
    <row r="274" spans="1:2" x14ac:dyDescent="0.25">
      <c r="A274" s="23">
        <v>38000</v>
      </c>
      <c r="B274" s="21">
        <v>1.85</v>
      </c>
    </row>
    <row r="275" spans="1:2" x14ac:dyDescent="0.25">
      <c r="A275" s="23">
        <v>38001</v>
      </c>
      <c r="B275" s="21">
        <v>1.82</v>
      </c>
    </row>
    <row r="276" spans="1:2" x14ac:dyDescent="0.25">
      <c r="A276" s="23">
        <v>38002</v>
      </c>
      <c r="B276" s="21">
        <v>1.83</v>
      </c>
    </row>
    <row r="277" spans="1:2" x14ac:dyDescent="0.25">
      <c r="A277" s="23">
        <v>38005</v>
      </c>
      <c r="B277" s="72" t="e">
        <f>NA()</f>
        <v>#N/A</v>
      </c>
    </row>
    <row r="278" spans="1:2" x14ac:dyDescent="0.25">
      <c r="A278" s="23">
        <v>38006</v>
      </c>
      <c r="B278" s="21">
        <v>1.84</v>
      </c>
    </row>
    <row r="279" spans="1:2" x14ac:dyDescent="0.25">
      <c r="A279" s="23">
        <v>38007</v>
      </c>
      <c r="B279" s="21">
        <v>1.79</v>
      </c>
    </row>
    <row r="280" spans="1:2" x14ac:dyDescent="0.25">
      <c r="A280" s="23">
        <v>38008</v>
      </c>
      <c r="B280" s="21">
        <v>1.76</v>
      </c>
    </row>
    <row r="281" spans="1:2" x14ac:dyDescent="0.25">
      <c r="A281" s="23">
        <v>38009</v>
      </c>
      <c r="B281" s="21">
        <v>1.82</v>
      </c>
    </row>
    <row r="282" spans="1:2" x14ac:dyDescent="0.25">
      <c r="A282" s="23">
        <v>38012</v>
      </c>
      <c r="B282" s="21">
        <v>1.89</v>
      </c>
    </row>
    <row r="283" spans="1:2" x14ac:dyDescent="0.25">
      <c r="A283" s="23">
        <v>38013</v>
      </c>
      <c r="B283" s="21">
        <v>1.84</v>
      </c>
    </row>
    <row r="284" spans="1:2" x14ac:dyDescent="0.25">
      <c r="A284" s="23">
        <v>38014</v>
      </c>
      <c r="B284" s="21">
        <v>1.92</v>
      </c>
    </row>
    <row r="285" spans="1:2" x14ac:dyDescent="0.25">
      <c r="A285" s="23">
        <v>38015</v>
      </c>
      <c r="B285" s="21">
        <v>1.91</v>
      </c>
    </row>
    <row r="286" spans="1:2" x14ac:dyDescent="0.25">
      <c r="A286" s="23">
        <v>38016</v>
      </c>
      <c r="B286" s="21">
        <v>1.85</v>
      </c>
    </row>
    <row r="287" spans="1:2" x14ac:dyDescent="0.25">
      <c r="A287" s="23">
        <v>38019</v>
      </c>
      <c r="B287" s="21">
        <v>1.84</v>
      </c>
    </row>
    <row r="288" spans="1:2" x14ac:dyDescent="0.25">
      <c r="A288" s="23">
        <v>38020</v>
      </c>
      <c r="B288" s="21">
        <v>1.81</v>
      </c>
    </row>
    <row r="289" spans="1:2" x14ac:dyDescent="0.25">
      <c r="A289" s="23">
        <v>38021</v>
      </c>
      <c r="B289" s="21">
        <v>1.82</v>
      </c>
    </row>
    <row r="290" spans="1:2" x14ac:dyDescent="0.25">
      <c r="A290" s="23">
        <v>38022</v>
      </c>
      <c r="B290" s="21">
        <v>1.85</v>
      </c>
    </row>
    <row r="291" spans="1:2" x14ac:dyDescent="0.25">
      <c r="A291" s="23">
        <v>38023</v>
      </c>
      <c r="B291" s="21">
        <v>1.79</v>
      </c>
    </row>
    <row r="292" spans="1:2" x14ac:dyDescent="0.25">
      <c r="A292" s="23">
        <v>38026</v>
      </c>
      <c r="B292" s="21">
        <v>1.76</v>
      </c>
    </row>
    <row r="293" spans="1:2" x14ac:dyDescent="0.25">
      <c r="A293" s="23">
        <v>38027</v>
      </c>
      <c r="B293" s="21">
        <v>1.79</v>
      </c>
    </row>
    <row r="294" spans="1:2" x14ac:dyDescent="0.25">
      <c r="A294" s="23">
        <v>38028</v>
      </c>
      <c r="B294" s="21">
        <v>1.75</v>
      </c>
    </row>
    <row r="295" spans="1:2" x14ac:dyDescent="0.25">
      <c r="A295" s="23">
        <v>38029</v>
      </c>
      <c r="B295" s="21">
        <v>1.77</v>
      </c>
    </row>
    <row r="296" spans="1:2" x14ac:dyDescent="0.25">
      <c r="A296" s="23">
        <v>38030</v>
      </c>
      <c r="B296" s="21">
        <v>1.74</v>
      </c>
    </row>
    <row r="297" spans="1:2" x14ac:dyDescent="0.25">
      <c r="A297" s="23">
        <v>38033</v>
      </c>
      <c r="B297" s="72" t="e">
        <f>NA()</f>
        <v>#N/A</v>
      </c>
    </row>
    <row r="298" spans="1:2" x14ac:dyDescent="0.25">
      <c r="A298" s="23">
        <v>38034</v>
      </c>
      <c r="B298" s="21">
        <v>1.75</v>
      </c>
    </row>
    <row r="299" spans="1:2" x14ac:dyDescent="0.25">
      <c r="A299" s="23">
        <v>38035</v>
      </c>
      <c r="B299" s="21">
        <v>1.75</v>
      </c>
    </row>
    <row r="300" spans="1:2" x14ac:dyDescent="0.25">
      <c r="A300" s="23">
        <v>38036</v>
      </c>
      <c r="B300" s="21">
        <v>1.76</v>
      </c>
    </row>
    <row r="301" spans="1:2" x14ac:dyDescent="0.25">
      <c r="A301" s="23">
        <v>38037</v>
      </c>
      <c r="B301" s="21">
        <v>1.79</v>
      </c>
    </row>
    <row r="302" spans="1:2" x14ac:dyDescent="0.25">
      <c r="A302" s="23">
        <v>38040</v>
      </c>
      <c r="B302" s="21">
        <v>1.76</v>
      </c>
    </row>
    <row r="303" spans="1:2" x14ac:dyDescent="0.25">
      <c r="A303" s="23">
        <v>38041</v>
      </c>
      <c r="B303" s="21">
        <v>1.74</v>
      </c>
    </row>
    <row r="304" spans="1:2" x14ac:dyDescent="0.25">
      <c r="A304" s="23">
        <v>38042</v>
      </c>
      <c r="B304" s="21">
        <v>1.71</v>
      </c>
    </row>
    <row r="305" spans="1:2" x14ac:dyDescent="0.25">
      <c r="A305" s="23">
        <v>38043</v>
      </c>
      <c r="B305" s="21">
        <v>1.69</v>
      </c>
    </row>
    <row r="306" spans="1:2" x14ac:dyDescent="0.25">
      <c r="A306" s="23">
        <v>38044</v>
      </c>
      <c r="B306" s="21">
        <v>1.61</v>
      </c>
    </row>
    <row r="307" spans="1:2" x14ac:dyDescent="0.25">
      <c r="A307" s="23">
        <v>38047</v>
      </c>
      <c r="B307" s="21">
        <v>1.55</v>
      </c>
    </row>
    <row r="308" spans="1:2" x14ac:dyDescent="0.25">
      <c r="A308" s="23">
        <v>38048</v>
      </c>
      <c r="B308" s="21">
        <v>1.58</v>
      </c>
    </row>
    <row r="309" spans="1:2" x14ac:dyDescent="0.25">
      <c r="A309" s="23">
        <v>38049</v>
      </c>
      <c r="B309" s="21">
        <v>1.59</v>
      </c>
    </row>
    <row r="310" spans="1:2" x14ac:dyDescent="0.25">
      <c r="A310" s="23">
        <v>38050</v>
      </c>
      <c r="B310" s="21">
        <v>1.6</v>
      </c>
    </row>
    <row r="311" spans="1:2" x14ac:dyDescent="0.25">
      <c r="A311" s="23">
        <v>38051</v>
      </c>
      <c r="B311" s="21">
        <v>1.46</v>
      </c>
    </row>
    <row r="312" spans="1:2" x14ac:dyDescent="0.25">
      <c r="A312" s="23">
        <v>38054</v>
      </c>
      <c r="B312" s="21">
        <v>1.43</v>
      </c>
    </row>
    <row r="313" spans="1:2" x14ac:dyDescent="0.25">
      <c r="A313" s="23">
        <v>38055</v>
      </c>
      <c r="B313" s="21">
        <v>1.4</v>
      </c>
    </row>
    <row r="314" spans="1:2" x14ac:dyDescent="0.25">
      <c r="A314" s="23">
        <v>38056</v>
      </c>
      <c r="B314" s="21">
        <v>1.45</v>
      </c>
    </row>
    <row r="315" spans="1:2" x14ac:dyDescent="0.25">
      <c r="A315" s="23">
        <v>38057</v>
      </c>
      <c r="B315" s="21">
        <v>1.5</v>
      </c>
    </row>
    <row r="316" spans="1:2" x14ac:dyDescent="0.25">
      <c r="A316" s="23">
        <v>38058</v>
      </c>
      <c r="B316" s="21">
        <v>1.52</v>
      </c>
    </row>
    <row r="317" spans="1:2" x14ac:dyDescent="0.25">
      <c r="A317" s="23">
        <v>38061</v>
      </c>
      <c r="B317" s="21">
        <v>1.47</v>
      </c>
    </row>
    <row r="318" spans="1:2" x14ac:dyDescent="0.25">
      <c r="A318" s="23">
        <v>38062</v>
      </c>
      <c r="B318" s="21">
        <v>1.4</v>
      </c>
    </row>
    <row r="319" spans="1:2" x14ac:dyDescent="0.25">
      <c r="A319" s="23">
        <v>38063</v>
      </c>
      <c r="B319" s="21">
        <v>1.36</v>
      </c>
    </row>
    <row r="320" spans="1:2" x14ac:dyDescent="0.25">
      <c r="A320" s="23">
        <v>38064</v>
      </c>
      <c r="B320" s="21">
        <v>1.37</v>
      </c>
    </row>
    <row r="321" spans="1:2" x14ac:dyDescent="0.25">
      <c r="A321" s="23">
        <v>38065</v>
      </c>
      <c r="B321" s="21">
        <v>1.44</v>
      </c>
    </row>
    <row r="322" spans="1:2" x14ac:dyDescent="0.25">
      <c r="A322" s="23">
        <v>38068</v>
      </c>
      <c r="B322" s="21">
        <v>1.42</v>
      </c>
    </row>
    <row r="323" spans="1:2" x14ac:dyDescent="0.25">
      <c r="A323" s="23">
        <v>38069</v>
      </c>
      <c r="B323" s="21">
        <v>1.41</v>
      </c>
    </row>
    <row r="324" spans="1:2" x14ac:dyDescent="0.25">
      <c r="A324" s="23">
        <v>38070</v>
      </c>
      <c r="B324" s="21">
        <v>1.38</v>
      </c>
    </row>
    <row r="325" spans="1:2" x14ac:dyDescent="0.25">
      <c r="A325" s="23">
        <v>38071</v>
      </c>
      <c r="B325" s="21">
        <v>1.4</v>
      </c>
    </row>
    <row r="326" spans="1:2" x14ac:dyDescent="0.25">
      <c r="A326" s="23">
        <v>38072</v>
      </c>
      <c r="B326" s="21">
        <v>1.47</v>
      </c>
    </row>
    <row r="327" spans="1:2" x14ac:dyDescent="0.25">
      <c r="A327" s="23">
        <v>38075</v>
      </c>
      <c r="B327" s="21">
        <v>1.5</v>
      </c>
    </row>
    <row r="328" spans="1:2" x14ac:dyDescent="0.25">
      <c r="A328" s="23">
        <v>38076</v>
      </c>
      <c r="B328" s="21">
        <v>1.52</v>
      </c>
    </row>
    <row r="329" spans="1:2" x14ac:dyDescent="0.25">
      <c r="A329" s="23">
        <v>38077</v>
      </c>
      <c r="B329" s="21">
        <v>1.48</v>
      </c>
    </row>
    <row r="330" spans="1:2" x14ac:dyDescent="0.25">
      <c r="A330" s="23">
        <v>38078</v>
      </c>
      <c r="B330" s="21">
        <v>1.48</v>
      </c>
    </row>
    <row r="331" spans="1:2" x14ac:dyDescent="0.25">
      <c r="A331" s="23">
        <v>38079</v>
      </c>
      <c r="B331" s="21">
        <v>1.69</v>
      </c>
    </row>
    <row r="332" spans="1:2" x14ac:dyDescent="0.25">
      <c r="A332" s="23">
        <v>38082</v>
      </c>
      <c r="B332" s="21">
        <v>1.75</v>
      </c>
    </row>
    <row r="333" spans="1:2" x14ac:dyDescent="0.25">
      <c r="A333" s="23">
        <v>38083</v>
      </c>
      <c r="B333" s="21">
        <v>1.73</v>
      </c>
    </row>
    <row r="334" spans="1:2" x14ac:dyDescent="0.25">
      <c r="A334" s="23">
        <v>38084</v>
      </c>
      <c r="B334" s="21">
        <v>1.82</v>
      </c>
    </row>
    <row r="335" spans="1:2" x14ac:dyDescent="0.25">
      <c r="A335" s="23">
        <v>38085</v>
      </c>
      <c r="B335" s="21">
        <v>1.8</v>
      </c>
    </row>
    <row r="336" spans="1:2" x14ac:dyDescent="0.25">
      <c r="A336" s="23">
        <v>38086</v>
      </c>
      <c r="B336" s="72" t="e">
        <f>NA()</f>
        <v>#N/A</v>
      </c>
    </row>
    <row r="337" spans="1:2" x14ac:dyDescent="0.25">
      <c r="A337" s="23">
        <v>38089</v>
      </c>
      <c r="B337" s="21">
        <v>1.81</v>
      </c>
    </row>
    <row r="338" spans="1:2" x14ac:dyDescent="0.25">
      <c r="A338" s="23">
        <v>38090</v>
      </c>
      <c r="B338" s="21">
        <v>1.88</v>
      </c>
    </row>
    <row r="339" spans="1:2" x14ac:dyDescent="0.25">
      <c r="A339" s="23">
        <v>38091</v>
      </c>
      <c r="B339" s="21">
        <v>1.91</v>
      </c>
    </row>
    <row r="340" spans="1:2" x14ac:dyDescent="0.25">
      <c r="A340" s="23">
        <v>38092</v>
      </c>
      <c r="B340" s="21">
        <v>1.93</v>
      </c>
    </row>
    <row r="341" spans="1:2" x14ac:dyDescent="0.25">
      <c r="A341" s="23">
        <v>38093</v>
      </c>
      <c r="B341" s="21">
        <v>1.87</v>
      </c>
    </row>
    <row r="342" spans="1:2" x14ac:dyDescent="0.25">
      <c r="A342" s="23">
        <v>38096</v>
      </c>
      <c r="B342" s="21">
        <v>1.87</v>
      </c>
    </row>
    <row r="343" spans="1:2" x14ac:dyDescent="0.25">
      <c r="A343" s="23">
        <v>38097</v>
      </c>
      <c r="B343" s="21">
        <v>1.97</v>
      </c>
    </row>
    <row r="344" spans="1:2" x14ac:dyDescent="0.25">
      <c r="A344" s="23">
        <v>38098</v>
      </c>
      <c r="B344" s="21">
        <v>1.96</v>
      </c>
    </row>
    <row r="345" spans="1:2" x14ac:dyDescent="0.25">
      <c r="A345" s="23">
        <v>38099</v>
      </c>
      <c r="B345" s="21">
        <v>1.98</v>
      </c>
    </row>
    <row r="346" spans="1:2" x14ac:dyDescent="0.25">
      <c r="A346" s="23">
        <v>38100</v>
      </c>
      <c r="B346" s="21">
        <v>2.12</v>
      </c>
    </row>
    <row r="347" spans="1:2" x14ac:dyDescent="0.25">
      <c r="A347" s="23">
        <v>38103</v>
      </c>
      <c r="B347" s="21">
        <v>2.0299999999999998</v>
      </c>
    </row>
    <row r="348" spans="1:2" x14ac:dyDescent="0.25">
      <c r="A348" s="23">
        <v>38104</v>
      </c>
      <c r="B348" s="21">
        <v>2</v>
      </c>
    </row>
    <row r="349" spans="1:2" x14ac:dyDescent="0.25">
      <c r="A349" s="23">
        <v>38105</v>
      </c>
      <c r="B349" s="21">
        <v>2.1</v>
      </c>
    </row>
    <row r="350" spans="1:2" x14ac:dyDescent="0.25">
      <c r="A350" s="23">
        <v>38106</v>
      </c>
      <c r="B350" s="21">
        <v>2.15</v>
      </c>
    </row>
    <row r="351" spans="1:2" x14ac:dyDescent="0.25">
      <c r="A351" s="23">
        <v>38107</v>
      </c>
      <c r="B351" s="21">
        <v>2.11</v>
      </c>
    </row>
    <row r="352" spans="1:2" x14ac:dyDescent="0.25">
      <c r="A352" s="23">
        <v>38110</v>
      </c>
      <c r="B352" s="21">
        <v>2.09</v>
      </c>
    </row>
    <row r="353" spans="1:2" x14ac:dyDescent="0.25">
      <c r="A353" s="23">
        <v>38111</v>
      </c>
      <c r="B353" s="21">
        <v>2.1</v>
      </c>
    </row>
    <row r="354" spans="1:2" x14ac:dyDescent="0.25">
      <c r="A354" s="23">
        <v>38112</v>
      </c>
      <c r="B354" s="21">
        <v>2.1</v>
      </c>
    </row>
    <row r="355" spans="1:2" x14ac:dyDescent="0.25">
      <c r="A355" s="23">
        <v>38113</v>
      </c>
      <c r="B355" s="21">
        <v>2.15</v>
      </c>
    </row>
    <row r="356" spans="1:2" x14ac:dyDescent="0.25">
      <c r="A356" s="23">
        <v>38114</v>
      </c>
      <c r="B356" s="21">
        <v>2.2400000000000002</v>
      </c>
    </row>
    <row r="357" spans="1:2" x14ac:dyDescent="0.25">
      <c r="A357" s="23">
        <v>38117</v>
      </c>
      <c r="B357" s="21">
        <v>2.25</v>
      </c>
    </row>
    <row r="358" spans="1:2" x14ac:dyDescent="0.25">
      <c r="A358" s="23">
        <v>38118</v>
      </c>
      <c r="B358" s="21">
        <v>2.21</v>
      </c>
    </row>
    <row r="359" spans="1:2" x14ac:dyDescent="0.25">
      <c r="A359" s="23">
        <v>38119</v>
      </c>
      <c r="B359" s="21">
        <v>2.17</v>
      </c>
    </row>
    <row r="360" spans="1:2" x14ac:dyDescent="0.25">
      <c r="A360" s="23">
        <v>38120</v>
      </c>
      <c r="B360" s="21">
        <v>2.1800000000000002</v>
      </c>
    </row>
    <row r="361" spans="1:2" x14ac:dyDescent="0.25">
      <c r="A361" s="23">
        <v>38121</v>
      </c>
      <c r="B361" s="21">
        <v>2.16</v>
      </c>
    </row>
    <row r="362" spans="1:2" x14ac:dyDescent="0.25">
      <c r="A362" s="23">
        <v>38124</v>
      </c>
      <c r="B362" s="21">
        <v>2.0699999999999998</v>
      </c>
    </row>
    <row r="363" spans="1:2" x14ac:dyDescent="0.25">
      <c r="A363" s="23">
        <v>38125</v>
      </c>
      <c r="B363" s="21">
        <v>2.0499999999999998</v>
      </c>
    </row>
    <row r="364" spans="1:2" x14ac:dyDescent="0.25">
      <c r="A364" s="23">
        <v>38126</v>
      </c>
      <c r="B364" s="21">
        <v>2.0299999999999998</v>
      </c>
    </row>
    <row r="365" spans="1:2" x14ac:dyDescent="0.25">
      <c r="A365" s="23">
        <v>38127</v>
      </c>
      <c r="B365" s="21">
        <v>1.96</v>
      </c>
    </row>
    <row r="366" spans="1:2" x14ac:dyDescent="0.25">
      <c r="A366" s="23">
        <v>38128</v>
      </c>
      <c r="B366" s="21">
        <v>2.04</v>
      </c>
    </row>
    <row r="367" spans="1:2" x14ac:dyDescent="0.25">
      <c r="A367" s="23">
        <v>38131</v>
      </c>
      <c r="B367" s="21">
        <v>2.0099999999999998</v>
      </c>
    </row>
    <row r="368" spans="1:2" x14ac:dyDescent="0.25">
      <c r="A368" s="23">
        <v>38132</v>
      </c>
      <c r="B368" s="21">
        <v>2.0299999999999998</v>
      </c>
    </row>
    <row r="369" spans="1:2" x14ac:dyDescent="0.25">
      <c r="A369" s="23">
        <v>38133</v>
      </c>
      <c r="B369" s="21">
        <v>1.99</v>
      </c>
    </row>
    <row r="370" spans="1:2" x14ac:dyDescent="0.25">
      <c r="A370" s="23">
        <v>38134</v>
      </c>
      <c r="B370" s="21">
        <v>1.97</v>
      </c>
    </row>
    <row r="371" spans="1:2" x14ac:dyDescent="0.25">
      <c r="A371" s="23">
        <v>38135</v>
      </c>
      <c r="B371" s="21">
        <v>2</v>
      </c>
    </row>
    <row r="372" spans="1:2" x14ac:dyDescent="0.25">
      <c r="A372" s="23">
        <v>38138</v>
      </c>
      <c r="B372" s="72" t="e">
        <f>NA()</f>
        <v>#N/A</v>
      </c>
    </row>
    <row r="373" spans="1:2" x14ac:dyDescent="0.25">
      <c r="A373" s="23">
        <v>38139</v>
      </c>
      <c r="B373" s="21">
        <v>1.97</v>
      </c>
    </row>
    <row r="374" spans="1:2" x14ac:dyDescent="0.25">
      <c r="A374" s="23">
        <v>38140</v>
      </c>
      <c r="B374" s="21">
        <v>2.04</v>
      </c>
    </row>
    <row r="375" spans="1:2" x14ac:dyDescent="0.25">
      <c r="A375" s="23">
        <v>38141</v>
      </c>
      <c r="B375" s="21">
        <v>2.0499999999999998</v>
      </c>
    </row>
    <row r="376" spans="1:2" x14ac:dyDescent="0.25">
      <c r="A376" s="23">
        <v>38142</v>
      </c>
      <c r="B376" s="21">
        <v>2.11</v>
      </c>
    </row>
    <row r="377" spans="1:2" x14ac:dyDescent="0.25">
      <c r="A377" s="23">
        <v>38145</v>
      </c>
      <c r="B377" s="21">
        <v>2.11</v>
      </c>
    </row>
    <row r="378" spans="1:2" x14ac:dyDescent="0.25">
      <c r="A378" s="23">
        <v>38146</v>
      </c>
      <c r="B378" s="21">
        <v>2.15</v>
      </c>
    </row>
    <row r="379" spans="1:2" x14ac:dyDescent="0.25">
      <c r="A379" s="23">
        <v>38147</v>
      </c>
      <c r="B379" s="21">
        <v>2.2000000000000002</v>
      </c>
    </row>
    <row r="380" spans="1:2" x14ac:dyDescent="0.25">
      <c r="A380" s="23">
        <v>38148</v>
      </c>
      <c r="B380" s="21">
        <v>2.1800000000000002</v>
      </c>
    </row>
    <row r="381" spans="1:2" x14ac:dyDescent="0.25">
      <c r="A381" s="23">
        <v>38149</v>
      </c>
      <c r="B381" s="72" t="e">
        <f>NA()</f>
        <v>#N/A</v>
      </c>
    </row>
    <row r="382" spans="1:2" x14ac:dyDescent="0.25">
      <c r="A382" s="23">
        <v>38152</v>
      </c>
      <c r="B382" s="21">
        <v>2.2599999999999998</v>
      </c>
    </row>
    <row r="383" spans="1:2" x14ac:dyDescent="0.25">
      <c r="A383" s="23">
        <v>38153</v>
      </c>
      <c r="B383" s="21">
        <v>2.16</v>
      </c>
    </row>
    <row r="384" spans="1:2" x14ac:dyDescent="0.25">
      <c r="A384" s="23">
        <v>38154</v>
      </c>
      <c r="B384" s="21">
        <v>2.1800000000000002</v>
      </c>
    </row>
    <row r="385" spans="1:2" x14ac:dyDescent="0.25">
      <c r="A385" s="23">
        <v>38155</v>
      </c>
      <c r="B385" s="21">
        <v>2.16</v>
      </c>
    </row>
    <row r="386" spans="1:2" x14ac:dyDescent="0.25">
      <c r="A386" s="23">
        <v>38156</v>
      </c>
      <c r="B386" s="21">
        <v>2.15</v>
      </c>
    </row>
    <row r="387" spans="1:2" x14ac:dyDescent="0.25">
      <c r="A387" s="23">
        <v>38159</v>
      </c>
      <c r="B387" s="21">
        <v>2.16</v>
      </c>
    </row>
    <row r="388" spans="1:2" x14ac:dyDescent="0.25">
      <c r="A388" s="23">
        <v>38160</v>
      </c>
      <c r="B388" s="21">
        <v>2.17</v>
      </c>
    </row>
    <row r="389" spans="1:2" x14ac:dyDescent="0.25">
      <c r="A389" s="23">
        <v>38161</v>
      </c>
      <c r="B389" s="21">
        <v>2.1800000000000002</v>
      </c>
    </row>
    <row r="390" spans="1:2" x14ac:dyDescent="0.25">
      <c r="A390" s="23">
        <v>38162</v>
      </c>
      <c r="B390" s="21">
        <v>2.15</v>
      </c>
    </row>
    <row r="391" spans="1:2" x14ac:dyDescent="0.25">
      <c r="A391" s="23">
        <v>38163</v>
      </c>
      <c r="B391" s="21">
        <v>2.16</v>
      </c>
    </row>
    <row r="392" spans="1:2" x14ac:dyDescent="0.25">
      <c r="A392" s="23">
        <v>38166</v>
      </c>
      <c r="B392" s="21">
        <v>2.23</v>
      </c>
    </row>
    <row r="393" spans="1:2" x14ac:dyDescent="0.25">
      <c r="A393" s="23">
        <v>38167</v>
      </c>
      <c r="B393" s="21">
        <v>2.2000000000000002</v>
      </c>
    </row>
    <row r="394" spans="1:2" x14ac:dyDescent="0.25">
      <c r="A394" s="23">
        <v>38168</v>
      </c>
      <c r="B394" s="21">
        <v>2.1</v>
      </c>
    </row>
    <row r="395" spans="1:2" x14ac:dyDescent="0.25">
      <c r="A395" s="23">
        <v>38169</v>
      </c>
      <c r="B395" s="21">
        <v>2.04</v>
      </c>
    </row>
    <row r="396" spans="1:2" x14ac:dyDescent="0.25">
      <c r="A396" s="23">
        <v>38170</v>
      </c>
      <c r="B396" s="21">
        <v>1.96</v>
      </c>
    </row>
    <row r="397" spans="1:2" x14ac:dyDescent="0.25">
      <c r="A397" s="23">
        <v>38173</v>
      </c>
      <c r="B397" s="72" t="e">
        <f>NA()</f>
        <v>#N/A</v>
      </c>
    </row>
    <row r="398" spans="1:2" x14ac:dyDescent="0.25">
      <c r="A398" s="23">
        <v>38174</v>
      </c>
      <c r="B398" s="21">
        <v>1.97</v>
      </c>
    </row>
    <row r="399" spans="1:2" x14ac:dyDescent="0.25">
      <c r="A399" s="23">
        <v>38175</v>
      </c>
      <c r="B399" s="21">
        <v>2</v>
      </c>
    </row>
    <row r="400" spans="1:2" x14ac:dyDescent="0.25">
      <c r="A400" s="23">
        <v>38176</v>
      </c>
      <c r="B400" s="21">
        <v>2.02</v>
      </c>
    </row>
    <row r="401" spans="1:2" x14ac:dyDescent="0.25">
      <c r="A401" s="23">
        <v>38177</v>
      </c>
      <c r="B401" s="21">
        <v>2.02</v>
      </c>
    </row>
    <row r="402" spans="1:2" x14ac:dyDescent="0.25">
      <c r="A402" s="23">
        <v>38180</v>
      </c>
      <c r="B402" s="21">
        <v>2.02</v>
      </c>
    </row>
    <row r="403" spans="1:2" x14ac:dyDescent="0.25">
      <c r="A403" s="23">
        <v>38181</v>
      </c>
      <c r="B403" s="21">
        <v>2.0299999999999998</v>
      </c>
    </row>
    <row r="404" spans="1:2" x14ac:dyDescent="0.25">
      <c r="A404" s="23">
        <v>38182</v>
      </c>
      <c r="B404" s="21">
        <v>2.02</v>
      </c>
    </row>
    <row r="405" spans="1:2" x14ac:dyDescent="0.25">
      <c r="A405" s="23">
        <v>38183</v>
      </c>
      <c r="B405" s="21">
        <v>2.0099999999999998</v>
      </c>
    </row>
    <row r="406" spans="1:2" x14ac:dyDescent="0.25">
      <c r="A406" s="23">
        <v>38184</v>
      </c>
      <c r="B406" s="21">
        <v>1.94</v>
      </c>
    </row>
    <row r="407" spans="1:2" x14ac:dyDescent="0.25">
      <c r="A407" s="23">
        <v>38187</v>
      </c>
      <c r="B407" s="21">
        <v>1.96</v>
      </c>
    </row>
    <row r="408" spans="1:2" x14ac:dyDescent="0.25">
      <c r="A408" s="23">
        <v>38188</v>
      </c>
      <c r="B408" s="21">
        <v>2.0499999999999998</v>
      </c>
    </row>
    <row r="409" spans="1:2" x14ac:dyDescent="0.25">
      <c r="A409" s="23">
        <v>38189</v>
      </c>
      <c r="B409" s="21">
        <v>2.0499999999999998</v>
      </c>
    </row>
    <row r="410" spans="1:2" x14ac:dyDescent="0.25">
      <c r="A410" s="23">
        <v>38190</v>
      </c>
      <c r="B410" s="21">
        <v>2.0299999999999998</v>
      </c>
    </row>
    <row r="411" spans="1:2" x14ac:dyDescent="0.25">
      <c r="A411" s="23">
        <v>38191</v>
      </c>
      <c r="B411" s="21">
        <v>2</v>
      </c>
    </row>
    <row r="412" spans="1:2" x14ac:dyDescent="0.25">
      <c r="A412" s="23">
        <v>38194</v>
      </c>
      <c r="B412" s="21">
        <v>2.0499999999999998</v>
      </c>
    </row>
    <row r="413" spans="1:2" x14ac:dyDescent="0.25">
      <c r="A413" s="23">
        <v>38195</v>
      </c>
      <c r="B413" s="21">
        <v>2.15</v>
      </c>
    </row>
    <row r="414" spans="1:2" x14ac:dyDescent="0.25">
      <c r="A414" s="23">
        <v>38196</v>
      </c>
      <c r="B414" s="21">
        <v>2.11</v>
      </c>
    </row>
    <row r="415" spans="1:2" x14ac:dyDescent="0.25">
      <c r="A415" s="23">
        <v>38197</v>
      </c>
      <c r="B415" s="21">
        <v>2.0699999999999998</v>
      </c>
    </row>
    <row r="416" spans="1:2" x14ac:dyDescent="0.25">
      <c r="A416" s="23">
        <v>38198</v>
      </c>
      <c r="B416" s="21">
        <v>2.0099999999999998</v>
      </c>
    </row>
    <row r="417" spans="1:2" x14ac:dyDescent="0.25">
      <c r="A417" s="23">
        <v>38201</v>
      </c>
      <c r="B417" s="21">
        <v>2</v>
      </c>
    </row>
    <row r="418" spans="1:2" x14ac:dyDescent="0.25">
      <c r="A418" s="23">
        <v>38202</v>
      </c>
      <c r="B418" s="21">
        <v>1.98</v>
      </c>
    </row>
    <row r="419" spans="1:2" x14ac:dyDescent="0.25">
      <c r="A419" s="23">
        <v>38203</v>
      </c>
      <c r="B419" s="21">
        <v>2</v>
      </c>
    </row>
    <row r="420" spans="1:2" x14ac:dyDescent="0.25">
      <c r="A420" s="23">
        <v>38204</v>
      </c>
      <c r="B420" s="21">
        <v>1.96</v>
      </c>
    </row>
    <row r="421" spans="1:2" x14ac:dyDescent="0.25">
      <c r="A421" s="23">
        <v>38205</v>
      </c>
      <c r="B421" s="21">
        <v>1.82</v>
      </c>
    </row>
    <row r="422" spans="1:2" x14ac:dyDescent="0.25">
      <c r="A422" s="23">
        <v>38208</v>
      </c>
      <c r="B422" s="21">
        <v>1.85</v>
      </c>
    </row>
    <row r="423" spans="1:2" x14ac:dyDescent="0.25">
      <c r="A423" s="23">
        <v>38209</v>
      </c>
      <c r="B423" s="21">
        <v>1.9</v>
      </c>
    </row>
    <row r="424" spans="1:2" x14ac:dyDescent="0.25">
      <c r="A424" s="23">
        <v>38210</v>
      </c>
      <c r="B424" s="21">
        <v>1.86</v>
      </c>
    </row>
    <row r="425" spans="1:2" x14ac:dyDescent="0.25">
      <c r="A425" s="23">
        <v>38211</v>
      </c>
      <c r="B425" s="21">
        <v>1.81</v>
      </c>
    </row>
    <row r="426" spans="1:2" x14ac:dyDescent="0.25">
      <c r="A426" s="23">
        <v>38212</v>
      </c>
      <c r="B426" s="21">
        <v>1.77</v>
      </c>
    </row>
    <row r="427" spans="1:2" x14ac:dyDescent="0.25">
      <c r="A427" s="23">
        <v>38215</v>
      </c>
      <c r="B427" s="21">
        <v>1.82</v>
      </c>
    </row>
    <row r="428" spans="1:2" x14ac:dyDescent="0.25">
      <c r="A428" s="23">
        <v>38216</v>
      </c>
      <c r="B428" s="21">
        <v>1.82</v>
      </c>
    </row>
    <row r="429" spans="1:2" x14ac:dyDescent="0.25">
      <c r="A429" s="23">
        <v>38217</v>
      </c>
      <c r="B429" s="21">
        <v>1.83</v>
      </c>
    </row>
    <row r="430" spans="1:2" x14ac:dyDescent="0.25">
      <c r="A430" s="23">
        <v>38218</v>
      </c>
      <c r="B430" s="21">
        <v>1.76</v>
      </c>
    </row>
    <row r="431" spans="1:2" x14ac:dyDescent="0.25">
      <c r="A431" s="23">
        <v>38219</v>
      </c>
      <c r="B431" s="21">
        <v>1.79</v>
      </c>
    </row>
    <row r="432" spans="1:2" x14ac:dyDescent="0.25">
      <c r="A432" s="23">
        <v>38222</v>
      </c>
      <c r="B432" s="21">
        <v>1.86</v>
      </c>
    </row>
    <row r="433" spans="1:2" x14ac:dyDescent="0.25">
      <c r="A433" s="23">
        <v>38223</v>
      </c>
      <c r="B433" s="21">
        <v>1.87</v>
      </c>
    </row>
    <row r="434" spans="1:2" x14ac:dyDescent="0.25">
      <c r="A434" s="23">
        <v>38224</v>
      </c>
      <c r="B434" s="21">
        <v>1.88</v>
      </c>
    </row>
    <row r="435" spans="1:2" x14ac:dyDescent="0.25">
      <c r="A435" s="23">
        <v>38225</v>
      </c>
      <c r="B435" s="21">
        <v>1.86</v>
      </c>
    </row>
    <row r="436" spans="1:2" x14ac:dyDescent="0.25">
      <c r="A436" s="23">
        <v>38226</v>
      </c>
      <c r="B436" s="21">
        <v>1.86</v>
      </c>
    </row>
    <row r="437" spans="1:2" x14ac:dyDescent="0.25">
      <c r="A437" s="23">
        <v>38229</v>
      </c>
      <c r="B437" s="21">
        <v>1.83</v>
      </c>
    </row>
    <row r="438" spans="1:2" x14ac:dyDescent="0.25">
      <c r="A438" s="23">
        <v>38230</v>
      </c>
      <c r="B438" s="21">
        <v>1.78</v>
      </c>
    </row>
    <row r="439" spans="1:2" x14ac:dyDescent="0.25">
      <c r="A439" s="23">
        <v>38231</v>
      </c>
      <c r="B439" s="21">
        <v>1.77</v>
      </c>
    </row>
    <row r="440" spans="1:2" x14ac:dyDescent="0.25">
      <c r="A440" s="23">
        <v>38232</v>
      </c>
      <c r="B440" s="21">
        <v>1.83</v>
      </c>
    </row>
    <row r="441" spans="1:2" x14ac:dyDescent="0.25">
      <c r="A441" s="23">
        <v>38233</v>
      </c>
      <c r="B441" s="21">
        <v>1.88</v>
      </c>
    </row>
    <row r="442" spans="1:2" x14ac:dyDescent="0.25">
      <c r="A442" s="23">
        <v>38236</v>
      </c>
      <c r="B442" s="72" t="e">
        <f>NA()</f>
        <v>#N/A</v>
      </c>
    </row>
    <row r="443" spans="1:2" x14ac:dyDescent="0.25">
      <c r="A443" s="23">
        <v>38237</v>
      </c>
      <c r="B443" s="21">
        <v>1.86</v>
      </c>
    </row>
    <row r="444" spans="1:2" x14ac:dyDescent="0.25">
      <c r="A444" s="23">
        <v>38238</v>
      </c>
      <c r="B444" s="21">
        <v>1.82</v>
      </c>
    </row>
    <row r="445" spans="1:2" x14ac:dyDescent="0.25">
      <c r="A445" s="23">
        <v>38239</v>
      </c>
      <c r="B445" s="21">
        <v>1.83</v>
      </c>
    </row>
    <row r="446" spans="1:2" x14ac:dyDescent="0.25">
      <c r="A446" s="23">
        <v>38240</v>
      </c>
      <c r="B446" s="21">
        <v>1.83</v>
      </c>
    </row>
    <row r="447" spans="1:2" x14ac:dyDescent="0.25">
      <c r="A447" s="23">
        <v>38243</v>
      </c>
      <c r="B447" s="21">
        <v>1.81</v>
      </c>
    </row>
    <row r="448" spans="1:2" x14ac:dyDescent="0.25">
      <c r="A448" s="23">
        <v>38244</v>
      </c>
      <c r="B448" s="21">
        <v>1.81</v>
      </c>
    </row>
    <row r="449" spans="1:2" x14ac:dyDescent="0.25">
      <c r="A449" s="23">
        <v>38245</v>
      </c>
      <c r="B449" s="21">
        <v>1.86</v>
      </c>
    </row>
    <row r="450" spans="1:2" x14ac:dyDescent="0.25">
      <c r="A450" s="23">
        <v>38246</v>
      </c>
      <c r="B450" s="21">
        <v>1.81</v>
      </c>
    </row>
    <row r="451" spans="1:2" x14ac:dyDescent="0.25">
      <c r="A451" s="23">
        <v>38247</v>
      </c>
      <c r="B451" s="21">
        <v>1.85</v>
      </c>
    </row>
    <row r="452" spans="1:2" x14ac:dyDescent="0.25">
      <c r="A452" s="23">
        <v>38250</v>
      </c>
      <c r="B452" s="21">
        <v>1.8</v>
      </c>
    </row>
    <row r="453" spans="1:2" x14ac:dyDescent="0.25">
      <c r="A453" s="23">
        <v>38251</v>
      </c>
      <c r="B453" s="21">
        <v>1.8</v>
      </c>
    </row>
    <row r="454" spans="1:2" x14ac:dyDescent="0.25">
      <c r="A454" s="23">
        <v>38252</v>
      </c>
      <c r="B454" s="21">
        <v>1.73</v>
      </c>
    </row>
    <row r="455" spans="1:2" x14ac:dyDescent="0.25">
      <c r="A455" s="23">
        <v>38253</v>
      </c>
      <c r="B455" s="21">
        <v>1.76</v>
      </c>
    </row>
    <row r="456" spans="1:2" x14ac:dyDescent="0.25">
      <c r="A456" s="23">
        <v>38254</v>
      </c>
      <c r="B456" s="21">
        <v>1.78</v>
      </c>
    </row>
    <row r="457" spans="1:2" x14ac:dyDescent="0.25">
      <c r="A457" s="23">
        <v>38257</v>
      </c>
      <c r="B457" s="21">
        <v>1.72</v>
      </c>
    </row>
    <row r="458" spans="1:2" x14ac:dyDescent="0.25">
      <c r="A458" s="23">
        <v>38258</v>
      </c>
      <c r="B458" s="21">
        <v>1.7</v>
      </c>
    </row>
    <row r="459" spans="1:2" x14ac:dyDescent="0.25">
      <c r="A459" s="23">
        <v>38259</v>
      </c>
      <c r="B459" s="21">
        <v>1.76</v>
      </c>
    </row>
    <row r="460" spans="1:2" x14ac:dyDescent="0.25">
      <c r="A460" s="23">
        <v>38260</v>
      </c>
      <c r="B460" s="21">
        <v>1.77</v>
      </c>
    </row>
    <row r="461" spans="1:2" x14ac:dyDescent="0.25">
      <c r="A461" s="23">
        <v>38261</v>
      </c>
      <c r="B461" s="21">
        <v>1.83</v>
      </c>
    </row>
    <row r="462" spans="1:2" x14ac:dyDescent="0.25">
      <c r="A462" s="23">
        <v>38264</v>
      </c>
      <c r="B462" s="21">
        <v>1.86</v>
      </c>
    </row>
    <row r="463" spans="1:2" x14ac:dyDescent="0.25">
      <c r="A463" s="23">
        <v>38265</v>
      </c>
      <c r="B463" s="21">
        <v>1.84</v>
      </c>
    </row>
    <row r="464" spans="1:2" x14ac:dyDescent="0.25">
      <c r="A464" s="23">
        <v>38266</v>
      </c>
      <c r="B464" s="21">
        <v>1.9</v>
      </c>
    </row>
    <row r="465" spans="1:2" x14ac:dyDescent="0.25">
      <c r="A465" s="23">
        <v>38267</v>
      </c>
      <c r="B465" s="21">
        <v>1.89</v>
      </c>
    </row>
    <row r="466" spans="1:2" x14ac:dyDescent="0.25">
      <c r="A466" s="23">
        <v>38268</v>
      </c>
      <c r="B466" s="21">
        <v>1.78</v>
      </c>
    </row>
    <row r="467" spans="1:2" x14ac:dyDescent="0.25">
      <c r="A467" s="23">
        <v>38271</v>
      </c>
      <c r="B467" s="72" t="e">
        <f>NA()</f>
        <v>#N/A</v>
      </c>
    </row>
    <row r="468" spans="1:2" x14ac:dyDescent="0.25">
      <c r="A468" s="23">
        <v>38272</v>
      </c>
      <c r="B468" s="21">
        <v>1.75</v>
      </c>
    </row>
    <row r="469" spans="1:2" x14ac:dyDescent="0.25">
      <c r="A469" s="23">
        <v>38273</v>
      </c>
      <c r="B469" s="21">
        <v>1.72</v>
      </c>
    </row>
    <row r="470" spans="1:2" x14ac:dyDescent="0.25">
      <c r="A470" s="23">
        <v>38274</v>
      </c>
      <c r="B470" s="21">
        <v>1.68</v>
      </c>
    </row>
    <row r="471" spans="1:2" x14ac:dyDescent="0.25">
      <c r="A471" s="23">
        <v>38275</v>
      </c>
      <c r="B471" s="21">
        <v>1.7</v>
      </c>
    </row>
    <row r="472" spans="1:2" x14ac:dyDescent="0.25">
      <c r="A472" s="23">
        <v>38278</v>
      </c>
      <c r="B472" s="21">
        <v>1.71</v>
      </c>
    </row>
    <row r="473" spans="1:2" x14ac:dyDescent="0.25">
      <c r="A473" s="23">
        <v>38279</v>
      </c>
      <c r="B473" s="21">
        <v>1.7</v>
      </c>
    </row>
    <row r="474" spans="1:2" x14ac:dyDescent="0.25">
      <c r="A474" s="23">
        <v>38280</v>
      </c>
      <c r="B474" s="21">
        <v>1.66</v>
      </c>
    </row>
    <row r="475" spans="1:2" x14ac:dyDescent="0.25">
      <c r="A475" s="23">
        <v>38281</v>
      </c>
      <c r="B475" s="21">
        <v>1.62</v>
      </c>
    </row>
    <row r="476" spans="1:2" x14ac:dyDescent="0.25">
      <c r="A476" s="23">
        <v>38282</v>
      </c>
      <c r="B476" s="21">
        <v>1.64</v>
      </c>
    </row>
    <row r="477" spans="1:2" x14ac:dyDescent="0.25">
      <c r="A477" s="23">
        <v>38285</v>
      </c>
      <c r="B477" s="21">
        <v>1.63</v>
      </c>
    </row>
    <row r="478" spans="1:2" x14ac:dyDescent="0.25">
      <c r="A478" s="23">
        <v>38286</v>
      </c>
      <c r="B478" s="21">
        <v>1.63</v>
      </c>
    </row>
    <row r="479" spans="1:2" x14ac:dyDescent="0.25">
      <c r="A479" s="23">
        <v>38287</v>
      </c>
      <c r="B479" s="21">
        <v>1.73</v>
      </c>
    </row>
    <row r="480" spans="1:2" x14ac:dyDescent="0.25">
      <c r="A480" s="23">
        <v>38288</v>
      </c>
      <c r="B480" s="21">
        <v>1.68</v>
      </c>
    </row>
    <row r="481" spans="1:2" x14ac:dyDescent="0.25">
      <c r="A481" s="23">
        <v>38289</v>
      </c>
      <c r="B481" s="21">
        <v>1.63</v>
      </c>
    </row>
    <row r="482" spans="1:2" x14ac:dyDescent="0.25">
      <c r="A482" s="23">
        <v>38292</v>
      </c>
      <c r="B482" s="21">
        <v>1.67</v>
      </c>
    </row>
    <row r="483" spans="1:2" x14ac:dyDescent="0.25">
      <c r="A483" s="23">
        <v>38293</v>
      </c>
      <c r="B483" s="21">
        <v>1.61</v>
      </c>
    </row>
    <row r="484" spans="1:2" x14ac:dyDescent="0.25">
      <c r="A484" s="23">
        <v>38294</v>
      </c>
      <c r="B484" s="21">
        <v>1.61</v>
      </c>
    </row>
    <row r="485" spans="1:2" x14ac:dyDescent="0.25">
      <c r="A485" s="23">
        <v>38295</v>
      </c>
      <c r="B485" s="21">
        <v>1.65</v>
      </c>
    </row>
    <row r="486" spans="1:2" x14ac:dyDescent="0.25">
      <c r="A486" s="23">
        <v>38296</v>
      </c>
      <c r="B486" s="21">
        <v>1.71</v>
      </c>
    </row>
    <row r="487" spans="1:2" x14ac:dyDescent="0.25">
      <c r="A487" s="23">
        <v>38299</v>
      </c>
      <c r="B487" s="21">
        <v>1.72</v>
      </c>
    </row>
    <row r="488" spans="1:2" x14ac:dyDescent="0.25">
      <c r="A488" s="23">
        <v>38300</v>
      </c>
      <c r="B488" s="21">
        <v>1.74</v>
      </c>
    </row>
    <row r="489" spans="1:2" x14ac:dyDescent="0.25">
      <c r="A489" s="23">
        <v>38301</v>
      </c>
      <c r="B489" s="21">
        <v>1.75</v>
      </c>
    </row>
    <row r="490" spans="1:2" x14ac:dyDescent="0.25">
      <c r="A490" s="23">
        <v>38302</v>
      </c>
      <c r="B490" s="72" t="e">
        <f>NA()</f>
        <v>#N/A</v>
      </c>
    </row>
    <row r="491" spans="1:2" x14ac:dyDescent="0.25">
      <c r="A491" s="23">
        <v>38303</v>
      </c>
      <c r="B491" s="21">
        <v>1.71</v>
      </c>
    </row>
    <row r="492" spans="1:2" x14ac:dyDescent="0.25">
      <c r="A492" s="23">
        <v>38306</v>
      </c>
      <c r="B492" s="21">
        <v>1.67</v>
      </c>
    </row>
    <row r="493" spans="1:2" x14ac:dyDescent="0.25">
      <c r="A493" s="23">
        <v>38307</v>
      </c>
      <c r="B493" s="21">
        <v>1.68</v>
      </c>
    </row>
    <row r="494" spans="1:2" x14ac:dyDescent="0.25">
      <c r="A494" s="23">
        <v>38308</v>
      </c>
      <c r="B494" s="21">
        <v>1.63</v>
      </c>
    </row>
    <row r="495" spans="1:2" x14ac:dyDescent="0.25">
      <c r="A495" s="23">
        <v>38309</v>
      </c>
      <c r="B495" s="21">
        <v>1.64</v>
      </c>
    </row>
    <row r="496" spans="1:2" x14ac:dyDescent="0.25">
      <c r="A496" s="23">
        <v>38310</v>
      </c>
      <c r="B496" s="21">
        <v>1.67</v>
      </c>
    </row>
    <row r="497" spans="1:2" x14ac:dyDescent="0.25">
      <c r="A497" s="23">
        <v>38313</v>
      </c>
      <c r="B497" s="21">
        <v>1.62</v>
      </c>
    </row>
    <row r="498" spans="1:2" x14ac:dyDescent="0.25">
      <c r="A498" s="23">
        <v>38314</v>
      </c>
      <c r="B498" s="21">
        <v>1.65</v>
      </c>
    </row>
    <row r="499" spans="1:2" x14ac:dyDescent="0.25">
      <c r="A499" s="23">
        <v>38315</v>
      </c>
      <c r="B499" s="21">
        <v>1.64</v>
      </c>
    </row>
    <row r="500" spans="1:2" x14ac:dyDescent="0.25">
      <c r="A500" s="23">
        <v>38316</v>
      </c>
      <c r="B500" s="72" t="e">
        <f>NA()</f>
        <v>#N/A</v>
      </c>
    </row>
    <row r="501" spans="1:2" x14ac:dyDescent="0.25">
      <c r="A501" s="23">
        <v>38317</v>
      </c>
      <c r="B501" s="21">
        <v>1.66</v>
      </c>
    </row>
    <row r="502" spans="1:2" x14ac:dyDescent="0.25">
      <c r="A502" s="23">
        <v>38320</v>
      </c>
      <c r="B502" s="21">
        <v>1.74</v>
      </c>
    </row>
    <row r="503" spans="1:2" x14ac:dyDescent="0.25">
      <c r="A503" s="23">
        <v>38321</v>
      </c>
      <c r="B503" s="21">
        <v>1.75</v>
      </c>
    </row>
    <row r="504" spans="1:2" x14ac:dyDescent="0.25">
      <c r="A504" s="23">
        <v>38322</v>
      </c>
      <c r="B504" s="21">
        <v>1.79</v>
      </c>
    </row>
    <row r="505" spans="1:2" x14ac:dyDescent="0.25">
      <c r="A505" s="23">
        <v>38323</v>
      </c>
      <c r="B505" s="21">
        <v>1.83</v>
      </c>
    </row>
    <row r="506" spans="1:2" x14ac:dyDescent="0.25">
      <c r="A506" s="23">
        <v>38324</v>
      </c>
      <c r="B506" s="21">
        <v>1.73</v>
      </c>
    </row>
    <row r="507" spans="1:2" x14ac:dyDescent="0.25">
      <c r="A507" s="23">
        <v>38327</v>
      </c>
      <c r="B507" s="21">
        <v>1.7</v>
      </c>
    </row>
    <row r="508" spans="1:2" x14ac:dyDescent="0.25">
      <c r="A508" s="23">
        <v>38328</v>
      </c>
      <c r="B508" s="21">
        <v>1.69</v>
      </c>
    </row>
    <row r="509" spans="1:2" x14ac:dyDescent="0.25">
      <c r="A509" s="23">
        <v>38329</v>
      </c>
      <c r="B509" s="21">
        <v>1.62</v>
      </c>
    </row>
    <row r="510" spans="1:2" x14ac:dyDescent="0.25">
      <c r="A510" s="23">
        <v>38330</v>
      </c>
      <c r="B510" s="21">
        <v>1.64</v>
      </c>
    </row>
    <row r="511" spans="1:2" x14ac:dyDescent="0.25">
      <c r="A511" s="23">
        <v>38331</v>
      </c>
      <c r="B511" s="21">
        <v>1.66</v>
      </c>
    </row>
    <row r="512" spans="1:2" x14ac:dyDescent="0.25">
      <c r="A512" s="23">
        <v>38334</v>
      </c>
      <c r="B512" s="21">
        <v>1.65</v>
      </c>
    </row>
    <row r="513" spans="1:2" x14ac:dyDescent="0.25">
      <c r="A513" s="23">
        <v>38335</v>
      </c>
      <c r="B513" s="21">
        <v>1.62</v>
      </c>
    </row>
    <row r="514" spans="1:2" x14ac:dyDescent="0.25">
      <c r="A514" s="23">
        <v>38336</v>
      </c>
      <c r="B514" s="21">
        <v>1.57</v>
      </c>
    </row>
    <row r="515" spans="1:2" x14ac:dyDescent="0.25">
      <c r="A515" s="23">
        <v>38337</v>
      </c>
      <c r="B515" s="21">
        <v>1.64</v>
      </c>
    </row>
    <row r="516" spans="1:2" x14ac:dyDescent="0.25">
      <c r="A516" s="23">
        <v>38338</v>
      </c>
      <c r="B516" s="21">
        <v>1.64</v>
      </c>
    </row>
    <row r="517" spans="1:2" x14ac:dyDescent="0.25">
      <c r="A517" s="23">
        <v>38341</v>
      </c>
      <c r="B517" s="21">
        <v>1.62</v>
      </c>
    </row>
    <row r="518" spans="1:2" x14ac:dyDescent="0.25">
      <c r="A518" s="23">
        <v>38342</v>
      </c>
      <c r="B518" s="21">
        <v>1.59</v>
      </c>
    </row>
    <row r="519" spans="1:2" x14ac:dyDescent="0.25">
      <c r="A519" s="23">
        <v>38343</v>
      </c>
      <c r="B519" s="21">
        <v>1.63</v>
      </c>
    </row>
    <row r="520" spans="1:2" x14ac:dyDescent="0.25">
      <c r="A520" s="23">
        <v>38344</v>
      </c>
      <c r="B520" s="21">
        <v>1.62</v>
      </c>
    </row>
    <row r="521" spans="1:2" x14ac:dyDescent="0.25">
      <c r="A521" s="23">
        <v>38345</v>
      </c>
      <c r="B521" s="72" t="e">
        <f>NA()</f>
        <v>#N/A</v>
      </c>
    </row>
    <row r="522" spans="1:2" x14ac:dyDescent="0.25">
      <c r="A522" s="23">
        <v>38348</v>
      </c>
      <c r="B522" s="21">
        <v>1.67</v>
      </c>
    </row>
    <row r="523" spans="1:2" x14ac:dyDescent="0.25">
      <c r="A523" s="23">
        <v>38349</v>
      </c>
      <c r="B523" s="21">
        <v>1.69</v>
      </c>
    </row>
    <row r="524" spans="1:2" x14ac:dyDescent="0.25">
      <c r="A524" s="23">
        <v>38350</v>
      </c>
      <c r="B524" s="21">
        <v>1.73</v>
      </c>
    </row>
    <row r="525" spans="1:2" x14ac:dyDescent="0.25">
      <c r="A525" s="23">
        <v>38351</v>
      </c>
      <c r="B525" s="21">
        <v>1.7</v>
      </c>
    </row>
    <row r="526" spans="1:2" x14ac:dyDescent="0.25">
      <c r="A526" s="23">
        <v>38352</v>
      </c>
      <c r="B526" s="21">
        <v>1.68</v>
      </c>
    </row>
    <row r="527" spans="1:2" x14ac:dyDescent="0.25">
      <c r="A527" s="23">
        <v>38355</v>
      </c>
      <c r="B527" s="21">
        <v>1.7</v>
      </c>
    </row>
    <row r="528" spans="1:2" x14ac:dyDescent="0.25">
      <c r="A528" s="23">
        <v>38356</v>
      </c>
      <c r="B528" s="21">
        <v>1.78</v>
      </c>
    </row>
    <row r="529" spans="1:2" x14ac:dyDescent="0.25">
      <c r="A529" s="23">
        <v>38357</v>
      </c>
      <c r="B529" s="21">
        <v>1.79</v>
      </c>
    </row>
    <row r="530" spans="1:2" x14ac:dyDescent="0.25">
      <c r="A530" s="23">
        <v>38358</v>
      </c>
      <c r="B530" s="21">
        <v>1.76</v>
      </c>
    </row>
    <row r="531" spans="1:2" x14ac:dyDescent="0.25">
      <c r="A531" s="23">
        <v>38359</v>
      </c>
      <c r="B531" s="21">
        <v>1.8</v>
      </c>
    </row>
    <row r="532" spans="1:2" x14ac:dyDescent="0.25">
      <c r="A532" s="23">
        <v>38362</v>
      </c>
      <c r="B532" s="21">
        <v>1.77</v>
      </c>
    </row>
    <row r="533" spans="1:2" x14ac:dyDescent="0.25">
      <c r="A533" s="23">
        <v>38363</v>
      </c>
      <c r="B533" s="21">
        <v>1.76</v>
      </c>
    </row>
    <row r="534" spans="1:2" x14ac:dyDescent="0.25">
      <c r="A534" s="23">
        <v>38364</v>
      </c>
      <c r="B534" s="21">
        <v>1.73</v>
      </c>
    </row>
    <row r="535" spans="1:2" x14ac:dyDescent="0.25">
      <c r="A535" s="23">
        <v>38365</v>
      </c>
      <c r="B535" s="21">
        <v>1.7</v>
      </c>
    </row>
    <row r="536" spans="1:2" x14ac:dyDescent="0.25">
      <c r="A536" s="23">
        <v>38366</v>
      </c>
      <c r="B536" s="21">
        <v>1.72</v>
      </c>
    </row>
    <row r="537" spans="1:2" x14ac:dyDescent="0.25">
      <c r="A537" s="23">
        <v>38369</v>
      </c>
      <c r="B537" s="72" t="e">
        <f>NA()</f>
        <v>#N/A</v>
      </c>
    </row>
    <row r="538" spans="1:2" x14ac:dyDescent="0.25">
      <c r="A538" s="23">
        <v>38370</v>
      </c>
      <c r="B538" s="21">
        <v>1.71</v>
      </c>
    </row>
    <row r="539" spans="1:2" x14ac:dyDescent="0.25">
      <c r="A539" s="23">
        <v>38371</v>
      </c>
      <c r="B539" s="21">
        <v>1.7</v>
      </c>
    </row>
    <row r="540" spans="1:2" x14ac:dyDescent="0.25">
      <c r="A540" s="23">
        <v>38372</v>
      </c>
      <c r="B540" s="21">
        <v>1.7</v>
      </c>
    </row>
    <row r="541" spans="1:2" x14ac:dyDescent="0.25">
      <c r="A541" s="23">
        <v>38373</v>
      </c>
      <c r="B541" s="21">
        <v>1.69</v>
      </c>
    </row>
    <row r="542" spans="1:2" x14ac:dyDescent="0.25">
      <c r="A542" s="23">
        <v>38376</v>
      </c>
      <c r="B542" s="21">
        <v>1.68</v>
      </c>
    </row>
    <row r="543" spans="1:2" x14ac:dyDescent="0.25">
      <c r="A543" s="23">
        <v>38377</v>
      </c>
      <c r="B543" s="21">
        <v>1.74</v>
      </c>
    </row>
    <row r="544" spans="1:2" x14ac:dyDescent="0.25">
      <c r="A544" s="23">
        <v>38378</v>
      </c>
      <c r="B544" s="21">
        <v>1.72</v>
      </c>
    </row>
    <row r="545" spans="1:2" x14ac:dyDescent="0.25">
      <c r="A545" s="23">
        <v>38379</v>
      </c>
      <c r="B545" s="21">
        <v>1.72</v>
      </c>
    </row>
    <row r="546" spans="1:2" x14ac:dyDescent="0.25">
      <c r="A546" s="23">
        <v>38380</v>
      </c>
      <c r="B546" s="21">
        <v>1.65</v>
      </c>
    </row>
    <row r="547" spans="1:2" x14ac:dyDescent="0.25">
      <c r="A547" s="23">
        <v>38383</v>
      </c>
      <c r="B547" s="21">
        <v>1.65</v>
      </c>
    </row>
    <row r="548" spans="1:2" x14ac:dyDescent="0.25">
      <c r="A548" s="23">
        <v>38384</v>
      </c>
      <c r="B548" s="21">
        <v>1.67</v>
      </c>
    </row>
    <row r="549" spans="1:2" x14ac:dyDescent="0.25">
      <c r="A549" s="23">
        <v>38385</v>
      </c>
      <c r="B549" s="21">
        <v>1.7</v>
      </c>
    </row>
    <row r="550" spans="1:2" x14ac:dyDescent="0.25">
      <c r="A550" s="23">
        <v>38386</v>
      </c>
      <c r="B550" s="21">
        <v>1.73</v>
      </c>
    </row>
    <row r="551" spans="1:2" x14ac:dyDescent="0.25">
      <c r="A551" s="23">
        <v>38387</v>
      </c>
      <c r="B551" s="21">
        <v>1.65</v>
      </c>
    </row>
    <row r="552" spans="1:2" x14ac:dyDescent="0.25">
      <c r="A552" s="23">
        <v>38390</v>
      </c>
      <c r="B552" s="21">
        <v>1.62</v>
      </c>
    </row>
    <row r="553" spans="1:2" x14ac:dyDescent="0.25">
      <c r="A553" s="23">
        <v>38391</v>
      </c>
      <c r="B553" s="21">
        <v>1.57</v>
      </c>
    </row>
    <row r="554" spans="1:2" x14ac:dyDescent="0.25">
      <c r="A554" s="23">
        <v>38392</v>
      </c>
      <c r="B554" s="21">
        <v>1.49</v>
      </c>
    </row>
    <row r="555" spans="1:2" x14ac:dyDescent="0.25">
      <c r="A555" s="23">
        <v>38393</v>
      </c>
      <c r="B555" s="21">
        <v>1.57</v>
      </c>
    </row>
    <row r="556" spans="1:2" x14ac:dyDescent="0.25">
      <c r="A556" s="23">
        <v>38394</v>
      </c>
      <c r="B556" s="21">
        <v>1.57</v>
      </c>
    </row>
    <row r="557" spans="1:2" x14ac:dyDescent="0.25">
      <c r="A557" s="23">
        <v>38397</v>
      </c>
      <c r="B557" s="21">
        <v>1.54</v>
      </c>
    </row>
    <row r="558" spans="1:2" x14ac:dyDescent="0.25">
      <c r="A558" s="23">
        <v>38398</v>
      </c>
      <c r="B558" s="21">
        <v>1.61</v>
      </c>
    </row>
    <row r="559" spans="1:2" x14ac:dyDescent="0.25">
      <c r="A559" s="23">
        <v>38399</v>
      </c>
      <c r="B559" s="21">
        <v>1.65</v>
      </c>
    </row>
    <row r="560" spans="1:2" x14ac:dyDescent="0.25">
      <c r="A560" s="23">
        <v>38400</v>
      </c>
      <c r="B560" s="21">
        <v>1.65</v>
      </c>
    </row>
    <row r="561" spans="1:2" x14ac:dyDescent="0.25">
      <c r="A561" s="23">
        <v>38401</v>
      </c>
      <c r="B561" s="21">
        <v>1.67</v>
      </c>
    </row>
    <row r="562" spans="1:2" x14ac:dyDescent="0.25">
      <c r="A562" s="23">
        <v>38404</v>
      </c>
      <c r="B562" s="72" t="e">
        <f>NA()</f>
        <v>#N/A</v>
      </c>
    </row>
    <row r="563" spans="1:2" x14ac:dyDescent="0.25">
      <c r="A563" s="23">
        <v>38405</v>
      </c>
      <c r="B563" s="21">
        <v>1.67</v>
      </c>
    </row>
    <row r="564" spans="1:2" x14ac:dyDescent="0.25">
      <c r="A564" s="23">
        <v>38406</v>
      </c>
      <c r="B564" s="21">
        <v>1.64</v>
      </c>
    </row>
    <row r="565" spans="1:2" x14ac:dyDescent="0.25">
      <c r="A565" s="23">
        <v>38407</v>
      </c>
      <c r="B565" s="21">
        <v>1.65</v>
      </c>
    </row>
    <row r="566" spans="1:2" x14ac:dyDescent="0.25">
      <c r="A566" s="23">
        <v>38408</v>
      </c>
      <c r="B566" s="21">
        <v>1.64</v>
      </c>
    </row>
    <row r="567" spans="1:2" x14ac:dyDescent="0.25">
      <c r="A567" s="23">
        <v>38411</v>
      </c>
      <c r="B567" s="21">
        <v>1.7</v>
      </c>
    </row>
    <row r="568" spans="1:2" x14ac:dyDescent="0.25">
      <c r="A568" s="23">
        <v>38412</v>
      </c>
      <c r="B568" s="21">
        <v>1.69</v>
      </c>
    </row>
    <row r="569" spans="1:2" x14ac:dyDescent="0.25">
      <c r="A569" s="23">
        <v>38413</v>
      </c>
      <c r="B569" s="21">
        <v>1.69</v>
      </c>
    </row>
    <row r="570" spans="1:2" x14ac:dyDescent="0.25">
      <c r="A570" s="23">
        <v>38414</v>
      </c>
      <c r="B570" s="21">
        <v>1.69</v>
      </c>
    </row>
    <row r="571" spans="1:2" x14ac:dyDescent="0.25">
      <c r="A571" s="23">
        <v>38415</v>
      </c>
      <c r="B571" s="21">
        <v>1.65</v>
      </c>
    </row>
    <row r="572" spans="1:2" x14ac:dyDescent="0.25">
      <c r="A572" s="23">
        <v>38418</v>
      </c>
      <c r="B572" s="21">
        <v>1.63</v>
      </c>
    </row>
    <row r="573" spans="1:2" x14ac:dyDescent="0.25">
      <c r="A573" s="23">
        <v>38419</v>
      </c>
      <c r="B573" s="21">
        <v>1.67</v>
      </c>
    </row>
    <row r="574" spans="1:2" x14ac:dyDescent="0.25">
      <c r="A574" s="23">
        <v>38420</v>
      </c>
      <c r="B574" s="21">
        <v>1.77</v>
      </c>
    </row>
    <row r="575" spans="1:2" x14ac:dyDescent="0.25">
      <c r="A575" s="23">
        <v>38421</v>
      </c>
      <c r="B575" s="21">
        <v>1.76</v>
      </c>
    </row>
    <row r="576" spans="1:2" x14ac:dyDescent="0.25">
      <c r="A576" s="23">
        <v>38422</v>
      </c>
      <c r="B576" s="21">
        <v>1.82</v>
      </c>
    </row>
    <row r="577" spans="1:2" x14ac:dyDescent="0.25">
      <c r="A577" s="23">
        <v>38425</v>
      </c>
      <c r="B577" s="21">
        <v>1.82</v>
      </c>
    </row>
    <row r="578" spans="1:2" x14ac:dyDescent="0.25">
      <c r="A578" s="23">
        <v>38426</v>
      </c>
      <c r="B578" s="21">
        <v>1.82</v>
      </c>
    </row>
    <row r="579" spans="1:2" x14ac:dyDescent="0.25">
      <c r="A579" s="23">
        <v>38427</v>
      </c>
      <c r="B579" s="21">
        <v>1.79</v>
      </c>
    </row>
    <row r="580" spans="1:2" x14ac:dyDescent="0.25">
      <c r="A580" s="23">
        <v>38428</v>
      </c>
      <c r="B580" s="21">
        <v>1.73</v>
      </c>
    </row>
    <row r="581" spans="1:2" x14ac:dyDescent="0.25">
      <c r="A581" s="23">
        <v>38429</v>
      </c>
      <c r="B581" s="21">
        <v>1.77</v>
      </c>
    </row>
    <row r="582" spans="1:2" x14ac:dyDescent="0.25">
      <c r="A582" s="23">
        <v>38432</v>
      </c>
      <c r="B582" s="21">
        <v>1.8</v>
      </c>
    </row>
    <row r="583" spans="1:2" x14ac:dyDescent="0.25">
      <c r="A583" s="23">
        <v>38433</v>
      </c>
      <c r="B583" s="21">
        <v>1.87</v>
      </c>
    </row>
    <row r="584" spans="1:2" x14ac:dyDescent="0.25">
      <c r="A584" s="23">
        <v>38434</v>
      </c>
      <c r="B584" s="21">
        <v>1.92</v>
      </c>
    </row>
    <row r="585" spans="1:2" x14ac:dyDescent="0.25">
      <c r="A585" s="23">
        <v>38435</v>
      </c>
      <c r="B585" s="21">
        <v>1.9</v>
      </c>
    </row>
    <row r="586" spans="1:2" x14ac:dyDescent="0.25">
      <c r="A586" s="23">
        <v>38436</v>
      </c>
      <c r="B586" s="72" t="e">
        <f>NA()</f>
        <v>#N/A</v>
      </c>
    </row>
    <row r="587" spans="1:2" x14ac:dyDescent="0.25">
      <c r="A587" s="23">
        <v>38439</v>
      </c>
      <c r="B587" s="21">
        <v>1.94</v>
      </c>
    </row>
    <row r="588" spans="1:2" x14ac:dyDescent="0.25">
      <c r="A588" s="23">
        <v>38440</v>
      </c>
      <c r="B588" s="21">
        <v>1.91</v>
      </c>
    </row>
    <row r="589" spans="1:2" x14ac:dyDescent="0.25">
      <c r="A589" s="23">
        <v>38441</v>
      </c>
      <c r="B589" s="21">
        <v>1.89</v>
      </c>
    </row>
    <row r="590" spans="1:2" x14ac:dyDescent="0.25">
      <c r="A590" s="23">
        <v>38442</v>
      </c>
      <c r="B590" s="21">
        <v>1.79</v>
      </c>
    </row>
    <row r="591" spans="1:2" x14ac:dyDescent="0.25">
      <c r="A591" s="23">
        <v>38443</v>
      </c>
      <c r="B591" s="21">
        <v>1.77</v>
      </c>
    </row>
    <row r="592" spans="1:2" x14ac:dyDescent="0.25">
      <c r="A592" s="23">
        <v>38446</v>
      </c>
      <c r="B592" s="21">
        <v>1.79</v>
      </c>
    </row>
    <row r="593" spans="1:2" x14ac:dyDescent="0.25">
      <c r="A593" s="23">
        <v>38447</v>
      </c>
      <c r="B593" s="21">
        <v>1.81</v>
      </c>
    </row>
    <row r="594" spans="1:2" x14ac:dyDescent="0.25">
      <c r="A594" s="23">
        <v>38448</v>
      </c>
      <c r="B594" s="21">
        <v>1.8</v>
      </c>
    </row>
    <row r="595" spans="1:2" x14ac:dyDescent="0.25">
      <c r="A595" s="23">
        <v>38449</v>
      </c>
      <c r="B595" s="21">
        <v>1.85</v>
      </c>
    </row>
    <row r="596" spans="1:2" x14ac:dyDescent="0.25">
      <c r="A596" s="23">
        <v>38450</v>
      </c>
      <c r="B596" s="21">
        <v>1.84</v>
      </c>
    </row>
    <row r="597" spans="1:2" x14ac:dyDescent="0.25">
      <c r="A597" s="23">
        <v>38453</v>
      </c>
      <c r="B597" s="21">
        <v>1.82</v>
      </c>
    </row>
    <row r="598" spans="1:2" x14ac:dyDescent="0.25">
      <c r="A598" s="23">
        <v>38454</v>
      </c>
      <c r="B598" s="21">
        <v>1.73</v>
      </c>
    </row>
    <row r="599" spans="1:2" x14ac:dyDescent="0.25">
      <c r="A599" s="23">
        <v>38455</v>
      </c>
      <c r="B599" s="21">
        <v>1.74</v>
      </c>
    </row>
    <row r="600" spans="1:2" x14ac:dyDescent="0.25">
      <c r="A600" s="23">
        <v>38456</v>
      </c>
      <c r="B600" s="21">
        <v>1.72</v>
      </c>
    </row>
    <row r="601" spans="1:2" x14ac:dyDescent="0.25">
      <c r="A601" s="23">
        <v>38457</v>
      </c>
      <c r="B601" s="21">
        <v>1.67</v>
      </c>
    </row>
    <row r="602" spans="1:2" x14ac:dyDescent="0.25">
      <c r="A602" s="23">
        <v>38460</v>
      </c>
      <c r="B602" s="21">
        <v>1.66</v>
      </c>
    </row>
    <row r="603" spans="1:2" x14ac:dyDescent="0.25">
      <c r="A603" s="23">
        <v>38461</v>
      </c>
      <c r="B603" s="21">
        <v>1.62</v>
      </c>
    </row>
    <row r="604" spans="1:2" x14ac:dyDescent="0.25">
      <c r="A604" s="23">
        <v>38462</v>
      </c>
      <c r="B604" s="21">
        <v>1.6</v>
      </c>
    </row>
    <row r="605" spans="1:2" x14ac:dyDescent="0.25">
      <c r="A605" s="23">
        <v>38463</v>
      </c>
      <c r="B605" s="21">
        <v>1.66</v>
      </c>
    </row>
    <row r="606" spans="1:2" x14ac:dyDescent="0.25">
      <c r="A606" s="23">
        <v>38464</v>
      </c>
      <c r="B606" s="21">
        <v>1.61</v>
      </c>
    </row>
    <row r="607" spans="1:2" x14ac:dyDescent="0.25">
      <c r="A607" s="23">
        <v>38467</v>
      </c>
      <c r="B607" s="21">
        <v>1.63</v>
      </c>
    </row>
    <row r="608" spans="1:2" x14ac:dyDescent="0.25">
      <c r="A608" s="23">
        <v>38468</v>
      </c>
      <c r="B608" s="21">
        <v>1.66</v>
      </c>
    </row>
    <row r="609" spans="1:2" x14ac:dyDescent="0.25">
      <c r="A609" s="23">
        <v>38469</v>
      </c>
      <c r="B609" s="21">
        <v>1.65</v>
      </c>
    </row>
    <row r="610" spans="1:2" x14ac:dyDescent="0.25">
      <c r="A610" s="23">
        <v>38470</v>
      </c>
      <c r="B610" s="21">
        <v>1.58</v>
      </c>
    </row>
    <row r="611" spans="1:2" x14ac:dyDescent="0.25">
      <c r="A611" s="23">
        <v>38471</v>
      </c>
      <c r="B611" s="21">
        <v>1.61</v>
      </c>
    </row>
    <row r="612" spans="1:2" x14ac:dyDescent="0.25">
      <c r="A612" s="23">
        <v>38474</v>
      </c>
      <c r="B612" s="21">
        <v>1.61</v>
      </c>
    </row>
    <row r="613" spans="1:2" x14ac:dyDescent="0.25">
      <c r="A613" s="23">
        <v>38475</v>
      </c>
      <c r="B613" s="21">
        <v>1.64</v>
      </c>
    </row>
    <row r="614" spans="1:2" x14ac:dyDescent="0.25">
      <c r="A614" s="23">
        <v>38476</v>
      </c>
      <c r="B614" s="21">
        <v>1.63</v>
      </c>
    </row>
    <row r="615" spans="1:2" x14ac:dyDescent="0.25">
      <c r="A615" s="23">
        <v>38477</v>
      </c>
      <c r="B615" s="21">
        <v>1.62</v>
      </c>
    </row>
    <row r="616" spans="1:2" x14ac:dyDescent="0.25">
      <c r="A616" s="23">
        <v>38478</v>
      </c>
      <c r="B616" s="21">
        <v>1.69</v>
      </c>
    </row>
    <row r="617" spans="1:2" x14ac:dyDescent="0.25">
      <c r="A617" s="23">
        <v>38481</v>
      </c>
      <c r="B617" s="21">
        <v>1.69</v>
      </c>
    </row>
    <row r="618" spans="1:2" x14ac:dyDescent="0.25">
      <c r="A618" s="23">
        <v>38482</v>
      </c>
      <c r="B618" s="21">
        <v>1.65</v>
      </c>
    </row>
    <row r="619" spans="1:2" x14ac:dyDescent="0.25">
      <c r="A619" s="23">
        <v>38483</v>
      </c>
      <c r="B619" s="21">
        <v>1.64</v>
      </c>
    </row>
    <row r="620" spans="1:2" x14ac:dyDescent="0.25">
      <c r="A620" s="23">
        <v>38484</v>
      </c>
      <c r="B620" s="21">
        <v>1.66</v>
      </c>
    </row>
    <row r="621" spans="1:2" x14ac:dyDescent="0.25">
      <c r="A621" s="23">
        <v>38485</v>
      </c>
      <c r="B621" s="21">
        <v>1.66</v>
      </c>
    </row>
    <row r="622" spans="1:2" x14ac:dyDescent="0.25">
      <c r="A622" s="23">
        <v>38488</v>
      </c>
      <c r="B622" s="21">
        <v>1.66</v>
      </c>
    </row>
    <row r="623" spans="1:2" x14ac:dyDescent="0.25">
      <c r="A623" s="23">
        <v>38489</v>
      </c>
      <c r="B623" s="21">
        <v>1.64</v>
      </c>
    </row>
    <row r="624" spans="1:2" x14ac:dyDescent="0.25">
      <c r="A624" s="23">
        <v>38490</v>
      </c>
      <c r="B624" s="21">
        <v>1.65</v>
      </c>
    </row>
    <row r="625" spans="1:2" x14ac:dyDescent="0.25">
      <c r="A625" s="23">
        <v>38491</v>
      </c>
      <c r="B625" s="21">
        <v>1.69</v>
      </c>
    </row>
    <row r="626" spans="1:2" x14ac:dyDescent="0.25">
      <c r="A626" s="23">
        <v>38492</v>
      </c>
      <c r="B626" s="21">
        <v>1.67</v>
      </c>
    </row>
    <row r="627" spans="1:2" x14ac:dyDescent="0.25">
      <c r="A627" s="23">
        <v>38495</v>
      </c>
      <c r="B627" s="21">
        <v>1.65</v>
      </c>
    </row>
    <row r="628" spans="1:2" x14ac:dyDescent="0.25">
      <c r="A628" s="23">
        <v>38496</v>
      </c>
      <c r="B628" s="21">
        <v>1.62</v>
      </c>
    </row>
    <row r="629" spans="1:2" x14ac:dyDescent="0.25">
      <c r="A629" s="23">
        <v>38497</v>
      </c>
      <c r="B629" s="21">
        <v>1.66</v>
      </c>
    </row>
    <row r="630" spans="1:2" x14ac:dyDescent="0.25">
      <c r="A630" s="23">
        <v>38498</v>
      </c>
      <c r="B630" s="21">
        <v>1.69</v>
      </c>
    </row>
    <row r="631" spans="1:2" x14ac:dyDescent="0.25">
      <c r="A631" s="23">
        <v>38499</v>
      </c>
      <c r="B631" s="21">
        <v>1.67</v>
      </c>
    </row>
    <row r="632" spans="1:2" x14ac:dyDescent="0.25">
      <c r="A632" s="23">
        <v>38502</v>
      </c>
      <c r="B632" s="72" t="e">
        <f>NA()</f>
        <v>#N/A</v>
      </c>
    </row>
    <row r="633" spans="1:2" x14ac:dyDescent="0.25">
      <c r="A633" s="23">
        <v>38503</v>
      </c>
      <c r="B633" s="21">
        <v>1.63</v>
      </c>
    </row>
    <row r="634" spans="1:2" x14ac:dyDescent="0.25">
      <c r="A634" s="23">
        <v>38504</v>
      </c>
      <c r="B634" s="21">
        <v>1.54</v>
      </c>
    </row>
    <row r="635" spans="1:2" x14ac:dyDescent="0.25">
      <c r="A635" s="23">
        <v>38505</v>
      </c>
      <c r="B635" s="21">
        <v>1.55</v>
      </c>
    </row>
    <row r="636" spans="1:2" x14ac:dyDescent="0.25">
      <c r="A636" s="23">
        <v>38506</v>
      </c>
      <c r="B636" s="21">
        <v>1.61</v>
      </c>
    </row>
    <row r="637" spans="1:2" x14ac:dyDescent="0.25">
      <c r="A637" s="23">
        <v>38509</v>
      </c>
      <c r="B637" s="21">
        <v>1.6</v>
      </c>
    </row>
    <row r="638" spans="1:2" x14ac:dyDescent="0.25">
      <c r="A638" s="23">
        <v>38510</v>
      </c>
      <c r="B638" s="21">
        <v>1.6</v>
      </c>
    </row>
    <row r="639" spans="1:2" x14ac:dyDescent="0.25">
      <c r="A639" s="23">
        <v>38511</v>
      </c>
      <c r="B639" s="21">
        <v>1.63</v>
      </c>
    </row>
    <row r="640" spans="1:2" x14ac:dyDescent="0.25">
      <c r="A640" s="23">
        <v>38512</v>
      </c>
      <c r="B640" s="21">
        <v>1.64</v>
      </c>
    </row>
    <row r="641" spans="1:2" x14ac:dyDescent="0.25">
      <c r="A641" s="23">
        <v>38513</v>
      </c>
      <c r="B641" s="21">
        <v>1.74</v>
      </c>
    </row>
    <row r="642" spans="1:2" x14ac:dyDescent="0.25">
      <c r="A642" s="23">
        <v>38516</v>
      </c>
      <c r="B642" s="21">
        <v>1.76</v>
      </c>
    </row>
    <row r="643" spans="1:2" x14ac:dyDescent="0.25">
      <c r="A643" s="23">
        <v>38517</v>
      </c>
      <c r="B643" s="21">
        <v>1.79</v>
      </c>
    </row>
    <row r="644" spans="1:2" x14ac:dyDescent="0.25">
      <c r="A644" s="23">
        <v>38518</v>
      </c>
      <c r="B644" s="21">
        <v>1.79</v>
      </c>
    </row>
    <row r="645" spans="1:2" x14ac:dyDescent="0.25">
      <c r="A645" s="23">
        <v>38519</v>
      </c>
      <c r="B645" s="21">
        <v>1.75</v>
      </c>
    </row>
    <row r="646" spans="1:2" x14ac:dyDescent="0.25">
      <c r="A646" s="23">
        <v>38520</v>
      </c>
      <c r="B646" s="21">
        <v>1.72</v>
      </c>
    </row>
    <row r="647" spans="1:2" x14ac:dyDescent="0.25">
      <c r="A647" s="23">
        <v>38523</v>
      </c>
      <c r="B647" s="21">
        <v>1.74</v>
      </c>
    </row>
    <row r="648" spans="1:2" x14ac:dyDescent="0.25">
      <c r="A648" s="23">
        <v>38524</v>
      </c>
      <c r="B648" s="21">
        <v>1.72</v>
      </c>
    </row>
    <row r="649" spans="1:2" x14ac:dyDescent="0.25">
      <c r="A649" s="23">
        <v>38525</v>
      </c>
      <c r="B649" s="21">
        <v>1.68</v>
      </c>
    </row>
    <row r="650" spans="1:2" x14ac:dyDescent="0.25">
      <c r="A650" s="23">
        <v>38526</v>
      </c>
      <c r="B650" s="21">
        <v>1.68</v>
      </c>
    </row>
    <row r="651" spans="1:2" x14ac:dyDescent="0.25">
      <c r="A651" s="23">
        <v>38527</v>
      </c>
      <c r="B651" s="21">
        <v>1.65</v>
      </c>
    </row>
    <row r="652" spans="1:2" x14ac:dyDescent="0.25">
      <c r="A652" s="23">
        <v>38530</v>
      </c>
      <c r="B652" s="21">
        <v>1.62</v>
      </c>
    </row>
    <row r="653" spans="1:2" x14ac:dyDescent="0.25">
      <c r="A653" s="23">
        <v>38531</v>
      </c>
      <c r="B653" s="21">
        <v>1.67</v>
      </c>
    </row>
    <row r="654" spans="1:2" x14ac:dyDescent="0.25">
      <c r="A654" s="23">
        <v>38532</v>
      </c>
      <c r="B654" s="21">
        <v>1.69</v>
      </c>
    </row>
    <row r="655" spans="1:2" x14ac:dyDescent="0.25">
      <c r="A655" s="23">
        <v>38533</v>
      </c>
      <c r="B655" s="21">
        <v>1.67</v>
      </c>
    </row>
    <row r="656" spans="1:2" x14ac:dyDescent="0.25">
      <c r="A656" s="23">
        <v>38534</v>
      </c>
      <c r="B656" s="21">
        <v>1.75</v>
      </c>
    </row>
    <row r="657" spans="1:2" x14ac:dyDescent="0.25">
      <c r="A657" s="23">
        <v>38537</v>
      </c>
      <c r="B657" s="72" t="e">
        <f>NA()</f>
        <v>#N/A</v>
      </c>
    </row>
    <row r="658" spans="1:2" x14ac:dyDescent="0.25">
      <c r="A658" s="23">
        <v>38538</v>
      </c>
      <c r="B658" s="21">
        <v>1.8</v>
      </c>
    </row>
    <row r="659" spans="1:2" x14ac:dyDescent="0.25">
      <c r="A659" s="23">
        <v>38539</v>
      </c>
      <c r="B659" s="21">
        <v>1.78</v>
      </c>
    </row>
    <row r="660" spans="1:2" x14ac:dyDescent="0.25">
      <c r="A660" s="23">
        <v>38540</v>
      </c>
      <c r="B660" s="21">
        <v>1.77</v>
      </c>
    </row>
    <row r="661" spans="1:2" x14ac:dyDescent="0.25">
      <c r="A661" s="23">
        <v>38541</v>
      </c>
      <c r="B661" s="21">
        <v>1.83</v>
      </c>
    </row>
    <row r="662" spans="1:2" x14ac:dyDescent="0.25">
      <c r="A662" s="23">
        <v>38544</v>
      </c>
      <c r="B662" s="21">
        <v>1.81</v>
      </c>
    </row>
    <row r="663" spans="1:2" x14ac:dyDescent="0.25">
      <c r="A663" s="23">
        <v>38545</v>
      </c>
      <c r="B663" s="21">
        <v>1.83</v>
      </c>
    </row>
    <row r="664" spans="1:2" x14ac:dyDescent="0.25">
      <c r="A664" s="23">
        <v>38546</v>
      </c>
      <c r="B664" s="21">
        <v>1.87</v>
      </c>
    </row>
    <row r="665" spans="1:2" x14ac:dyDescent="0.25">
      <c r="A665" s="23">
        <v>38547</v>
      </c>
      <c r="B665" s="21">
        <v>1.94</v>
      </c>
    </row>
    <row r="666" spans="1:2" x14ac:dyDescent="0.25">
      <c r="A666" s="23">
        <v>38548</v>
      </c>
      <c r="B666" s="21">
        <v>1.95</v>
      </c>
    </row>
    <row r="667" spans="1:2" x14ac:dyDescent="0.25">
      <c r="A667" s="23">
        <v>38551</v>
      </c>
      <c r="B667" s="21">
        <v>1.98</v>
      </c>
    </row>
    <row r="668" spans="1:2" x14ac:dyDescent="0.25">
      <c r="A668" s="23">
        <v>38552</v>
      </c>
      <c r="B668" s="21">
        <v>1.92</v>
      </c>
    </row>
    <row r="669" spans="1:2" x14ac:dyDescent="0.25">
      <c r="A669" s="23">
        <v>38553</v>
      </c>
      <c r="B669" s="21">
        <v>1.9</v>
      </c>
    </row>
    <row r="670" spans="1:2" x14ac:dyDescent="0.25">
      <c r="A670" s="23">
        <v>38554</v>
      </c>
      <c r="B670" s="21">
        <v>1.95</v>
      </c>
    </row>
    <row r="671" spans="1:2" x14ac:dyDescent="0.25">
      <c r="A671" s="23">
        <v>38555</v>
      </c>
      <c r="B671" s="21">
        <v>1.89</v>
      </c>
    </row>
    <row r="672" spans="1:2" x14ac:dyDescent="0.25">
      <c r="A672" s="23">
        <v>38558</v>
      </c>
      <c r="B672" s="21">
        <v>1.94</v>
      </c>
    </row>
    <row r="673" spans="1:2" x14ac:dyDescent="0.25">
      <c r="A673" s="23">
        <v>38559</v>
      </c>
      <c r="B673" s="21">
        <v>1.92</v>
      </c>
    </row>
    <row r="674" spans="1:2" x14ac:dyDescent="0.25">
      <c r="A674" s="23">
        <v>38560</v>
      </c>
      <c r="B674" s="21">
        <v>1.92</v>
      </c>
    </row>
    <row r="675" spans="1:2" x14ac:dyDescent="0.25">
      <c r="A675" s="23">
        <v>38561</v>
      </c>
      <c r="B675" s="21">
        <v>1.86</v>
      </c>
    </row>
    <row r="676" spans="1:2" x14ac:dyDescent="0.25">
      <c r="A676" s="23">
        <v>38562</v>
      </c>
      <c r="B676" s="21">
        <v>1.92</v>
      </c>
    </row>
    <row r="677" spans="1:2" x14ac:dyDescent="0.25">
      <c r="A677" s="23">
        <v>38565</v>
      </c>
      <c r="B677" s="21">
        <v>1.95</v>
      </c>
    </row>
    <row r="678" spans="1:2" x14ac:dyDescent="0.25">
      <c r="A678" s="23">
        <v>38566</v>
      </c>
      <c r="B678" s="21">
        <v>1.99</v>
      </c>
    </row>
    <row r="679" spans="1:2" x14ac:dyDescent="0.25">
      <c r="A679" s="23">
        <v>38567</v>
      </c>
      <c r="B679" s="21">
        <v>1.93</v>
      </c>
    </row>
    <row r="680" spans="1:2" x14ac:dyDescent="0.25">
      <c r="A680" s="23">
        <v>38568</v>
      </c>
      <c r="B680" s="21">
        <v>1.94</v>
      </c>
    </row>
    <row r="681" spans="1:2" x14ac:dyDescent="0.25">
      <c r="A681" s="23">
        <v>38569</v>
      </c>
      <c r="B681" s="21">
        <v>2</v>
      </c>
    </row>
    <row r="682" spans="1:2" x14ac:dyDescent="0.25">
      <c r="A682" s="23">
        <v>38572</v>
      </c>
      <c r="B682" s="21">
        <v>2.02</v>
      </c>
    </row>
    <row r="683" spans="1:2" x14ac:dyDescent="0.25">
      <c r="A683" s="23">
        <v>38573</v>
      </c>
      <c r="B683" s="21">
        <v>2.02</v>
      </c>
    </row>
    <row r="684" spans="1:2" x14ac:dyDescent="0.25">
      <c r="A684" s="23">
        <v>38574</v>
      </c>
      <c r="B684" s="21">
        <v>2.0099999999999998</v>
      </c>
    </row>
    <row r="685" spans="1:2" x14ac:dyDescent="0.25">
      <c r="A685" s="23">
        <v>38575</v>
      </c>
      <c r="B685" s="21">
        <v>1.97</v>
      </c>
    </row>
    <row r="686" spans="1:2" x14ac:dyDescent="0.25">
      <c r="A686" s="23">
        <v>38576</v>
      </c>
      <c r="B686" s="21">
        <v>1.91</v>
      </c>
    </row>
    <row r="687" spans="1:2" x14ac:dyDescent="0.25">
      <c r="A687" s="23">
        <v>38579</v>
      </c>
      <c r="B687" s="21">
        <v>1.92</v>
      </c>
    </row>
    <row r="688" spans="1:2" x14ac:dyDescent="0.25">
      <c r="A688" s="23">
        <v>38580</v>
      </c>
      <c r="B688" s="21">
        <v>1.87</v>
      </c>
    </row>
    <row r="689" spans="1:2" x14ac:dyDescent="0.25">
      <c r="A689" s="23">
        <v>38581</v>
      </c>
      <c r="B689" s="21">
        <v>1.91</v>
      </c>
    </row>
    <row r="690" spans="1:2" x14ac:dyDescent="0.25">
      <c r="A690" s="23">
        <v>38582</v>
      </c>
      <c r="B690" s="21">
        <v>1.86</v>
      </c>
    </row>
    <row r="691" spans="1:2" x14ac:dyDescent="0.25">
      <c r="A691" s="23">
        <v>38583</v>
      </c>
      <c r="B691" s="21">
        <v>1.85</v>
      </c>
    </row>
    <row r="692" spans="1:2" x14ac:dyDescent="0.25">
      <c r="A692" s="23">
        <v>38586</v>
      </c>
      <c r="B692" s="21">
        <v>1.86</v>
      </c>
    </row>
    <row r="693" spans="1:2" x14ac:dyDescent="0.25">
      <c r="A693" s="23">
        <v>38587</v>
      </c>
      <c r="B693" s="21">
        <v>1.85</v>
      </c>
    </row>
    <row r="694" spans="1:2" x14ac:dyDescent="0.25">
      <c r="A694" s="23">
        <v>38588</v>
      </c>
      <c r="B694" s="21">
        <v>1.83</v>
      </c>
    </row>
    <row r="695" spans="1:2" x14ac:dyDescent="0.25">
      <c r="A695" s="23">
        <v>38589</v>
      </c>
      <c r="B695" s="21">
        <v>1.8</v>
      </c>
    </row>
    <row r="696" spans="1:2" x14ac:dyDescent="0.25">
      <c r="A696" s="23">
        <v>38590</v>
      </c>
      <c r="B696" s="21">
        <v>1.81</v>
      </c>
    </row>
    <row r="697" spans="1:2" x14ac:dyDescent="0.25">
      <c r="A697" s="23">
        <v>38593</v>
      </c>
      <c r="B697" s="21">
        <v>1.79</v>
      </c>
    </row>
    <row r="698" spans="1:2" x14ac:dyDescent="0.25">
      <c r="A698" s="23">
        <v>38594</v>
      </c>
      <c r="B698" s="21">
        <v>1.71</v>
      </c>
    </row>
    <row r="699" spans="1:2" x14ac:dyDescent="0.25">
      <c r="A699" s="23">
        <v>38595</v>
      </c>
      <c r="B699" s="21">
        <v>1.65</v>
      </c>
    </row>
    <row r="700" spans="1:2" x14ac:dyDescent="0.25">
      <c r="A700" s="23">
        <v>38596</v>
      </c>
      <c r="B700" s="21">
        <v>1.61</v>
      </c>
    </row>
    <row r="701" spans="1:2" x14ac:dyDescent="0.25">
      <c r="A701" s="23">
        <v>38597</v>
      </c>
      <c r="B701" s="21">
        <v>1.59</v>
      </c>
    </row>
    <row r="702" spans="1:2" x14ac:dyDescent="0.25">
      <c r="A702" s="23">
        <v>38600</v>
      </c>
      <c r="B702" s="72" t="e">
        <f>NA()</f>
        <v>#N/A</v>
      </c>
    </row>
    <row r="703" spans="1:2" x14ac:dyDescent="0.25">
      <c r="A703" s="23">
        <v>38601</v>
      </c>
      <c r="B703" s="21">
        <v>1.65</v>
      </c>
    </row>
    <row r="704" spans="1:2" x14ac:dyDescent="0.25">
      <c r="A704" s="23">
        <v>38602</v>
      </c>
      <c r="B704" s="21">
        <v>1.69</v>
      </c>
    </row>
    <row r="705" spans="1:2" x14ac:dyDescent="0.25">
      <c r="A705" s="23">
        <v>38603</v>
      </c>
      <c r="B705" s="21">
        <v>1.68</v>
      </c>
    </row>
    <row r="706" spans="1:2" x14ac:dyDescent="0.25">
      <c r="A706" s="23">
        <v>38604</v>
      </c>
      <c r="B706" s="21">
        <v>1.64</v>
      </c>
    </row>
    <row r="707" spans="1:2" x14ac:dyDescent="0.25">
      <c r="A707" s="23">
        <v>38607</v>
      </c>
      <c r="B707" s="21">
        <v>1.69</v>
      </c>
    </row>
    <row r="708" spans="1:2" x14ac:dyDescent="0.25">
      <c r="A708" s="23">
        <v>38608</v>
      </c>
      <c r="B708" s="21">
        <v>1.67</v>
      </c>
    </row>
    <row r="709" spans="1:2" x14ac:dyDescent="0.25">
      <c r="A709" s="23">
        <v>38609</v>
      </c>
      <c r="B709" s="21">
        <v>1.68</v>
      </c>
    </row>
    <row r="710" spans="1:2" x14ac:dyDescent="0.25">
      <c r="A710" s="23">
        <v>38610</v>
      </c>
      <c r="B710" s="21">
        <v>1.71</v>
      </c>
    </row>
    <row r="711" spans="1:2" x14ac:dyDescent="0.25">
      <c r="A711" s="23">
        <v>38611</v>
      </c>
      <c r="B711" s="21">
        <v>1.73</v>
      </c>
    </row>
    <row r="712" spans="1:2" x14ac:dyDescent="0.25">
      <c r="A712" s="23">
        <v>38614</v>
      </c>
      <c r="B712" s="21">
        <v>1.7</v>
      </c>
    </row>
    <row r="713" spans="1:2" x14ac:dyDescent="0.25">
      <c r="A713" s="23">
        <v>38615</v>
      </c>
      <c r="B713" s="21">
        <v>1.74</v>
      </c>
    </row>
    <row r="714" spans="1:2" x14ac:dyDescent="0.25">
      <c r="A714" s="23">
        <v>38616</v>
      </c>
      <c r="B714" s="21">
        <v>1.68</v>
      </c>
    </row>
    <row r="715" spans="1:2" x14ac:dyDescent="0.25">
      <c r="A715" s="23">
        <v>38617</v>
      </c>
      <c r="B715" s="21">
        <v>1.67</v>
      </c>
    </row>
    <row r="716" spans="1:2" x14ac:dyDescent="0.25">
      <c r="A716" s="23">
        <v>38618</v>
      </c>
      <c r="B716" s="21">
        <v>1.74</v>
      </c>
    </row>
    <row r="717" spans="1:2" x14ac:dyDescent="0.25">
      <c r="A717" s="23">
        <v>38621</v>
      </c>
      <c r="B717" s="21">
        <v>1.78</v>
      </c>
    </row>
    <row r="718" spans="1:2" x14ac:dyDescent="0.25">
      <c r="A718" s="23">
        <v>38622</v>
      </c>
      <c r="B718" s="21">
        <v>1.77</v>
      </c>
    </row>
    <row r="719" spans="1:2" x14ac:dyDescent="0.25">
      <c r="A719" s="23">
        <v>38623</v>
      </c>
      <c r="B719" s="21">
        <v>1.73</v>
      </c>
    </row>
    <row r="720" spans="1:2" x14ac:dyDescent="0.25">
      <c r="A720" s="23">
        <v>38624</v>
      </c>
      <c r="B720" s="21">
        <v>1.75</v>
      </c>
    </row>
    <row r="721" spans="1:2" x14ac:dyDescent="0.25">
      <c r="A721" s="23">
        <v>38625</v>
      </c>
      <c r="B721" s="21">
        <v>1.78</v>
      </c>
    </row>
    <row r="722" spans="1:2" x14ac:dyDescent="0.25">
      <c r="A722" s="23">
        <v>38628</v>
      </c>
      <c r="B722" s="21">
        <v>1.84</v>
      </c>
    </row>
    <row r="723" spans="1:2" x14ac:dyDescent="0.25">
      <c r="A723" s="23">
        <v>38629</v>
      </c>
      <c r="B723" s="21">
        <v>1.87</v>
      </c>
    </row>
    <row r="724" spans="1:2" x14ac:dyDescent="0.25">
      <c r="A724" s="23">
        <v>38630</v>
      </c>
      <c r="B724" s="21">
        <v>1.86</v>
      </c>
    </row>
    <row r="725" spans="1:2" x14ac:dyDescent="0.25">
      <c r="A725" s="23">
        <v>38631</v>
      </c>
      <c r="B725" s="21">
        <v>1.91</v>
      </c>
    </row>
    <row r="726" spans="1:2" x14ac:dyDescent="0.25">
      <c r="A726" s="23">
        <v>38632</v>
      </c>
      <c r="B726" s="21">
        <v>1.9</v>
      </c>
    </row>
    <row r="727" spans="1:2" x14ac:dyDescent="0.25">
      <c r="A727" s="23">
        <v>38635</v>
      </c>
      <c r="B727" s="72" t="e">
        <f>NA()</f>
        <v>#N/A</v>
      </c>
    </row>
    <row r="728" spans="1:2" x14ac:dyDescent="0.25">
      <c r="A728" s="23">
        <v>38636</v>
      </c>
      <c r="B728" s="21">
        <v>1.92</v>
      </c>
    </row>
    <row r="729" spans="1:2" x14ac:dyDescent="0.25">
      <c r="A729" s="23">
        <v>38637</v>
      </c>
      <c r="B729" s="21">
        <v>1.96</v>
      </c>
    </row>
    <row r="730" spans="1:2" x14ac:dyDescent="0.25">
      <c r="A730" s="23">
        <v>38638</v>
      </c>
      <c r="B730" s="21">
        <v>1.96</v>
      </c>
    </row>
    <row r="731" spans="1:2" x14ac:dyDescent="0.25">
      <c r="A731" s="23">
        <v>38639</v>
      </c>
      <c r="B731" s="21">
        <v>1.98</v>
      </c>
    </row>
    <row r="732" spans="1:2" x14ac:dyDescent="0.25">
      <c r="A732" s="23">
        <v>38642</v>
      </c>
      <c r="B732" s="21">
        <v>1.94</v>
      </c>
    </row>
    <row r="733" spans="1:2" x14ac:dyDescent="0.25">
      <c r="A733" s="23">
        <v>38643</v>
      </c>
      <c r="B733" s="21">
        <v>1.92</v>
      </c>
    </row>
    <row r="734" spans="1:2" x14ac:dyDescent="0.25">
      <c r="A734" s="23">
        <v>38644</v>
      </c>
      <c r="B734" s="21">
        <v>1.92</v>
      </c>
    </row>
    <row r="735" spans="1:2" x14ac:dyDescent="0.25">
      <c r="A735" s="23">
        <v>38645</v>
      </c>
      <c r="B735" s="21">
        <v>1.92</v>
      </c>
    </row>
    <row r="736" spans="1:2" x14ac:dyDescent="0.25">
      <c r="A736" s="23">
        <v>38646</v>
      </c>
      <c r="B736" s="21">
        <v>1.89</v>
      </c>
    </row>
    <row r="737" spans="1:2" x14ac:dyDescent="0.25">
      <c r="A737" s="23">
        <v>38649</v>
      </c>
      <c r="B737" s="21">
        <v>1.93</v>
      </c>
    </row>
    <row r="738" spans="1:2" x14ac:dyDescent="0.25">
      <c r="A738" s="23">
        <v>38650</v>
      </c>
      <c r="B738" s="21">
        <v>2.0499999999999998</v>
      </c>
    </row>
    <row r="739" spans="1:2" x14ac:dyDescent="0.25">
      <c r="A739" s="23">
        <v>38651</v>
      </c>
      <c r="B739" s="21">
        <v>2.06</v>
      </c>
    </row>
    <row r="740" spans="1:2" x14ac:dyDescent="0.25">
      <c r="A740" s="23">
        <v>38652</v>
      </c>
      <c r="B740" s="21">
        <v>2.0099999999999998</v>
      </c>
    </row>
    <row r="741" spans="1:2" x14ac:dyDescent="0.25">
      <c r="A741" s="23">
        <v>38653</v>
      </c>
      <c r="B741" s="21">
        <v>2.0099999999999998</v>
      </c>
    </row>
    <row r="742" spans="1:2" x14ac:dyDescent="0.25">
      <c r="A742" s="23">
        <v>38656</v>
      </c>
      <c r="B742" s="21">
        <v>2</v>
      </c>
    </row>
    <row r="743" spans="1:2" x14ac:dyDescent="0.25">
      <c r="A743" s="23">
        <v>38657</v>
      </c>
      <c r="B743" s="21">
        <v>2</v>
      </c>
    </row>
    <row r="744" spans="1:2" x14ac:dyDescent="0.25">
      <c r="A744" s="23">
        <v>38658</v>
      </c>
      <c r="B744" s="21">
        <v>2.02</v>
      </c>
    </row>
    <row r="745" spans="1:2" x14ac:dyDescent="0.25">
      <c r="A745" s="23">
        <v>38659</v>
      </c>
      <c r="B745" s="21">
        <v>2.0299999999999998</v>
      </c>
    </row>
    <row r="746" spans="1:2" x14ac:dyDescent="0.25">
      <c r="A746" s="23">
        <v>38660</v>
      </c>
      <c r="B746" s="21">
        <v>2.06</v>
      </c>
    </row>
    <row r="747" spans="1:2" x14ac:dyDescent="0.25">
      <c r="A747" s="23">
        <v>38663</v>
      </c>
      <c r="B747" s="21">
        <v>2.0299999999999998</v>
      </c>
    </row>
    <row r="748" spans="1:2" x14ac:dyDescent="0.25">
      <c r="A748" s="23">
        <v>38664</v>
      </c>
      <c r="B748" s="21">
        <v>2.0099999999999998</v>
      </c>
    </row>
    <row r="749" spans="1:2" x14ac:dyDescent="0.25">
      <c r="A749" s="23">
        <v>38665</v>
      </c>
      <c r="B749" s="21">
        <v>2.08</v>
      </c>
    </row>
    <row r="750" spans="1:2" x14ac:dyDescent="0.25">
      <c r="A750" s="23">
        <v>38666</v>
      </c>
      <c r="B750" s="21">
        <v>2.0699999999999998</v>
      </c>
    </row>
    <row r="751" spans="1:2" x14ac:dyDescent="0.25">
      <c r="A751" s="23">
        <v>38667</v>
      </c>
      <c r="B751" s="72" t="e">
        <f>NA()</f>
        <v>#N/A</v>
      </c>
    </row>
    <row r="752" spans="1:2" x14ac:dyDescent="0.25">
      <c r="A752" s="23">
        <v>38670</v>
      </c>
      <c r="B752" s="21">
        <v>2.14</v>
      </c>
    </row>
    <row r="753" spans="1:2" x14ac:dyDescent="0.25">
      <c r="A753" s="23">
        <v>38671</v>
      </c>
      <c r="B753" s="21">
        <v>2.12</v>
      </c>
    </row>
    <row r="754" spans="1:2" x14ac:dyDescent="0.25">
      <c r="A754" s="23">
        <v>38672</v>
      </c>
      <c r="B754" s="21">
        <v>2.0699999999999998</v>
      </c>
    </row>
    <row r="755" spans="1:2" x14ac:dyDescent="0.25">
      <c r="A755" s="23">
        <v>38673</v>
      </c>
      <c r="B755" s="21">
        <v>2.04</v>
      </c>
    </row>
    <row r="756" spans="1:2" x14ac:dyDescent="0.25">
      <c r="A756" s="23">
        <v>38674</v>
      </c>
      <c r="B756" s="21">
        <v>2.09</v>
      </c>
    </row>
    <row r="757" spans="1:2" x14ac:dyDescent="0.25">
      <c r="A757" s="23">
        <v>38677</v>
      </c>
      <c r="B757" s="21">
        <v>2.08</v>
      </c>
    </row>
    <row r="758" spans="1:2" x14ac:dyDescent="0.25">
      <c r="A758" s="23">
        <v>38678</v>
      </c>
      <c r="B758" s="21">
        <v>2.0299999999999998</v>
      </c>
    </row>
    <row r="759" spans="1:2" x14ac:dyDescent="0.25">
      <c r="A759" s="23">
        <v>38679</v>
      </c>
      <c r="B759" s="21">
        <v>2.08</v>
      </c>
    </row>
    <row r="760" spans="1:2" x14ac:dyDescent="0.25">
      <c r="A760" s="23">
        <v>38680</v>
      </c>
      <c r="B760" s="72" t="e">
        <f>NA()</f>
        <v>#N/A</v>
      </c>
    </row>
    <row r="761" spans="1:2" x14ac:dyDescent="0.25">
      <c r="A761" s="23">
        <v>38681</v>
      </c>
      <c r="B761" s="21">
        <v>2.0499999999999998</v>
      </c>
    </row>
    <row r="762" spans="1:2" x14ac:dyDescent="0.25">
      <c r="A762" s="23">
        <v>38684</v>
      </c>
      <c r="B762" s="21">
        <v>2.04</v>
      </c>
    </row>
    <row r="763" spans="1:2" x14ac:dyDescent="0.25">
      <c r="A763" s="23">
        <v>38685</v>
      </c>
      <c r="B763" s="21">
        <v>2.11</v>
      </c>
    </row>
    <row r="764" spans="1:2" x14ac:dyDescent="0.25">
      <c r="A764" s="23">
        <v>38686</v>
      </c>
      <c r="B764" s="21">
        <v>2.12</v>
      </c>
    </row>
    <row r="765" spans="1:2" x14ac:dyDescent="0.25">
      <c r="A765" s="23">
        <v>38687</v>
      </c>
      <c r="B765" s="21">
        <v>2.15</v>
      </c>
    </row>
    <row r="766" spans="1:2" x14ac:dyDescent="0.25">
      <c r="A766" s="23">
        <v>38688</v>
      </c>
      <c r="B766" s="21">
        <v>2.16</v>
      </c>
    </row>
    <row r="767" spans="1:2" x14ac:dyDescent="0.25">
      <c r="A767" s="23">
        <v>38691</v>
      </c>
      <c r="B767" s="21">
        <v>2.17</v>
      </c>
    </row>
    <row r="768" spans="1:2" x14ac:dyDescent="0.25">
      <c r="A768" s="23">
        <v>38692</v>
      </c>
      <c r="B768" s="21">
        <v>2.12</v>
      </c>
    </row>
    <row r="769" spans="1:2" x14ac:dyDescent="0.25">
      <c r="A769" s="23">
        <v>38693</v>
      </c>
      <c r="B769" s="21">
        <v>2.1800000000000002</v>
      </c>
    </row>
    <row r="770" spans="1:2" x14ac:dyDescent="0.25">
      <c r="A770" s="23">
        <v>38694</v>
      </c>
      <c r="B770" s="21">
        <v>2.14</v>
      </c>
    </row>
    <row r="771" spans="1:2" x14ac:dyDescent="0.25">
      <c r="A771" s="23">
        <v>38695</v>
      </c>
      <c r="B771" s="21">
        <v>2.1800000000000002</v>
      </c>
    </row>
    <row r="772" spans="1:2" x14ac:dyDescent="0.25">
      <c r="A772" s="23">
        <v>38698</v>
      </c>
      <c r="B772" s="21">
        <v>2.17</v>
      </c>
    </row>
    <row r="773" spans="1:2" x14ac:dyDescent="0.25">
      <c r="A773" s="23">
        <v>38699</v>
      </c>
      <c r="B773" s="21">
        <v>2.16</v>
      </c>
    </row>
    <row r="774" spans="1:2" x14ac:dyDescent="0.25">
      <c r="A774" s="23">
        <v>38700</v>
      </c>
      <c r="B774" s="21">
        <v>2.1</v>
      </c>
    </row>
    <row r="775" spans="1:2" x14ac:dyDescent="0.25">
      <c r="A775" s="23">
        <v>38701</v>
      </c>
      <c r="B775" s="21">
        <v>2.12</v>
      </c>
    </row>
    <row r="776" spans="1:2" x14ac:dyDescent="0.25">
      <c r="A776" s="23">
        <v>38702</v>
      </c>
      <c r="B776" s="21">
        <v>2.11</v>
      </c>
    </row>
    <row r="777" spans="1:2" x14ac:dyDescent="0.25">
      <c r="A777" s="23">
        <v>38705</v>
      </c>
      <c r="B777" s="21">
        <v>2.11</v>
      </c>
    </row>
    <row r="778" spans="1:2" x14ac:dyDescent="0.25">
      <c r="A778" s="23">
        <v>38706</v>
      </c>
      <c r="B778" s="21">
        <v>2.12</v>
      </c>
    </row>
    <row r="779" spans="1:2" x14ac:dyDescent="0.25">
      <c r="A779" s="23">
        <v>38707</v>
      </c>
      <c r="B779" s="21">
        <v>2.14</v>
      </c>
    </row>
    <row r="780" spans="1:2" x14ac:dyDescent="0.25">
      <c r="A780" s="23">
        <v>38708</v>
      </c>
      <c r="B780" s="21">
        <v>2.11</v>
      </c>
    </row>
    <row r="781" spans="1:2" x14ac:dyDescent="0.25">
      <c r="A781" s="23">
        <v>38709</v>
      </c>
      <c r="B781" s="21">
        <v>2.0699999999999998</v>
      </c>
    </row>
    <row r="782" spans="1:2" x14ac:dyDescent="0.25">
      <c r="A782" s="23">
        <v>38712</v>
      </c>
      <c r="B782" s="72" t="e">
        <f>NA()</f>
        <v>#N/A</v>
      </c>
    </row>
    <row r="783" spans="1:2" x14ac:dyDescent="0.25">
      <c r="A783" s="23">
        <v>38713</v>
      </c>
      <c r="B783" s="21">
        <v>2.0499999999999998</v>
      </c>
    </row>
    <row r="784" spans="1:2" x14ac:dyDescent="0.25">
      <c r="A784" s="23">
        <v>38714</v>
      </c>
      <c r="B784" s="21">
        <v>2.1</v>
      </c>
    </row>
    <row r="785" spans="1:2" x14ac:dyDescent="0.25">
      <c r="A785" s="23">
        <v>38715</v>
      </c>
      <c r="B785" s="21">
        <v>2.0699999999999998</v>
      </c>
    </row>
    <row r="786" spans="1:2" x14ac:dyDescent="0.25">
      <c r="A786" s="23">
        <v>38716</v>
      </c>
      <c r="B786" s="21">
        <v>2.06</v>
      </c>
    </row>
    <row r="787" spans="1:2" x14ac:dyDescent="0.25">
      <c r="A787" s="23">
        <v>38719</v>
      </c>
      <c r="B787" s="72" t="e">
        <f>NA()</f>
        <v>#N/A</v>
      </c>
    </row>
    <row r="788" spans="1:2" x14ac:dyDescent="0.25">
      <c r="A788" s="23">
        <v>38720</v>
      </c>
      <c r="B788" s="21">
        <v>2.0299999999999998</v>
      </c>
    </row>
    <row r="789" spans="1:2" x14ac:dyDescent="0.25">
      <c r="A789" s="23">
        <v>38721</v>
      </c>
      <c r="B789" s="21">
        <v>2.0099999999999998</v>
      </c>
    </row>
    <row r="790" spans="1:2" x14ac:dyDescent="0.25">
      <c r="A790" s="23">
        <v>38722</v>
      </c>
      <c r="B790" s="21">
        <v>2.04</v>
      </c>
    </row>
    <row r="791" spans="1:2" x14ac:dyDescent="0.25">
      <c r="A791" s="23">
        <v>38723</v>
      </c>
      <c r="B791" s="21">
        <v>2.0499999999999998</v>
      </c>
    </row>
    <row r="792" spans="1:2" x14ac:dyDescent="0.25">
      <c r="A792" s="23">
        <v>38726</v>
      </c>
      <c r="B792" s="21">
        <v>2.0499999999999998</v>
      </c>
    </row>
    <row r="793" spans="1:2" x14ac:dyDescent="0.25">
      <c r="A793" s="23">
        <v>38727</v>
      </c>
      <c r="B793" s="21">
        <v>2.06</v>
      </c>
    </row>
    <row r="794" spans="1:2" x14ac:dyDescent="0.25">
      <c r="A794" s="23">
        <v>38728</v>
      </c>
      <c r="B794" s="21">
        <v>2.0699999999999998</v>
      </c>
    </row>
    <row r="795" spans="1:2" x14ac:dyDescent="0.25">
      <c r="A795" s="23">
        <v>38729</v>
      </c>
      <c r="B795" s="21">
        <v>2.0099999999999998</v>
      </c>
    </row>
    <row r="796" spans="1:2" x14ac:dyDescent="0.25">
      <c r="A796" s="23">
        <v>38730</v>
      </c>
      <c r="B796" s="21">
        <v>1.97</v>
      </c>
    </row>
    <row r="797" spans="1:2" x14ac:dyDescent="0.25">
      <c r="A797" s="23">
        <v>38733</v>
      </c>
      <c r="B797" s="72" t="e">
        <f>NA()</f>
        <v>#N/A</v>
      </c>
    </row>
    <row r="798" spans="1:2" x14ac:dyDescent="0.25">
      <c r="A798" s="23">
        <v>38734</v>
      </c>
      <c r="B798" s="21">
        <v>1.95</v>
      </c>
    </row>
    <row r="799" spans="1:2" x14ac:dyDescent="0.25">
      <c r="A799" s="23">
        <v>38735</v>
      </c>
      <c r="B799" s="21">
        <v>1.97</v>
      </c>
    </row>
    <row r="800" spans="1:2" x14ac:dyDescent="0.25">
      <c r="A800" s="23">
        <v>38736</v>
      </c>
      <c r="B800" s="21">
        <v>1.97</v>
      </c>
    </row>
    <row r="801" spans="1:2" x14ac:dyDescent="0.25">
      <c r="A801" s="23">
        <v>38737</v>
      </c>
      <c r="B801" s="21">
        <v>1.94</v>
      </c>
    </row>
    <row r="802" spans="1:2" x14ac:dyDescent="0.25">
      <c r="A802" s="23">
        <v>38740</v>
      </c>
      <c r="B802" s="21">
        <v>1.94</v>
      </c>
    </row>
    <row r="803" spans="1:2" x14ac:dyDescent="0.25">
      <c r="A803" s="23">
        <v>38741</v>
      </c>
      <c r="B803" s="21">
        <v>1.97</v>
      </c>
    </row>
    <row r="804" spans="1:2" x14ac:dyDescent="0.25">
      <c r="A804" s="23">
        <v>38742</v>
      </c>
      <c r="B804" s="21">
        <v>2.0299999999999998</v>
      </c>
    </row>
    <row r="805" spans="1:2" x14ac:dyDescent="0.25">
      <c r="A805" s="23">
        <v>38743</v>
      </c>
      <c r="B805" s="21">
        <v>2.0099999999999998</v>
      </c>
    </row>
    <row r="806" spans="1:2" x14ac:dyDescent="0.25">
      <c r="A806" s="23">
        <v>38744</v>
      </c>
      <c r="B806" s="21">
        <v>2.02</v>
      </c>
    </row>
    <row r="807" spans="1:2" x14ac:dyDescent="0.25">
      <c r="A807" s="23">
        <v>38747</v>
      </c>
      <c r="B807" s="21">
        <v>2.0299999999999998</v>
      </c>
    </row>
    <row r="808" spans="1:2" x14ac:dyDescent="0.25">
      <c r="A808" s="23">
        <v>38748</v>
      </c>
      <c r="B808" s="21">
        <v>2</v>
      </c>
    </row>
    <row r="809" spans="1:2" x14ac:dyDescent="0.25">
      <c r="A809" s="23">
        <v>38749</v>
      </c>
      <c r="B809" s="21">
        <v>2.02</v>
      </c>
    </row>
    <row r="810" spans="1:2" x14ac:dyDescent="0.25">
      <c r="A810" s="23">
        <v>38750</v>
      </c>
      <c r="B810" s="21">
        <v>2.04</v>
      </c>
    </row>
    <row r="811" spans="1:2" x14ac:dyDescent="0.25">
      <c r="A811" s="23">
        <v>38751</v>
      </c>
      <c r="B811" s="21">
        <v>2</v>
      </c>
    </row>
    <row r="812" spans="1:2" x14ac:dyDescent="0.25">
      <c r="A812" s="23">
        <v>38754</v>
      </c>
      <c r="B812" s="21">
        <v>2</v>
      </c>
    </row>
    <row r="813" spans="1:2" x14ac:dyDescent="0.25">
      <c r="A813" s="23">
        <v>38755</v>
      </c>
      <c r="B813" s="21">
        <v>2.02</v>
      </c>
    </row>
    <row r="814" spans="1:2" x14ac:dyDescent="0.25">
      <c r="A814" s="23">
        <v>38756</v>
      </c>
      <c r="B814" s="21">
        <v>2.0699999999999998</v>
      </c>
    </row>
    <row r="815" spans="1:2" x14ac:dyDescent="0.25">
      <c r="A815" s="23">
        <v>38757</v>
      </c>
      <c r="B815" s="21">
        <v>2.0499999999999998</v>
      </c>
    </row>
    <row r="816" spans="1:2" x14ac:dyDescent="0.25">
      <c r="A816" s="23">
        <v>38758</v>
      </c>
      <c r="B816" s="21">
        <v>2.09</v>
      </c>
    </row>
    <row r="817" spans="1:2" x14ac:dyDescent="0.25">
      <c r="A817" s="23">
        <v>38761</v>
      </c>
      <c r="B817" s="21">
        <v>2.08</v>
      </c>
    </row>
    <row r="818" spans="1:2" x14ac:dyDescent="0.25">
      <c r="A818" s="23">
        <v>38762</v>
      </c>
      <c r="B818" s="21">
        <v>2.14</v>
      </c>
    </row>
    <row r="819" spans="1:2" x14ac:dyDescent="0.25">
      <c r="A819" s="23">
        <v>38763</v>
      </c>
      <c r="B819" s="21">
        <v>2.13</v>
      </c>
    </row>
    <row r="820" spans="1:2" x14ac:dyDescent="0.25">
      <c r="A820" s="23">
        <v>38764</v>
      </c>
      <c r="B820" s="21">
        <v>2.1</v>
      </c>
    </row>
    <row r="821" spans="1:2" x14ac:dyDescent="0.25">
      <c r="A821" s="23">
        <v>38765</v>
      </c>
      <c r="B821" s="21">
        <v>2.0299999999999998</v>
      </c>
    </row>
    <row r="822" spans="1:2" x14ac:dyDescent="0.25">
      <c r="A822" s="23">
        <v>38768</v>
      </c>
      <c r="B822" s="72" t="e">
        <f>NA()</f>
        <v>#N/A</v>
      </c>
    </row>
    <row r="823" spans="1:2" x14ac:dyDescent="0.25">
      <c r="A823" s="23">
        <v>38769</v>
      </c>
      <c r="B823" s="21">
        <v>2.04</v>
      </c>
    </row>
    <row r="824" spans="1:2" x14ac:dyDescent="0.25">
      <c r="A824" s="23">
        <v>38770</v>
      </c>
      <c r="B824" s="21">
        <v>2.0099999999999998</v>
      </c>
    </row>
    <row r="825" spans="1:2" x14ac:dyDescent="0.25">
      <c r="A825" s="23">
        <v>38771</v>
      </c>
      <c r="B825" s="21">
        <v>2.0299999999999998</v>
      </c>
    </row>
    <row r="826" spans="1:2" x14ac:dyDescent="0.25">
      <c r="A826" s="23">
        <v>38772</v>
      </c>
      <c r="B826" s="21">
        <v>2.02</v>
      </c>
    </row>
    <row r="827" spans="1:2" x14ac:dyDescent="0.25">
      <c r="A827" s="23">
        <v>38775</v>
      </c>
      <c r="B827" s="21">
        <v>2.04</v>
      </c>
    </row>
    <row r="828" spans="1:2" x14ac:dyDescent="0.25">
      <c r="A828" s="23">
        <v>38776</v>
      </c>
      <c r="B828" s="21">
        <v>2.02</v>
      </c>
    </row>
    <row r="829" spans="1:2" x14ac:dyDescent="0.25">
      <c r="A829" s="23">
        <v>38777</v>
      </c>
      <c r="B829" s="21">
        <v>2.02</v>
      </c>
    </row>
    <row r="830" spans="1:2" x14ac:dyDescent="0.25">
      <c r="A830" s="23">
        <v>38778</v>
      </c>
      <c r="B830" s="21">
        <v>2.0499999999999998</v>
      </c>
    </row>
    <row r="831" spans="1:2" x14ac:dyDescent="0.25">
      <c r="A831" s="23">
        <v>38779</v>
      </c>
      <c r="B831" s="21">
        <v>2.0699999999999998</v>
      </c>
    </row>
    <row r="832" spans="1:2" x14ac:dyDescent="0.25">
      <c r="A832" s="23">
        <v>38782</v>
      </c>
      <c r="B832" s="21">
        <v>2.14</v>
      </c>
    </row>
    <row r="833" spans="1:2" x14ac:dyDescent="0.25">
      <c r="A833" s="23">
        <v>38783</v>
      </c>
      <c r="B833" s="21">
        <v>2.16</v>
      </c>
    </row>
    <row r="834" spans="1:2" x14ac:dyDescent="0.25">
      <c r="A834" s="23">
        <v>38784</v>
      </c>
      <c r="B834" s="21">
        <v>2.2000000000000002</v>
      </c>
    </row>
    <row r="835" spans="1:2" x14ac:dyDescent="0.25">
      <c r="A835" s="23">
        <v>38785</v>
      </c>
      <c r="B835" s="21">
        <v>2.2000000000000002</v>
      </c>
    </row>
    <row r="836" spans="1:2" x14ac:dyDescent="0.25">
      <c r="A836" s="23">
        <v>38786</v>
      </c>
      <c r="B836" s="21">
        <v>2.23</v>
      </c>
    </row>
    <row r="837" spans="1:2" x14ac:dyDescent="0.25">
      <c r="A837" s="23">
        <v>38789</v>
      </c>
      <c r="B837" s="21">
        <v>2.2400000000000002</v>
      </c>
    </row>
    <row r="838" spans="1:2" x14ac:dyDescent="0.25">
      <c r="A838" s="23">
        <v>38790</v>
      </c>
      <c r="B838" s="21">
        <v>2.17</v>
      </c>
    </row>
    <row r="839" spans="1:2" x14ac:dyDescent="0.25">
      <c r="A839" s="23">
        <v>38791</v>
      </c>
      <c r="B839" s="21">
        <v>2.1800000000000002</v>
      </c>
    </row>
    <row r="840" spans="1:2" x14ac:dyDescent="0.25">
      <c r="A840" s="23">
        <v>38792</v>
      </c>
      <c r="B840" s="21">
        <v>2.12</v>
      </c>
    </row>
    <row r="841" spans="1:2" x14ac:dyDescent="0.25">
      <c r="A841" s="23">
        <v>38793</v>
      </c>
      <c r="B841" s="21">
        <v>2.16</v>
      </c>
    </row>
    <row r="842" spans="1:2" x14ac:dyDescent="0.25">
      <c r="A842" s="23">
        <v>38796</v>
      </c>
      <c r="B842" s="21">
        <v>2.15</v>
      </c>
    </row>
    <row r="843" spans="1:2" x14ac:dyDescent="0.25">
      <c r="A843" s="23">
        <v>38797</v>
      </c>
      <c r="B843" s="21">
        <v>2.23</v>
      </c>
    </row>
    <row r="844" spans="1:2" x14ac:dyDescent="0.25">
      <c r="A844" s="23">
        <v>38798</v>
      </c>
      <c r="B844" s="21">
        <v>2.23</v>
      </c>
    </row>
    <row r="845" spans="1:2" x14ac:dyDescent="0.25">
      <c r="A845" s="23">
        <v>38799</v>
      </c>
      <c r="B845" s="21">
        <v>2.2400000000000002</v>
      </c>
    </row>
    <row r="846" spans="1:2" x14ac:dyDescent="0.25">
      <c r="A846" s="23">
        <v>38800</v>
      </c>
      <c r="B846" s="21">
        <v>2.2000000000000002</v>
      </c>
    </row>
    <row r="847" spans="1:2" x14ac:dyDescent="0.25">
      <c r="A847" s="23">
        <v>38803</v>
      </c>
      <c r="B847" s="21">
        <v>2.23</v>
      </c>
    </row>
    <row r="848" spans="1:2" x14ac:dyDescent="0.25">
      <c r="A848" s="23">
        <v>38804</v>
      </c>
      <c r="B848" s="21">
        <v>2.2999999999999998</v>
      </c>
    </row>
    <row r="849" spans="1:2" x14ac:dyDescent="0.25">
      <c r="A849" s="23">
        <v>38805</v>
      </c>
      <c r="B849" s="21">
        <v>2.3199999999999998</v>
      </c>
    </row>
    <row r="850" spans="1:2" x14ac:dyDescent="0.25">
      <c r="A850" s="23">
        <v>38806</v>
      </c>
      <c r="B850" s="21">
        <v>2.35</v>
      </c>
    </row>
    <row r="851" spans="1:2" x14ac:dyDescent="0.25">
      <c r="A851" s="23">
        <v>38807</v>
      </c>
      <c r="B851" s="21">
        <v>2.35</v>
      </c>
    </row>
    <row r="852" spans="1:2" x14ac:dyDescent="0.25">
      <c r="A852" s="23">
        <v>38810</v>
      </c>
      <c r="B852" s="21">
        <v>2.36</v>
      </c>
    </row>
    <row r="853" spans="1:2" x14ac:dyDescent="0.25">
      <c r="A853" s="23">
        <v>38811</v>
      </c>
      <c r="B853" s="21">
        <v>2.38</v>
      </c>
    </row>
    <row r="854" spans="1:2" x14ac:dyDescent="0.25">
      <c r="A854" s="23">
        <v>38812</v>
      </c>
      <c r="B854" s="21">
        <v>2.34</v>
      </c>
    </row>
    <row r="855" spans="1:2" x14ac:dyDescent="0.25">
      <c r="A855" s="23">
        <v>38813</v>
      </c>
      <c r="B855" s="21">
        <v>2.38</v>
      </c>
    </row>
    <row r="856" spans="1:2" x14ac:dyDescent="0.25">
      <c r="A856" s="23">
        <v>38814</v>
      </c>
      <c r="B856" s="21">
        <v>2.4300000000000002</v>
      </c>
    </row>
    <row r="857" spans="1:2" x14ac:dyDescent="0.25">
      <c r="A857" s="23">
        <v>38817</v>
      </c>
      <c r="B857" s="21">
        <v>2.41</v>
      </c>
    </row>
    <row r="858" spans="1:2" x14ac:dyDescent="0.25">
      <c r="A858" s="23">
        <v>38818</v>
      </c>
      <c r="B858" s="21">
        <v>2.37</v>
      </c>
    </row>
    <row r="859" spans="1:2" x14ac:dyDescent="0.25">
      <c r="A859" s="23">
        <v>38819</v>
      </c>
      <c r="B859" s="21">
        <v>2.41</v>
      </c>
    </row>
    <row r="860" spans="1:2" x14ac:dyDescent="0.25">
      <c r="A860" s="23">
        <v>38820</v>
      </c>
      <c r="B860" s="21">
        <v>2.48</v>
      </c>
    </row>
    <row r="861" spans="1:2" x14ac:dyDescent="0.25">
      <c r="A861" s="23">
        <v>38821</v>
      </c>
      <c r="B861" s="72" t="e">
        <f>NA()</f>
        <v>#N/A</v>
      </c>
    </row>
    <row r="862" spans="1:2" x14ac:dyDescent="0.25">
      <c r="A862" s="23">
        <v>38824</v>
      </c>
      <c r="B862" s="21">
        <v>2.4300000000000002</v>
      </c>
    </row>
    <row r="863" spans="1:2" x14ac:dyDescent="0.25">
      <c r="A863" s="23">
        <v>38825</v>
      </c>
      <c r="B863" s="21">
        <v>2.38</v>
      </c>
    </row>
    <row r="864" spans="1:2" x14ac:dyDescent="0.25">
      <c r="A864" s="23">
        <v>38826</v>
      </c>
      <c r="B864" s="21">
        <v>2.38</v>
      </c>
    </row>
    <row r="865" spans="1:2" x14ac:dyDescent="0.25">
      <c r="A865" s="23">
        <v>38827</v>
      </c>
      <c r="B865" s="21">
        <v>2.42</v>
      </c>
    </row>
    <row r="866" spans="1:2" x14ac:dyDescent="0.25">
      <c r="A866" s="23">
        <v>38828</v>
      </c>
      <c r="B866" s="21">
        <v>2.39</v>
      </c>
    </row>
    <row r="867" spans="1:2" x14ac:dyDescent="0.25">
      <c r="A867" s="23">
        <v>38831</v>
      </c>
      <c r="B867" s="21">
        <v>2.39</v>
      </c>
    </row>
    <row r="868" spans="1:2" x14ac:dyDescent="0.25">
      <c r="A868" s="23">
        <v>38832</v>
      </c>
      <c r="B868" s="21">
        <v>2.4700000000000002</v>
      </c>
    </row>
    <row r="869" spans="1:2" x14ac:dyDescent="0.25">
      <c r="A869" s="23">
        <v>38833</v>
      </c>
      <c r="B869" s="21">
        <v>2.5099999999999998</v>
      </c>
    </row>
    <row r="870" spans="1:2" x14ac:dyDescent="0.25">
      <c r="A870" s="23">
        <v>38834</v>
      </c>
      <c r="B870" s="21">
        <v>2.4500000000000002</v>
      </c>
    </row>
    <row r="871" spans="1:2" x14ac:dyDescent="0.25">
      <c r="A871" s="23">
        <v>38835</v>
      </c>
      <c r="B871" s="21">
        <v>2.39</v>
      </c>
    </row>
    <row r="872" spans="1:2" x14ac:dyDescent="0.25">
      <c r="A872" s="23">
        <v>38838</v>
      </c>
      <c r="B872" s="21">
        <v>2.42</v>
      </c>
    </row>
    <row r="873" spans="1:2" x14ac:dyDescent="0.25">
      <c r="A873" s="23">
        <v>38839</v>
      </c>
      <c r="B873" s="21">
        <v>2.4300000000000002</v>
      </c>
    </row>
    <row r="874" spans="1:2" x14ac:dyDescent="0.25">
      <c r="A874" s="23">
        <v>38840</v>
      </c>
      <c r="B874" s="21">
        <v>2.4700000000000002</v>
      </c>
    </row>
    <row r="875" spans="1:2" x14ac:dyDescent="0.25">
      <c r="A875" s="23">
        <v>38841</v>
      </c>
      <c r="B875" s="21">
        <v>2.4900000000000002</v>
      </c>
    </row>
    <row r="876" spans="1:2" x14ac:dyDescent="0.25">
      <c r="A876" s="23">
        <v>38842</v>
      </c>
      <c r="B876" s="21">
        <v>2.4500000000000002</v>
      </c>
    </row>
    <row r="877" spans="1:2" x14ac:dyDescent="0.25">
      <c r="A877" s="23">
        <v>38845</v>
      </c>
      <c r="B877" s="21">
        <v>2.4500000000000002</v>
      </c>
    </row>
    <row r="878" spans="1:2" x14ac:dyDescent="0.25">
      <c r="A878" s="23">
        <v>38846</v>
      </c>
      <c r="B878" s="21">
        <v>2.4300000000000002</v>
      </c>
    </row>
    <row r="879" spans="1:2" x14ac:dyDescent="0.25">
      <c r="A879" s="23">
        <v>38847</v>
      </c>
      <c r="B879" s="21">
        <v>2.4300000000000002</v>
      </c>
    </row>
    <row r="880" spans="1:2" x14ac:dyDescent="0.25">
      <c r="A880" s="23">
        <v>38848</v>
      </c>
      <c r="B880" s="21">
        <v>2.4300000000000002</v>
      </c>
    </row>
    <row r="881" spans="1:2" x14ac:dyDescent="0.25">
      <c r="A881" s="23">
        <v>38849</v>
      </c>
      <c r="B881" s="21">
        <v>2.4700000000000002</v>
      </c>
    </row>
    <row r="882" spans="1:2" x14ac:dyDescent="0.25">
      <c r="A882" s="23">
        <v>38852</v>
      </c>
      <c r="B882" s="21">
        <v>2.4700000000000002</v>
      </c>
    </row>
    <row r="883" spans="1:2" x14ac:dyDescent="0.25">
      <c r="A883" s="23">
        <v>38853</v>
      </c>
      <c r="B883" s="21">
        <v>2.44</v>
      </c>
    </row>
    <row r="884" spans="1:2" x14ac:dyDescent="0.25">
      <c r="A884" s="23">
        <v>38854</v>
      </c>
      <c r="B884" s="21">
        <v>2.4700000000000002</v>
      </c>
    </row>
    <row r="885" spans="1:2" x14ac:dyDescent="0.25">
      <c r="A885" s="23">
        <v>38855</v>
      </c>
      <c r="B885" s="21">
        <v>2.41</v>
      </c>
    </row>
    <row r="886" spans="1:2" x14ac:dyDescent="0.25">
      <c r="A886" s="23">
        <v>38856</v>
      </c>
      <c r="B886" s="21">
        <v>2.4300000000000002</v>
      </c>
    </row>
    <row r="887" spans="1:2" x14ac:dyDescent="0.25">
      <c r="A887" s="23">
        <v>38859</v>
      </c>
      <c r="B887" s="21">
        <v>2.4300000000000002</v>
      </c>
    </row>
    <row r="888" spans="1:2" x14ac:dyDescent="0.25">
      <c r="A888" s="23">
        <v>38860</v>
      </c>
      <c r="B888" s="21">
        <v>2.44</v>
      </c>
    </row>
    <row r="889" spans="1:2" x14ac:dyDescent="0.25">
      <c r="A889" s="23">
        <v>38861</v>
      </c>
      <c r="B889" s="21">
        <v>2.42</v>
      </c>
    </row>
    <row r="890" spans="1:2" x14ac:dyDescent="0.25">
      <c r="A890" s="23">
        <v>38862</v>
      </c>
      <c r="B890" s="21">
        <v>2.46</v>
      </c>
    </row>
    <row r="891" spans="1:2" x14ac:dyDescent="0.25">
      <c r="A891" s="23">
        <v>38863</v>
      </c>
      <c r="B891" s="21">
        <v>2.44</v>
      </c>
    </row>
    <row r="892" spans="1:2" x14ac:dyDescent="0.25">
      <c r="A892" s="23">
        <v>38866</v>
      </c>
      <c r="B892" s="72" t="e">
        <f>NA()</f>
        <v>#N/A</v>
      </c>
    </row>
    <row r="893" spans="1:2" x14ac:dyDescent="0.25">
      <c r="A893" s="23">
        <v>38867</v>
      </c>
      <c r="B893" s="21">
        <v>2.4500000000000002</v>
      </c>
    </row>
    <row r="894" spans="1:2" x14ac:dyDescent="0.25">
      <c r="A894" s="23">
        <v>38868</v>
      </c>
      <c r="B894" s="21">
        <v>2.48</v>
      </c>
    </row>
    <row r="895" spans="1:2" x14ac:dyDescent="0.25">
      <c r="A895" s="23">
        <v>38869</v>
      </c>
      <c r="B895" s="21">
        <v>2.46</v>
      </c>
    </row>
    <row r="896" spans="1:2" x14ac:dyDescent="0.25">
      <c r="A896" s="23">
        <v>38870</v>
      </c>
      <c r="B896" s="21">
        <v>2.37</v>
      </c>
    </row>
    <row r="897" spans="1:2" x14ac:dyDescent="0.25">
      <c r="A897" s="23">
        <v>38873</v>
      </c>
      <c r="B897" s="21">
        <v>2.4</v>
      </c>
    </row>
    <row r="898" spans="1:2" x14ac:dyDescent="0.25">
      <c r="A898" s="23">
        <v>38874</v>
      </c>
      <c r="B898" s="21">
        <v>2.44</v>
      </c>
    </row>
    <row r="899" spans="1:2" x14ac:dyDescent="0.25">
      <c r="A899" s="23">
        <v>38875</v>
      </c>
      <c r="B899" s="21">
        <v>2.48</v>
      </c>
    </row>
    <row r="900" spans="1:2" x14ac:dyDescent="0.25">
      <c r="A900" s="23">
        <v>38876</v>
      </c>
      <c r="B900" s="21">
        <v>2.4700000000000002</v>
      </c>
    </row>
    <row r="901" spans="1:2" x14ac:dyDescent="0.25">
      <c r="A901" s="23">
        <v>38877</v>
      </c>
      <c r="B901" s="21">
        <v>2.4500000000000002</v>
      </c>
    </row>
    <row r="902" spans="1:2" x14ac:dyDescent="0.25">
      <c r="A902" s="23">
        <v>38880</v>
      </c>
      <c r="B902" s="21">
        <v>2.4500000000000002</v>
      </c>
    </row>
    <row r="903" spans="1:2" x14ac:dyDescent="0.25">
      <c r="A903" s="23">
        <v>38881</v>
      </c>
      <c r="B903" s="21">
        <v>2.44</v>
      </c>
    </row>
    <row r="904" spans="1:2" x14ac:dyDescent="0.25">
      <c r="A904" s="23">
        <v>38882</v>
      </c>
      <c r="B904" s="21">
        <v>2.5</v>
      </c>
    </row>
    <row r="905" spans="1:2" x14ac:dyDescent="0.25">
      <c r="A905" s="23">
        <v>38883</v>
      </c>
      <c r="B905" s="21">
        <v>2.52</v>
      </c>
    </row>
    <row r="906" spans="1:2" x14ac:dyDescent="0.25">
      <c r="A906" s="23">
        <v>38884</v>
      </c>
      <c r="B906" s="21">
        <v>2.54</v>
      </c>
    </row>
    <row r="907" spans="1:2" x14ac:dyDescent="0.25">
      <c r="A907" s="23">
        <v>38887</v>
      </c>
      <c r="B907" s="21">
        <v>2.58</v>
      </c>
    </row>
    <row r="908" spans="1:2" x14ac:dyDescent="0.25">
      <c r="A908" s="23">
        <v>38888</v>
      </c>
      <c r="B908" s="21">
        <v>2.58</v>
      </c>
    </row>
    <row r="909" spans="1:2" x14ac:dyDescent="0.25">
      <c r="A909" s="23">
        <v>38889</v>
      </c>
      <c r="B909" s="21">
        <v>2.59</v>
      </c>
    </row>
    <row r="910" spans="1:2" x14ac:dyDescent="0.25">
      <c r="A910" s="23">
        <v>38890</v>
      </c>
      <c r="B910" s="21">
        <v>2.61</v>
      </c>
    </row>
    <row r="911" spans="1:2" x14ac:dyDescent="0.25">
      <c r="A911" s="23">
        <v>38891</v>
      </c>
      <c r="B911" s="21">
        <v>2.64</v>
      </c>
    </row>
    <row r="912" spans="1:2" x14ac:dyDescent="0.25">
      <c r="A912" s="23">
        <v>38894</v>
      </c>
      <c r="B912" s="21">
        <v>2.67</v>
      </c>
    </row>
    <row r="913" spans="1:2" x14ac:dyDescent="0.25">
      <c r="A913" s="23">
        <v>38895</v>
      </c>
      <c r="B913" s="21">
        <v>2.63</v>
      </c>
    </row>
    <row r="914" spans="1:2" x14ac:dyDescent="0.25">
      <c r="A914" s="23">
        <v>38896</v>
      </c>
      <c r="B914" s="21">
        <v>2.68</v>
      </c>
    </row>
    <row r="915" spans="1:2" x14ac:dyDescent="0.25">
      <c r="A915" s="23">
        <v>38897</v>
      </c>
      <c r="B915" s="21">
        <v>2.61</v>
      </c>
    </row>
    <row r="916" spans="1:2" x14ac:dyDescent="0.25">
      <c r="A916" s="23">
        <v>38898</v>
      </c>
      <c r="B916" s="21">
        <v>2.54</v>
      </c>
    </row>
    <row r="917" spans="1:2" x14ac:dyDescent="0.25">
      <c r="A917" s="23">
        <v>38901</v>
      </c>
      <c r="B917" s="21">
        <v>2.56</v>
      </c>
    </row>
    <row r="918" spans="1:2" x14ac:dyDescent="0.25">
      <c r="A918" s="23">
        <v>38902</v>
      </c>
      <c r="B918" s="72" t="e">
        <f>NA()</f>
        <v>#N/A</v>
      </c>
    </row>
    <row r="919" spans="1:2" x14ac:dyDescent="0.25">
      <c r="A919" s="23">
        <v>38903</v>
      </c>
      <c r="B919" s="21">
        <v>2.63</v>
      </c>
    </row>
    <row r="920" spans="1:2" x14ac:dyDescent="0.25">
      <c r="A920" s="23">
        <v>38904</v>
      </c>
      <c r="B920" s="21">
        <v>2.59</v>
      </c>
    </row>
    <row r="921" spans="1:2" x14ac:dyDescent="0.25">
      <c r="A921" s="23">
        <v>38905</v>
      </c>
      <c r="B921" s="21">
        <v>2.5499999999999998</v>
      </c>
    </row>
    <row r="922" spans="1:2" x14ac:dyDescent="0.25">
      <c r="A922" s="23">
        <v>38908</v>
      </c>
      <c r="B922" s="21">
        <v>2.56</v>
      </c>
    </row>
    <row r="923" spans="1:2" x14ac:dyDescent="0.25">
      <c r="A923" s="23">
        <v>38909</v>
      </c>
      <c r="B923" s="21">
        <v>2.5299999999999998</v>
      </c>
    </row>
    <row r="924" spans="1:2" x14ac:dyDescent="0.25">
      <c r="A924" s="23">
        <v>38910</v>
      </c>
      <c r="B924" s="21">
        <v>2.54</v>
      </c>
    </row>
    <row r="925" spans="1:2" x14ac:dyDescent="0.25">
      <c r="A925" s="23">
        <v>38911</v>
      </c>
      <c r="B925" s="21">
        <v>2.5099999999999998</v>
      </c>
    </row>
    <row r="926" spans="1:2" x14ac:dyDescent="0.25">
      <c r="A926" s="23">
        <v>38912</v>
      </c>
      <c r="B926" s="21">
        <v>2.5</v>
      </c>
    </row>
    <row r="927" spans="1:2" x14ac:dyDescent="0.25">
      <c r="A927" s="23">
        <v>38915</v>
      </c>
      <c r="B927" s="21">
        <v>2.4900000000000002</v>
      </c>
    </row>
    <row r="928" spans="1:2" x14ac:dyDescent="0.25">
      <c r="A928" s="23">
        <v>38916</v>
      </c>
      <c r="B928" s="21">
        <v>2.5499999999999998</v>
      </c>
    </row>
    <row r="929" spans="1:2" x14ac:dyDescent="0.25">
      <c r="A929" s="23">
        <v>38917</v>
      </c>
      <c r="B929" s="21">
        <v>2.4900000000000002</v>
      </c>
    </row>
    <row r="930" spans="1:2" x14ac:dyDescent="0.25">
      <c r="A930" s="23">
        <v>38918</v>
      </c>
      <c r="B930" s="21">
        <v>2.4500000000000002</v>
      </c>
    </row>
    <row r="931" spans="1:2" x14ac:dyDescent="0.25">
      <c r="A931" s="23">
        <v>38919</v>
      </c>
      <c r="B931" s="21">
        <v>2.4900000000000002</v>
      </c>
    </row>
    <row r="932" spans="1:2" x14ac:dyDescent="0.25">
      <c r="A932" s="23">
        <v>38922</v>
      </c>
      <c r="B932" s="21">
        <v>2.4900000000000002</v>
      </c>
    </row>
    <row r="933" spans="1:2" x14ac:dyDescent="0.25">
      <c r="A933" s="23">
        <v>38923</v>
      </c>
      <c r="B933" s="21">
        <v>2.48</v>
      </c>
    </row>
    <row r="934" spans="1:2" x14ac:dyDescent="0.25">
      <c r="A934" s="23">
        <v>38924</v>
      </c>
      <c r="B934" s="21">
        <v>2.44</v>
      </c>
    </row>
    <row r="935" spans="1:2" x14ac:dyDescent="0.25">
      <c r="A935" s="23">
        <v>38925</v>
      </c>
      <c r="B935" s="21">
        <v>2.4700000000000002</v>
      </c>
    </row>
    <row r="936" spans="1:2" x14ac:dyDescent="0.25">
      <c r="A936" s="23">
        <v>38926</v>
      </c>
      <c r="B936" s="21">
        <v>2.41</v>
      </c>
    </row>
    <row r="937" spans="1:2" x14ac:dyDescent="0.25">
      <c r="A937" s="23">
        <v>38929</v>
      </c>
      <c r="B937" s="21">
        <v>2.41</v>
      </c>
    </row>
    <row r="938" spans="1:2" x14ac:dyDescent="0.25">
      <c r="A938" s="23">
        <v>38930</v>
      </c>
      <c r="B938" s="21">
        <v>2.4</v>
      </c>
    </row>
    <row r="939" spans="1:2" x14ac:dyDescent="0.25">
      <c r="A939" s="23">
        <v>38931</v>
      </c>
      <c r="B939" s="21">
        <v>2.36</v>
      </c>
    </row>
    <row r="940" spans="1:2" x14ac:dyDescent="0.25">
      <c r="A940" s="23">
        <v>38932</v>
      </c>
      <c r="B940" s="21">
        <v>2.35</v>
      </c>
    </row>
    <row r="941" spans="1:2" x14ac:dyDescent="0.25">
      <c r="A941" s="23">
        <v>38933</v>
      </c>
      <c r="B941" s="21">
        <v>2.2999999999999998</v>
      </c>
    </row>
    <row r="942" spans="1:2" x14ac:dyDescent="0.25">
      <c r="A942" s="23">
        <v>38936</v>
      </c>
      <c r="B942" s="21">
        <v>2.29</v>
      </c>
    </row>
    <row r="943" spans="1:2" x14ac:dyDescent="0.25">
      <c r="A943" s="23">
        <v>38937</v>
      </c>
      <c r="B943" s="21">
        <v>2.27</v>
      </c>
    </row>
    <row r="944" spans="1:2" x14ac:dyDescent="0.25">
      <c r="A944" s="23">
        <v>38938</v>
      </c>
      <c r="B944" s="21">
        <v>2.2799999999999998</v>
      </c>
    </row>
    <row r="945" spans="1:2" x14ac:dyDescent="0.25">
      <c r="A945" s="23">
        <v>38939</v>
      </c>
      <c r="B945" s="21">
        <v>2.2999999999999998</v>
      </c>
    </row>
    <row r="946" spans="1:2" x14ac:dyDescent="0.25">
      <c r="A946" s="23">
        <v>38940</v>
      </c>
      <c r="B946" s="21">
        <v>2.33</v>
      </c>
    </row>
    <row r="947" spans="1:2" x14ac:dyDescent="0.25">
      <c r="A947" s="23">
        <v>38943</v>
      </c>
      <c r="B947" s="21">
        <v>2.36</v>
      </c>
    </row>
    <row r="948" spans="1:2" x14ac:dyDescent="0.25">
      <c r="A948" s="23">
        <v>38944</v>
      </c>
      <c r="B948" s="21">
        <v>2.3199999999999998</v>
      </c>
    </row>
    <row r="949" spans="1:2" x14ac:dyDescent="0.25">
      <c r="A949" s="23">
        <v>38945</v>
      </c>
      <c r="B949" s="21">
        <v>2.2799999999999998</v>
      </c>
    </row>
    <row r="950" spans="1:2" x14ac:dyDescent="0.25">
      <c r="A950" s="23">
        <v>38946</v>
      </c>
      <c r="B950" s="21">
        <v>2.2799999999999998</v>
      </c>
    </row>
    <row r="951" spans="1:2" x14ac:dyDescent="0.25">
      <c r="A951" s="23">
        <v>38947</v>
      </c>
      <c r="B951" s="21">
        <v>2.2599999999999998</v>
      </c>
    </row>
    <row r="952" spans="1:2" x14ac:dyDescent="0.25">
      <c r="A952" s="23">
        <v>38950</v>
      </c>
      <c r="B952" s="21">
        <v>2.23</v>
      </c>
    </row>
    <row r="953" spans="1:2" x14ac:dyDescent="0.25">
      <c r="A953" s="23">
        <v>38951</v>
      </c>
      <c r="B953" s="21">
        <v>2.2200000000000002</v>
      </c>
    </row>
    <row r="954" spans="1:2" x14ac:dyDescent="0.25">
      <c r="A954" s="23">
        <v>38952</v>
      </c>
      <c r="B954" s="21">
        <v>2.25</v>
      </c>
    </row>
    <row r="955" spans="1:2" x14ac:dyDescent="0.25">
      <c r="A955" s="23">
        <v>38953</v>
      </c>
      <c r="B955" s="21">
        <v>2.2799999999999998</v>
      </c>
    </row>
    <row r="956" spans="1:2" x14ac:dyDescent="0.25">
      <c r="A956" s="23">
        <v>38954</v>
      </c>
      <c r="B956" s="21">
        <v>2.2400000000000002</v>
      </c>
    </row>
    <row r="957" spans="1:2" x14ac:dyDescent="0.25">
      <c r="A957" s="23">
        <v>38957</v>
      </c>
      <c r="B957" s="21">
        <v>2.2799999999999998</v>
      </c>
    </row>
    <row r="958" spans="1:2" x14ac:dyDescent="0.25">
      <c r="A958" s="23">
        <v>38958</v>
      </c>
      <c r="B958" s="21">
        <v>2.29</v>
      </c>
    </row>
    <row r="959" spans="1:2" x14ac:dyDescent="0.25">
      <c r="A959" s="23">
        <v>38959</v>
      </c>
      <c r="B959" s="21">
        <v>2.2799999999999998</v>
      </c>
    </row>
    <row r="960" spans="1:2" x14ac:dyDescent="0.25">
      <c r="A960" s="23">
        <v>38960</v>
      </c>
      <c r="B960" s="21">
        <v>2.2400000000000002</v>
      </c>
    </row>
    <row r="961" spans="1:2" x14ac:dyDescent="0.25">
      <c r="A961" s="23">
        <v>38961</v>
      </c>
      <c r="B961" s="21">
        <v>2.25</v>
      </c>
    </row>
    <row r="962" spans="1:2" x14ac:dyDescent="0.25">
      <c r="A962" s="23">
        <v>38964</v>
      </c>
      <c r="B962" s="72" t="e">
        <f>NA()</f>
        <v>#N/A</v>
      </c>
    </row>
    <row r="963" spans="1:2" x14ac:dyDescent="0.25">
      <c r="A963" s="23">
        <v>38965</v>
      </c>
      <c r="B963" s="21">
        <v>2.31</v>
      </c>
    </row>
    <row r="964" spans="1:2" x14ac:dyDescent="0.25">
      <c r="A964" s="23">
        <v>38966</v>
      </c>
      <c r="B964" s="21">
        <v>2.3199999999999998</v>
      </c>
    </row>
    <row r="965" spans="1:2" x14ac:dyDescent="0.25">
      <c r="A965" s="23">
        <v>38967</v>
      </c>
      <c r="B965" s="21">
        <v>2.34</v>
      </c>
    </row>
    <row r="966" spans="1:2" x14ac:dyDescent="0.25">
      <c r="A966" s="23">
        <v>38968</v>
      </c>
      <c r="B966" s="21">
        <v>2.35</v>
      </c>
    </row>
    <row r="967" spans="1:2" x14ac:dyDescent="0.25">
      <c r="A967" s="23">
        <v>38971</v>
      </c>
      <c r="B967" s="21">
        <v>2.38</v>
      </c>
    </row>
    <row r="968" spans="1:2" x14ac:dyDescent="0.25">
      <c r="A968" s="23">
        <v>38972</v>
      </c>
      <c r="B968" s="21">
        <v>2.36</v>
      </c>
    </row>
    <row r="969" spans="1:2" x14ac:dyDescent="0.25">
      <c r="A969" s="23">
        <v>38973</v>
      </c>
      <c r="B969" s="21">
        <v>2.35</v>
      </c>
    </row>
    <row r="970" spans="1:2" x14ac:dyDescent="0.25">
      <c r="A970" s="23">
        <v>38974</v>
      </c>
      <c r="B970" s="21">
        <v>2.35</v>
      </c>
    </row>
    <row r="971" spans="1:2" x14ac:dyDescent="0.25">
      <c r="A971" s="23">
        <v>38975</v>
      </c>
      <c r="B971" s="21">
        <v>2.38</v>
      </c>
    </row>
    <row r="972" spans="1:2" x14ac:dyDescent="0.25">
      <c r="A972" s="23">
        <v>38978</v>
      </c>
      <c r="B972" s="21">
        <v>2.39</v>
      </c>
    </row>
    <row r="973" spans="1:2" x14ac:dyDescent="0.25">
      <c r="A973" s="23">
        <v>38979</v>
      </c>
      <c r="B973" s="21">
        <v>2.35</v>
      </c>
    </row>
    <row r="974" spans="1:2" x14ac:dyDescent="0.25">
      <c r="A974" s="23">
        <v>38980</v>
      </c>
      <c r="B974" s="21">
        <v>2.39</v>
      </c>
    </row>
    <row r="975" spans="1:2" x14ac:dyDescent="0.25">
      <c r="A975" s="23">
        <v>38981</v>
      </c>
      <c r="B975" s="21">
        <v>2.31</v>
      </c>
    </row>
    <row r="976" spans="1:2" x14ac:dyDescent="0.25">
      <c r="A976" s="23">
        <v>38982</v>
      </c>
      <c r="B976" s="21">
        <v>2.27</v>
      </c>
    </row>
    <row r="977" spans="1:2" x14ac:dyDescent="0.25">
      <c r="A977" s="23">
        <v>38985</v>
      </c>
      <c r="B977" s="21">
        <v>2.2400000000000002</v>
      </c>
    </row>
    <row r="978" spans="1:2" x14ac:dyDescent="0.25">
      <c r="A978" s="23">
        <v>38986</v>
      </c>
      <c r="B978" s="21">
        <v>2.25</v>
      </c>
    </row>
    <row r="979" spans="1:2" x14ac:dyDescent="0.25">
      <c r="A979" s="23">
        <v>38987</v>
      </c>
      <c r="B979" s="21">
        <v>2.2599999999999998</v>
      </c>
    </row>
    <row r="980" spans="1:2" x14ac:dyDescent="0.25">
      <c r="A980" s="23">
        <v>38988</v>
      </c>
      <c r="B980" s="21">
        <v>2.27</v>
      </c>
    </row>
    <row r="981" spans="1:2" x14ac:dyDescent="0.25">
      <c r="A981" s="23">
        <v>38989</v>
      </c>
      <c r="B981" s="21">
        <v>2.27</v>
      </c>
    </row>
    <row r="982" spans="1:2" x14ac:dyDescent="0.25">
      <c r="A982" s="23">
        <v>38992</v>
      </c>
      <c r="B982" s="21">
        <v>2.27</v>
      </c>
    </row>
    <row r="983" spans="1:2" x14ac:dyDescent="0.25">
      <c r="A983" s="23">
        <v>38993</v>
      </c>
      <c r="B983" s="21">
        <v>2.29</v>
      </c>
    </row>
    <row r="984" spans="1:2" x14ac:dyDescent="0.25">
      <c r="A984" s="23">
        <v>38994</v>
      </c>
      <c r="B984" s="21">
        <v>2.27</v>
      </c>
    </row>
    <row r="985" spans="1:2" x14ac:dyDescent="0.25">
      <c r="A985" s="23">
        <v>38995</v>
      </c>
      <c r="B985" s="21">
        <v>2.31</v>
      </c>
    </row>
    <row r="986" spans="1:2" x14ac:dyDescent="0.25">
      <c r="A986" s="23">
        <v>38996</v>
      </c>
      <c r="B986" s="21">
        <v>2.37</v>
      </c>
    </row>
    <row r="987" spans="1:2" x14ac:dyDescent="0.25">
      <c r="A987" s="23">
        <v>38999</v>
      </c>
      <c r="B987" s="72" t="e">
        <f>NA()</f>
        <v>#N/A</v>
      </c>
    </row>
    <row r="988" spans="1:2" x14ac:dyDescent="0.25">
      <c r="A988" s="23">
        <v>39000</v>
      </c>
      <c r="B988" s="21">
        <v>2.42</v>
      </c>
    </row>
    <row r="989" spans="1:2" x14ac:dyDescent="0.25">
      <c r="A989" s="23">
        <v>39001</v>
      </c>
      <c r="B989" s="21">
        <v>2.4500000000000002</v>
      </c>
    </row>
    <row r="990" spans="1:2" x14ac:dyDescent="0.25">
      <c r="A990" s="23">
        <v>39002</v>
      </c>
      <c r="B990" s="21">
        <v>2.44</v>
      </c>
    </row>
    <row r="991" spans="1:2" x14ac:dyDescent="0.25">
      <c r="A991" s="23">
        <v>39003</v>
      </c>
      <c r="B991" s="21">
        <v>2.4700000000000002</v>
      </c>
    </row>
    <row r="992" spans="1:2" x14ac:dyDescent="0.25">
      <c r="A992" s="23">
        <v>39006</v>
      </c>
      <c r="B992" s="21">
        <v>2.4500000000000002</v>
      </c>
    </row>
    <row r="993" spans="1:2" x14ac:dyDescent="0.25">
      <c r="A993" s="23">
        <v>39007</v>
      </c>
      <c r="B993" s="21">
        <v>2.46</v>
      </c>
    </row>
    <row r="994" spans="1:2" x14ac:dyDescent="0.25">
      <c r="A994" s="23">
        <v>39008</v>
      </c>
      <c r="B994" s="21">
        <v>2.46</v>
      </c>
    </row>
    <row r="995" spans="1:2" x14ac:dyDescent="0.25">
      <c r="A995" s="23">
        <v>39009</v>
      </c>
      <c r="B995" s="21">
        <v>2.4900000000000002</v>
      </c>
    </row>
    <row r="996" spans="1:2" x14ac:dyDescent="0.25">
      <c r="A996" s="23">
        <v>39010</v>
      </c>
      <c r="B996" s="21">
        <v>2.4900000000000002</v>
      </c>
    </row>
    <row r="997" spans="1:2" x14ac:dyDescent="0.25">
      <c r="A997" s="23">
        <v>39013</v>
      </c>
      <c r="B997" s="21">
        <v>2.5299999999999998</v>
      </c>
    </row>
    <row r="998" spans="1:2" x14ac:dyDescent="0.25">
      <c r="A998" s="23">
        <v>39014</v>
      </c>
      <c r="B998" s="21">
        <v>2.52</v>
      </c>
    </row>
    <row r="999" spans="1:2" x14ac:dyDescent="0.25">
      <c r="A999" s="23">
        <v>39015</v>
      </c>
      <c r="B999" s="21">
        <v>2.44</v>
      </c>
    </row>
    <row r="1000" spans="1:2" x14ac:dyDescent="0.25">
      <c r="A1000" s="23">
        <v>39016</v>
      </c>
      <c r="B1000" s="21">
        <v>2.41</v>
      </c>
    </row>
    <row r="1001" spans="1:2" x14ac:dyDescent="0.25">
      <c r="A1001" s="23">
        <v>39017</v>
      </c>
      <c r="B1001" s="21">
        <v>2.37</v>
      </c>
    </row>
    <row r="1002" spans="1:2" x14ac:dyDescent="0.25">
      <c r="A1002" s="23">
        <v>39020</v>
      </c>
      <c r="B1002" s="21">
        <v>2.39</v>
      </c>
    </row>
    <row r="1003" spans="1:2" x14ac:dyDescent="0.25">
      <c r="A1003" s="23">
        <v>39021</v>
      </c>
      <c r="B1003" s="21">
        <v>2.34</v>
      </c>
    </row>
    <row r="1004" spans="1:2" x14ac:dyDescent="0.25">
      <c r="A1004" s="23">
        <v>39022</v>
      </c>
      <c r="B1004" s="21">
        <v>2.29</v>
      </c>
    </row>
    <row r="1005" spans="1:2" x14ac:dyDescent="0.25">
      <c r="A1005" s="23">
        <v>39023</v>
      </c>
      <c r="B1005" s="21">
        <v>2.3199999999999998</v>
      </c>
    </row>
    <row r="1006" spans="1:2" x14ac:dyDescent="0.25">
      <c r="A1006" s="23">
        <v>39024</v>
      </c>
      <c r="B1006" s="21">
        <v>2.4</v>
      </c>
    </row>
    <row r="1007" spans="1:2" x14ac:dyDescent="0.25">
      <c r="A1007" s="23">
        <v>39027</v>
      </c>
      <c r="B1007" s="21">
        <v>2.36</v>
      </c>
    </row>
    <row r="1008" spans="1:2" x14ac:dyDescent="0.25">
      <c r="A1008" s="23">
        <v>39028</v>
      </c>
      <c r="B1008" s="21">
        <v>2.3199999999999998</v>
      </c>
    </row>
    <row r="1009" spans="1:2" x14ac:dyDescent="0.25">
      <c r="A1009" s="23">
        <v>39029</v>
      </c>
      <c r="B1009" s="21">
        <v>2.29</v>
      </c>
    </row>
    <row r="1010" spans="1:2" x14ac:dyDescent="0.25">
      <c r="A1010" s="23">
        <v>39030</v>
      </c>
      <c r="B1010" s="21">
        <v>2.2799999999999998</v>
      </c>
    </row>
    <row r="1011" spans="1:2" x14ac:dyDescent="0.25">
      <c r="A1011" s="23">
        <v>39031</v>
      </c>
      <c r="B1011" s="21">
        <v>2.25</v>
      </c>
    </row>
    <row r="1012" spans="1:2" x14ac:dyDescent="0.25">
      <c r="A1012" s="23">
        <v>39034</v>
      </c>
      <c r="B1012" s="21">
        <v>2.29</v>
      </c>
    </row>
    <row r="1013" spans="1:2" x14ac:dyDescent="0.25">
      <c r="A1013" s="23">
        <v>39035</v>
      </c>
      <c r="B1013" s="21">
        <v>2.2799999999999998</v>
      </c>
    </row>
    <row r="1014" spans="1:2" x14ac:dyDescent="0.25">
      <c r="A1014" s="23">
        <v>39036</v>
      </c>
      <c r="B1014" s="21">
        <v>2.2999999999999998</v>
      </c>
    </row>
    <row r="1015" spans="1:2" x14ac:dyDescent="0.25">
      <c r="A1015" s="23">
        <v>39037</v>
      </c>
      <c r="B1015" s="21">
        <v>2.38</v>
      </c>
    </row>
    <row r="1016" spans="1:2" x14ac:dyDescent="0.25">
      <c r="A1016" s="23">
        <v>39038</v>
      </c>
      <c r="B1016" s="21">
        <v>2.33</v>
      </c>
    </row>
    <row r="1017" spans="1:2" x14ac:dyDescent="0.25">
      <c r="A1017" s="23">
        <v>39041</v>
      </c>
      <c r="B1017" s="21">
        <v>2.33</v>
      </c>
    </row>
    <row r="1018" spans="1:2" x14ac:dyDescent="0.25">
      <c r="A1018" s="23">
        <v>39042</v>
      </c>
      <c r="B1018" s="21">
        <v>2.31</v>
      </c>
    </row>
    <row r="1019" spans="1:2" x14ac:dyDescent="0.25">
      <c r="A1019" s="23">
        <v>39043</v>
      </c>
      <c r="B1019" s="21">
        <v>2.2999999999999998</v>
      </c>
    </row>
    <row r="1020" spans="1:2" x14ac:dyDescent="0.25">
      <c r="A1020" s="23">
        <v>39044</v>
      </c>
      <c r="B1020" s="72" t="e">
        <f>NA()</f>
        <v>#N/A</v>
      </c>
    </row>
    <row r="1021" spans="1:2" x14ac:dyDescent="0.25">
      <c r="A1021" s="23">
        <v>39045</v>
      </c>
      <c r="B1021" s="21">
        <v>2.27</v>
      </c>
    </row>
    <row r="1022" spans="1:2" x14ac:dyDescent="0.25">
      <c r="A1022" s="23">
        <v>39048</v>
      </c>
      <c r="B1022" s="21">
        <v>2.2400000000000002</v>
      </c>
    </row>
    <row r="1023" spans="1:2" x14ac:dyDescent="0.25">
      <c r="A1023" s="23">
        <v>39049</v>
      </c>
      <c r="B1023" s="21">
        <v>2.21</v>
      </c>
    </row>
    <row r="1024" spans="1:2" x14ac:dyDescent="0.25">
      <c r="A1024" s="23">
        <v>39050</v>
      </c>
      <c r="B1024" s="21">
        <v>2.2200000000000002</v>
      </c>
    </row>
    <row r="1025" spans="1:2" x14ac:dyDescent="0.25">
      <c r="A1025" s="23">
        <v>39051</v>
      </c>
      <c r="B1025" s="21">
        <v>2.16</v>
      </c>
    </row>
    <row r="1026" spans="1:2" x14ac:dyDescent="0.25">
      <c r="A1026" s="23">
        <v>39052</v>
      </c>
      <c r="B1026" s="21">
        <v>2.1</v>
      </c>
    </row>
    <row r="1027" spans="1:2" x14ac:dyDescent="0.25">
      <c r="A1027" s="23">
        <v>39055</v>
      </c>
      <c r="B1027" s="21">
        <v>2.11</v>
      </c>
    </row>
    <row r="1028" spans="1:2" x14ac:dyDescent="0.25">
      <c r="A1028" s="23">
        <v>39056</v>
      </c>
      <c r="B1028" s="21">
        <v>2.11</v>
      </c>
    </row>
    <row r="1029" spans="1:2" x14ac:dyDescent="0.25">
      <c r="A1029" s="23">
        <v>39057</v>
      </c>
      <c r="B1029" s="21">
        <v>2.14</v>
      </c>
    </row>
    <row r="1030" spans="1:2" x14ac:dyDescent="0.25">
      <c r="A1030" s="23">
        <v>39058</v>
      </c>
      <c r="B1030" s="21">
        <v>2.15</v>
      </c>
    </row>
    <row r="1031" spans="1:2" x14ac:dyDescent="0.25">
      <c r="A1031" s="23">
        <v>39059</v>
      </c>
      <c r="B1031" s="21">
        <v>2.21</v>
      </c>
    </row>
    <row r="1032" spans="1:2" x14ac:dyDescent="0.25">
      <c r="A1032" s="23">
        <v>39062</v>
      </c>
      <c r="B1032" s="21">
        <v>2.17</v>
      </c>
    </row>
    <row r="1033" spans="1:2" x14ac:dyDescent="0.25">
      <c r="A1033" s="23">
        <v>39063</v>
      </c>
      <c r="B1033" s="21">
        <v>2.15</v>
      </c>
    </row>
    <row r="1034" spans="1:2" x14ac:dyDescent="0.25">
      <c r="A1034" s="23">
        <v>39064</v>
      </c>
      <c r="B1034" s="21">
        <v>2.2200000000000002</v>
      </c>
    </row>
    <row r="1035" spans="1:2" x14ac:dyDescent="0.25">
      <c r="A1035" s="23">
        <v>39065</v>
      </c>
      <c r="B1035" s="21">
        <v>2.23</v>
      </c>
    </row>
    <row r="1036" spans="1:2" x14ac:dyDescent="0.25">
      <c r="A1036" s="23">
        <v>39066</v>
      </c>
      <c r="B1036" s="21">
        <v>2.29</v>
      </c>
    </row>
    <row r="1037" spans="1:2" x14ac:dyDescent="0.25">
      <c r="A1037" s="23">
        <v>39069</v>
      </c>
      <c r="B1037" s="21">
        <v>2.31</v>
      </c>
    </row>
    <row r="1038" spans="1:2" x14ac:dyDescent="0.25">
      <c r="A1038" s="23">
        <v>39070</v>
      </c>
      <c r="B1038" s="21">
        <v>2.31</v>
      </c>
    </row>
    <row r="1039" spans="1:2" x14ac:dyDescent="0.25">
      <c r="A1039" s="23">
        <v>39071</v>
      </c>
      <c r="B1039" s="21">
        <v>2.3199999999999998</v>
      </c>
    </row>
    <row r="1040" spans="1:2" x14ac:dyDescent="0.25">
      <c r="A1040" s="23">
        <v>39072</v>
      </c>
      <c r="B1040" s="21">
        <v>2.29</v>
      </c>
    </row>
    <row r="1041" spans="1:2" x14ac:dyDescent="0.25">
      <c r="A1041" s="23">
        <v>39073</v>
      </c>
      <c r="B1041" s="21">
        <v>2.35</v>
      </c>
    </row>
    <row r="1042" spans="1:2" x14ac:dyDescent="0.25">
      <c r="A1042" s="23">
        <v>39076</v>
      </c>
      <c r="B1042" s="72" t="e">
        <f>NA()</f>
        <v>#N/A</v>
      </c>
    </row>
    <row r="1043" spans="1:2" x14ac:dyDescent="0.25">
      <c r="A1043" s="23">
        <v>39077</v>
      </c>
      <c r="B1043" s="21">
        <v>2.34</v>
      </c>
    </row>
    <row r="1044" spans="1:2" x14ac:dyDescent="0.25">
      <c r="A1044" s="23">
        <v>39078</v>
      </c>
      <c r="B1044" s="21">
        <v>2.39</v>
      </c>
    </row>
    <row r="1045" spans="1:2" x14ac:dyDescent="0.25">
      <c r="A1045" s="23">
        <v>39079</v>
      </c>
      <c r="B1045" s="21">
        <v>2.41</v>
      </c>
    </row>
    <row r="1046" spans="1:2" x14ac:dyDescent="0.25">
      <c r="A1046" s="23">
        <v>39080</v>
      </c>
      <c r="B1046" s="21">
        <v>2.41</v>
      </c>
    </row>
    <row r="1047" spans="1:2" x14ac:dyDescent="0.25">
      <c r="A1047" s="23">
        <v>39083</v>
      </c>
      <c r="B1047" s="72" t="e">
        <f>NA()</f>
        <v>#N/A</v>
      </c>
    </row>
    <row r="1048" spans="1:2" x14ac:dyDescent="0.25">
      <c r="A1048" s="23">
        <v>39084</v>
      </c>
      <c r="B1048" s="21">
        <v>2.38</v>
      </c>
    </row>
    <row r="1049" spans="1:2" x14ac:dyDescent="0.25">
      <c r="A1049" s="23">
        <v>39085</v>
      </c>
      <c r="B1049" s="21">
        <v>2.36</v>
      </c>
    </row>
    <row r="1050" spans="1:2" x14ac:dyDescent="0.25">
      <c r="A1050" s="23">
        <v>39086</v>
      </c>
      <c r="B1050" s="21">
        <v>2.36</v>
      </c>
    </row>
    <row r="1051" spans="1:2" x14ac:dyDescent="0.25">
      <c r="A1051" s="23">
        <v>39087</v>
      </c>
      <c r="B1051" s="21">
        <v>2.38</v>
      </c>
    </row>
    <row r="1052" spans="1:2" x14ac:dyDescent="0.25">
      <c r="A1052" s="23">
        <v>39090</v>
      </c>
      <c r="B1052" s="21">
        <v>2.38</v>
      </c>
    </row>
    <row r="1053" spans="1:2" x14ac:dyDescent="0.25">
      <c r="A1053" s="23">
        <v>39091</v>
      </c>
      <c r="B1053" s="21">
        <v>2.39</v>
      </c>
    </row>
    <row r="1054" spans="1:2" x14ac:dyDescent="0.25">
      <c r="A1054" s="23">
        <v>39092</v>
      </c>
      <c r="B1054" s="21">
        <v>2.42</v>
      </c>
    </row>
    <row r="1055" spans="1:2" x14ac:dyDescent="0.25">
      <c r="A1055" s="23">
        <v>39093</v>
      </c>
      <c r="B1055" s="21">
        <v>2.4300000000000002</v>
      </c>
    </row>
    <row r="1056" spans="1:2" x14ac:dyDescent="0.25">
      <c r="A1056" s="23">
        <v>39094</v>
      </c>
      <c r="B1056" s="21">
        <v>2.4900000000000002</v>
      </c>
    </row>
    <row r="1057" spans="1:2" x14ac:dyDescent="0.25">
      <c r="A1057" s="23">
        <v>39097</v>
      </c>
      <c r="B1057" s="72" t="e">
        <f>NA()</f>
        <v>#N/A</v>
      </c>
    </row>
    <row r="1058" spans="1:2" x14ac:dyDescent="0.25">
      <c r="A1058" s="23">
        <v>39098</v>
      </c>
      <c r="B1058" s="21">
        <v>2.48</v>
      </c>
    </row>
    <row r="1059" spans="1:2" x14ac:dyDescent="0.25">
      <c r="A1059" s="23">
        <v>39099</v>
      </c>
      <c r="B1059" s="21">
        <v>2.5</v>
      </c>
    </row>
    <row r="1060" spans="1:2" x14ac:dyDescent="0.25">
      <c r="A1060" s="23">
        <v>39100</v>
      </c>
      <c r="B1060" s="21">
        <v>2.4700000000000002</v>
      </c>
    </row>
    <row r="1061" spans="1:2" x14ac:dyDescent="0.25">
      <c r="A1061" s="23">
        <v>39101</v>
      </c>
      <c r="B1061" s="21">
        <v>2.4700000000000002</v>
      </c>
    </row>
    <row r="1062" spans="1:2" x14ac:dyDescent="0.25">
      <c r="A1062" s="23">
        <v>39104</v>
      </c>
      <c r="B1062" s="21">
        <v>2.44</v>
      </c>
    </row>
    <row r="1063" spans="1:2" x14ac:dyDescent="0.25">
      <c r="A1063" s="23">
        <v>39105</v>
      </c>
      <c r="B1063" s="21">
        <v>2.46</v>
      </c>
    </row>
    <row r="1064" spans="1:2" x14ac:dyDescent="0.25">
      <c r="A1064" s="23">
        <v>39106</v>
      </c>
      <c r="B1064" s="21">
        <v>2.44</v>
      </c>
    </row>
    <row r="1065" spans="1:2" x14ac:dyDescent="0.25">
      <c r="A1065" s="23">
        <v>39107</v>
      </c>
      <c r="B1065" s="21">
        <v>2.48</v>
      </c>
    </row>
    <row r="1066" spans="1:2" x14ac:dyDescent="0.25">
      <c r="A1066" s="23">
        <v>39108</v>
      </c>
      <c r="B1066" s="21">
        <v>2.48</v>
      </c>
    </row>
    <row r="1067" spans="1:2" x14ac:dyDescent="0.25">
      <c r="A1067" s="23">
        <v>39111</v>
      </c>
      <c r="B1067" s="21">
        <v>2.5</v>
      </c>
    </row>
    <row r="1068" spans="1:2" x14ac:dyDescent="0.25">
      <c r="A1068" s="23">
        <v>39112</v>
      </c>
      <c r="B1068" s="21">
        <v>2.46</v>
      </c>
    </row>
    <row r="1069" spans="1:2" x14ac:dyDescent="0.25">
      <c r="A1069" s="23">
        <v>39113</v>
      </c>
      <c r="B1069" s="21">
        <v>2.4</v>
      </c>
    </row>
    <row r="1070" spans="1:2" x14ac:dyDescent="0.25">
      <c r="A1070" s="23">
        <v>39114</v>
      </c>
      <c r="B1070" s="21">
        <v>2.42</v>
      </c>
    </row>
    <row r="1071" spans="1:2" x14ac:dyDescent="0.25">
      <c r="A1071" s="23">
        <v>39115</v>
      </c>
      <c r="B1071" s="21">
        <v>2.42</v>
      </c>
    </row>
    <row r="1072" spans="1:2" x14ac:dyDescent="0.25">
      <c r="A1072" s="23">
        <v>39118</v>
      </c>
      <c r="B1072" s="21">
        <v>2.41</v>
      </c>
    </row>
    <row r="1073" spans="1:2" x14ac:dyDescent="0.25">
      <c r="A1073" s="23">
        <v>39119</v>
      </c>
      <c r="B1073" s="21">
        <v>2.4</v>
      </c>
    </row>
    <row r="1074" spans="1:2" x14ac:dyDescent="0.25">
      <c r="A1074" s="23">
        <v>39120</v>
      </c>
      <c r="B1074" s="21">
        <v>2.4</v>
      </c>
    </row>
    <row r="1075" spans="1:2" x14ac:dyDescent="0.25">
      <c r="A1075" s="23">
        <v>39121</v>
      </c>
      <c r="B1075" s="21">
        <v>2.39</v>
      </c>
    </row>
    <row r="1076" spans="1:2" x14ac:dyDescent="0.25">
      <c r="A1076" s="23">
        <v>39122</v>
      </c>
      <c r="B1076" s="21">
        <v>2.4300000000000002</v>
      </c>
    </row>
    <row r="1077" spans="1:2" x14ac:dyDescent="0.25">
      <c r="A1077" s="23">
        <v>39125</v>
      </c>
      <c r="B1077" s="21">
        <v>2.46</v>
      </c>
    </row>
    <row r="1078" spans="1:2" x14ac:dyDescent="0.25">
      <c r="A1078" s="23">
        <v>39126</v>
      </c>
      <c r="B1078" s="21">
        <v>2.46</v>
      </c>
    </row>
    <row r="1079" spans="1:2" x14ac:dyDescent="0.25">
      <c r="A1079" s="23">
        <v>39127</v>
      </c>
      <c r="B1079" s="21">
        <v>2.38</v>
      </c>
    </row>
    <row r="1080" spans="1:2" x14ac:dyDescent="0.25">
      <c r="A1080" s="23">
        <v>39128</v>
      </c>
      <c r="B1080" s="21">
        <v>2.38</v>
      </c>
    </row>
    <row r="1081" spans="1:2" x14ac:dyDescent="0.25">
      <c r="A1081" s="23">
        <v>39129</v>
      </c>
      <c r="B1081" s="21">
        <v>2.36</v>
      </c>
    </row>
    <row r="1082" spans="1:2" x14ac:dyDescent="0.25">
      <c r="A1082" s="23">
        <v>39132</v>
      </c>
      <c r="B1082" s="72" t="e">
        <f>NA()</f>
        <v>#N/A</v>
      </c>
    </row>
    <row r="1083" spans="1:2" x14ac:dyDescent="0.25">
      <c r="A1083" s="23">
        <v>39133</v>
      </c>
      <c r="B1083" s="21">
        <v>2.36</v>
      </c>
    </row>
    <row r="1084" spans="1:2" x14ac:dyDescent="0.25">
      <c r="A1084" s="23">
        <v>39134</v>
      </c>
      <c r="B1084" s="21">
        <v>2.33</v>
      </c>
    </row>
    <row r="1085" spans="1:2" x14ac:dyDescent="0.25">
      <c r="A1085" s="23">
        <v>39135</v>
      </c>
      <c r="B1085" s="21">
        <v>2.35</v>
      </c>
    </row>
    <row r="1086" spans="1:2" x14ac:dyDescent="0.25">
      <c r="A1086" s="23">
        <v>39136</v>
      </c>
      <c r="B1086" s="21">
        <v>2.2999999999999998</v>
      </c>
    </row>
    <row r="1087" spans="1:2" x14ac:dyDescent="0.25">
      <c r="A1087" s="23">
        <v>39139</v>
      </c>
      <c r="B1087" s="21">
        <v>2.2599999999999998</v>
      </c>
    </row>
    <row r="1088" spans="1:2" x14ac:dyDescent="0.25">
      <c r="A1088" s="23">
        <v>39140</v>
      </c>
      <c r="B1088" s="21">
        <v>2.14</v>
      </c>
    </row>
    <row r="1089" spans="1:2" x14ac:dyDescent="0.25">
      <c r="A1089" s="23">
        <v>39141</v>
      </c>
      <c r="B1089" s="21">
        <v>2.2000000000000002</v>
      </c>
    </row>
    <row r="1090" spans="1:2" x14ac:dyDescent="0.25">
      <c r="A1090" s="23">
        <v>39142</v>
      </c>
      <c r="B1090" s="21">
        <v>2.19</v>
      </c>
    </row>
    <row r="1091" spans="1:2" x14ac:dyDescent="0.25">
      <c r="A1091" s="23">
        <v>39143</v>
      </c>
      <c r="B1091" s="21">
        <v>2.15</v>
      </c>
    </row>
    <row r="1092" spans="1:2" x14ac:dyDescent="0.25">
      <c r="A1092" s="23">
        <v>39146</v>
      </c>
      <c r="B1092" s="21">
        <v>2.17</v>
      </c>
    </row>
    <row r="1093" spans="1:2" x14ac:dyDescent="0.25">
      <c r="A1093" s="23">
        <v>39147</v>
      </c>
      <c r="B1093" s="21">
        <v>2.19</v>
      </c>
    </row>
    <row r="1094" spans="1:2" x14ac:dyDescent="0.25">
      <c r="A1094" s="23">
        <v>39148</v>
      </c>
      <c r="B1094" s="21">
        <v>2.16</v>
      </c>
    </row>
    <row r="1095" spans="1:2" x14ac:dyDescent="0.25">
      <c r="A1095" s="23">
        <v>39149</v>
      </c>
      <c r="B1095" s="21">
        <v>2.17</v>
      </c>
    </row>
    <row r="1096" spans="1:2" x14ac:dyDescent="0.25">
      <c r="A1096" s="23">
        <v>39150</v>
      </c>
      <c r="B1096" s="21">
        <v>2.25</v>
      </c>
    </row>
    <row r="1097" spans="1:2" x14ac:dyDescent="0.25">
      <c r="A1097" s="23">
        <v>39153</v>
      </c>
      <c r="B1097" s="21">
        <v>2.2200000000000002</v>
      </c>
    </row>
    <row r="1098" spans="1:2" x14ac:dyDescent="0.25">
      <c r="A1098" s="23">
        <v>39154</v>
      </c>
      <c r="B1098" s="21">
        <v>2.15</v>
      </c>
    </row>
    <row r="1099" spans="1:2" x14ac:dyDescent="0.25">
      <c r="A1099" s="23">
        <v>39155</v>
      </c>
      <c r="B1099" s="21">
        <v>2.1800000000000002</v>
      </c>
    </row>
    <row r="1100" spans="1:2" x14ac:dyDescent="0.25">
      <c r="A1100" s="23">
        <v>39156</v>
      </c>
      <c r="B1100" s="21">
        <v>2.17</v>
      </c>
    </row>
    <row r="1101" spans="1:2" x14ac:dyDescent="0.25">
      <c r="A1101" s="23">
        <v>39157</v>
      </c>
      <c r="B1101" s="21">
        <v>2.16</v>
      </c>
    </row>
    <row r="1102" spans="1:2" x14ac:dyDescent="0.25">
      <c r="A1102" s="23">
        <v>39160</v>
      </c>
      <c r="B1102" s="21">
        <v>2.1800000000000002</v>
      </c>
    </row>
    <row r="1103" spans="1:2" x14ac:dyDescent="0.25">
      <c r="A1103" s="23">
        <v>39161</v>
      </c>
      <c r="B1103" s="21">
        <v>2.17</v>
      </c>
    </row>
    <row r="1104" spans="1:2" x14ac:dyDescent="0.25">
      <c r="A1104" s="23">
        <v>39162</v>
      </c>
      <c r="B1104" s="21">
        <v>2.14</v>
      </c>
    </row>
    <row r="1105" spans="1:2" x14ac:dyDescent="0.25">
      <c r="A1105" s="23">
        <v>39163</v>
      </c>
      <c r="B1105" s="21">
        <v>2.17</v>
      </c>
    </row>
    <row r="1106" spans="1:2" x14ac:dyDescent="0.25">
      <c r="A1106" s="23">
        <v>39164</v>
      </c>
      <c r="B1106" s="21">
        <v>2.19</v>
      </c>
    </row>
    <row r="1107" spans="1:2" x14ac:dyDescent="0.25">
      <c r="A1107" s="23">
        <v>39167</v>
      </c>
      <c r="B1107" s="21">
        <v>2.16</v>
      </c>
    </row>
    <row r="1108" spans="1:2" x14ac:dyDescent="0.25">
      <c r="A1108" s="23">
        <v>39168</v>
      </c>
      <c r="B1108" s="21">
        <v>2.16</v>
      </c>
    </row>
    <row r="1109" spans="1:2" x14ac:dyDescent="0.25">
      <c r="A1109" s="23">
        <v>39169</v>
      </c>
      <c r="B1109" s="21">
        <v>2.17</v>
      </c>
    </row>
    <row r="1110" spans="1:2" x14ac:dyDescent="0.25">
      <c r="A1110" s="23">
        <v>39170</v>
      </c>
      <c r="B1110" s="21">
        <v>2.1800000000000002</v>
      </c>
    </row>
    <row r="1111" spans="1:2" x14ac:dyDescent="0.25">
      <c r="A1111" s="23">
        <v>39171</v>
      </c>
      <c r="B1111" s="21">
        <v>2.21</v>
      </c>
    </row>
    <row r="1112" spans="1:2" x14ac:dyDescent="0.25">
      <c r="A1112" s="23">
        <v>39174</v>
      </c>
      <c r="B1112" s="21">
        <v>2.21</v>
      </c>
    </row>
    <row r="1113" spans="1:2" x14ac:dyDescent="0.25">
      <c r="A1113" s="23">
        <v>39175</v>
      </c>
      <c r="B1113" s="21">
        <v>2.25</v>
      </c>
    </row>
    <row r="1114" spans="1:2" x14ac:dyDescent="0.25">
      <c r="A1114" s="23">
        <v>39176</v>
      </c>
      <c r="B1114" s="21">
        <v>2.23</v>
      </c>
    </row>
    <row r="1115" spans="1:2" x14ac:dyDescent="0.25">
      <c r="A1115" s="23">
        <v>39177</v>
      </c>
      <c r="B1115" s="21">
        <v>2.2200000000000002</v>
      </c>
    </row>
    <row r="1116" spans="1:2" x14ac:dyDescent="0.25">
      <c r="A1116" s="23">
        <v>39178</v>
      </c>
      <c r="B1116" s="21">
        <v>2.27</v>
      </c>
    </row>
    <row r="1117" spans="1:2" x14ac:dyDescent="0.25">
      <c r="A1117" s="23">
        <v>39181</v>
      </c>
      <c r="B1117" s="21">
        <v>2.27</v>
      </c>
    </row>
    <row r="1118" spans="1:2" x14ac:dyDescent="0.25">
      <c r="A1118" s="23">
        <v>39182</v>
      </c>
      <c r="B1118" s="21">
        <v>2.27</v>
      </c>
    </row>
    <row r="1119" spans="1:2" x14ac:dyDescent="0.25">
      <c r="A1119" s="23">
        <v>39183</v>
      </c>
      <c r="B1119" s="21">
        <v>2.2799999999999998</v>
      </c>
    </row>
    <row r="1120" spans="1:2" x14ac:dyDescent="0.25">
      <c r="A1120" s="23">
        <v>39184</v>
      </c>
      <c r="B1120" s="21">
        <v>2.2799999999999998</v>
      </c>
    </row>
    <row r="1121" spans="1:2" x14ac:dyDescent="0.25">
      <c r="A1121" s="23">
        <v>39185</v>
      </c>
      <c r="B1121" s="21">
        <v>2.31</v>
      </c>
    </row>
    <row r="1122" spans="1:2" x14ac:dyDescent="0.25">
      <c r="A1122" s="23">
        <v>39188</v>
      </c>
      <c r="B1122" s="21">
        <v>2.2999999999999998</v>
      </c>
    </row>
    <row r="1123" spans="1:2" x14ac:dyDescent="0.25">
      <c r="A1123" s="23">
        <v>39189</v>
      </c>
      <c r="B1123" s="21">
        <v>2.29</v>
      </c>
    </row>
    <row r="1124" spans="1:2" x14ac:dyDescent="0.25">
      <c r="A1124" s="23">
        <v>39190</v>
      </c>
      <c r="B1124" s="21">
        <v>2.2599999999999998</v>
      </c>
    </row>
    <row r="1125" spans="1:2" x14ac:dyDescent="0.25">
      <c r="A1125" s="23">
        <v>39191</v>
      </c>
      <c r="B1125" s="21">
        <v>2.27</v>
      </c>
    </row>
    <row r="1126" spans="1:2" x14ac:dyDescent="0.25">
      <c r="A1126" s="23">
        <v>39192</v>
      </c>
      <c r="B1126" s="21">
        <v>2.27</v>
      </c>
    </row>
    <row r="1127" spans="1:2" x14ac:dyDescent="0.25">
      <c r="A1127" s="23">
        <v>39195</v>
      </c>
      <c r="B1127" s="21">
        <v>2.25</v>
      </c>
    </row>
    <row r="1128" spans="1:2" x14ac:dyDescent="0.25">
      <c r="A1128" s="23">
        <v>39196</v>
      </c>
      <c r="B1128" s="21">
        <v>2.21</v>
      </c>
    </row>
    <row r="1129" spans="1:2" x14ac:dyDescent="0.25">
      <c r="A1129" s="23">
        <v>39197</v>
      </c>
      <c r="B1129" s="21">
        <v>2.2200000000000002</v>
      </c>
    </row>
    <row r="1130" spans="1:2" x14ac:dyDescent="0.25">
      <c r="A1130" s="23">
        <v>39198</v>
      </c>
      <c r="B1130" s="21">
        <v>2.2599999999999998</v>
      </c>
    </row>
    <row r="1131" spans="1:2" x14ac:dyDescent="0.25">
      <c r="A1131" s="23">
        <v>39199</v>
      </c>
      <c r="B1131" s="21">
        <v>2.25</v>
      </c>
    </row>
    <row r="1132" spans="1:2" x14ac:dyDescent="0.25">
      <c r="A1132" s="23">
        <v>39202</v>
      </c>
      <c r="B1132" s="21">
        <v>2.2000000000000002</v>
      </c>
    </row>
    <row r="1133" spans="1:2" x14ac:dyDescent="0.25">
      <c r="A1133" s="23">
        <v>39203</v>
      </c>
      <c r="B1133" s="21">
        <v>2.19</v>
      </c>
    </row>
    <row r="1134" spans="1:2" x14ac:dyDescent="0.25">
      <c r="A1134" s="23">
        <v>39204</v>
      </c>
      <c r="B1134" s="21">
        <v>2.2200000000000002</v>
      </c>
    </row>
    <row r="1135" spans="1:2" x14ac:dyDescent="0.25">
      <c r="A1135" s="23">
        <v>39205</v>
      </c>
      <c r="B1135" s="21">
        <v>2.25</v>
      </c>
    </row>
    <row r="1136" spans="1:2" x14ac:dyDescent="0.25">
      <c r="A1136" s="23">
        <v>39206</v>
      </c>
      <c r="B1136" s="21">
        <v>2.2400000000000002</v>
      </c>
    </row>
    <row r="1137" spans="1:2" x14ac:dyDescent="0.25">
      <c r="A1137" s="23">
        <v>39209</v>
      </c>
      <c r="B1137" s="21">
        <v>2.27</v>
      </c>
    </row>
    <row r="1138" spans="1:2" x14ac:dyDescent="0.25">
      <c r="A1138" s="23">
        <v>39210</v>
      </c>
      <c r="B1138" s="21">
        <v>2.27</v>
      </c>
    </row>
    <row r="1139" spans="1:2" x14ac:dyDescent="0.25">
      <c r="A1139" s="23">
        <v>39211</v>
      </c>
      <c r="B1139" s="21">
        <v>2.29</v>
      </c>
    </row>
    <row r="1140" spans="1:2" x14ac:dyDescent="0.25">
      <c r="A1140" s="23">
        <v>39212</v>
      </c>
      <c r="B1140" s="21">
        <v>2.27</v>
      </c>
    </row>
    <row r="1141" spans="1:2" x14ac:dyDescent="0.25">
      <c r="A1141" s="23">
        <v>39213</v>
      </c>
      <c r="B1141" s="21">
        <v>2.2999999999999998</v>
      </c>
    </row>
    <row r="1142" spans="1:2" x14ac:dyDescent="0.25">
      <c r="A1142" s="23">
        <v>39216</v>
      </c>
      <c r="B1142" s="21">
        <v>2.3199999999999998</v>
      </c>
    </row>
    <row r="1143" spans="1:2" x14ac:dyDescent="0.25">
      <c r="A1143" s="23">
        <v>39217</v>
      </c>
      <c r="B1143" s="21">
        <v>2.37</v>
      </c>
    </row>
    <row r="1144" spans="1:2" x14ac:dyDescent="0.25">
      <c r="A1144" s="23">
        <v>39218</v>
      </c>
      <c r="B1144" s="21">
        <v>2.38</v>
      </c>
    </row>
    <row r="1145" spans="1:2" x14ac:dyDescent="0.25">
      <c r="A1145" s="23">
        <v>39219</v>
      </c>
      <c r="B1145" s="21">
        <v>2.41</v>
      </c>
    </row>
    <row r="1146" spans="1:2" x14ac:dyDescent="0.25">
      <c r="A1146" s="23">
        <v>39220</v>
      </c>
      <c r="B1146" s="21">
        <v>2.46</v>
      </c>
    </row>
    <row r="1147" spans="1:2" x14ac:dyDescent="0.25">
      <c r="A1147" s="23">
        <v>39223</v>
      </c>
      <c r="B1147" s="21">
        <v>2.4300000000000002</v>
      </c>
    </row>
    <row r="1148" spans="1:2" x14ac:dyDescent="0.25">
      <c r="A1148" s="23">
        <v>39224</v>
      </c>
      <c r="B1148" s="21">
        <v>2.48</v>
      </c>
    </row>
    <row r="1149" spans="1:2" x14ac:dyDescent="0.25">
      <c r="A1149" s="23">
        <v>39225</v>
      </c>
      <c r="B1149" s="21">
        <v>2.5</v>
      </c>
    </row>
    <row r="1150" spans="1:2" x14ac:dyDescent="0.25">
      <c r="A1150" s="23">
        <v>39226</v>
      </c>
      <c r="B1150" s="21">
        <v>2.48</v>
      </c>
    </row>
    <row r="1151" spans="1:2" x14ac:dyDescent="0.25">
      <c r="A1151" s="23">
        <v>39227</v>
      </c>
      <c r="B1151" s="21">
        <v>2.4900000000000002</v>
      </c>
    </row>
    <row r="1152" spans="1:2" x14ac:dyDescent="0.25">
      <c r="A1152" s="23">
        <v>39230</v>
      </c>
      <c r="B1152" s="72" t="e">
        <f>NA()</f>
        <v>#N/A</v>
      </c>
    </row>
    <row r="1153" spans="1:2" x14ac:dyDescent="0.25">
      <c r="A1153" s="23">
        <v>39231</v>
      </c>
      <c r="B1153" s="21">
        <v>2.54</v>
      </c>
    </row>
    <row r="1154" spans="1:2" x14ac:dyDescent="0.25">
      <c r="A1154" s="23">
        <v>39232</v>
      </c>
      <c r="B1154" s="21">
        <v>2.52</v>
      </c>
    </row>
    <row r="1155" spans="1:2" x14ac:dyDescent="0.25">
      <c r="A1155" s="23">
        <v>39233</v>
      </c>
      <c r="B1155" s="21">
        <v>2.54</v>
      </c>
    </row>
    <row r="1156" spans="1:2" x14ac:dyDescent="0.25">
      <c r="A1156" s="23">
        <v>39234</v>
      </c>
      <c r="B1156" s="21">
        <v>2.57</v>
      </c>
    </row>
    <row r="1157" spans="1:2" x14ac:dyDescent="0.25">
      <c r="A1157" s="23">
        <v>39237</v>
      </c>
      <c r="B1157" s="21">
        <v>2.5499999999999998</v>
      </c>
    </row>
    <row r="1158" spans="1:2" x14ac:dyDescent="0.25">
      <c r="A1158" s="23">
        <v>39238</v>
      </c>
      <c r="B1158" s="21">
        <v>2.6</v>
      </c>
    </row>
    <row r="1159" spans="1:2" x14ac:dyDescent="0.25">
      <c r="A1159" s="23">
        <v>39239</v>
      </c>
      <c r="B1159" s="21">
        <v>2.58</v>
      </c>
    </row>
    <row r="1160" spans="1:2" x14ac:dyDescent="0.25">
      <c r="A1160" s="23">
        <v>39240</v>
      </c>
      <c r="B1160" s="21">
        <v>2.7</v>
      </c>
    </row>
    <row r="1161" spans="1:2" x14ac:dyDescent="0.25">
      <c r="A1161" s="23">
        <v>39241</v>
      </c>
      <c r="B1161" s="21">
        <v>2.69</v>
      </c>
    </row>
    <row r="1162" spans="1:2" x14ac:dyDescent="0.25">
      <c r="A1162" s="23">
        <v>39244</v>
      </c>
      <c r="B1162" s="21">
        <v>2.72</v>
      </c>
    </row>
    <row r="1163" spans="1:2" x14ac:dyDescent="0.25">
      <c r="A1163" s="23">
        <v>39245</v>
      </c>
      <c r="B1163" s="21">
        <v>2.83</v>
      </c>
    </row>
    <row r="1164" spans="1:2" x14ac:dyDescent="0.25">
      <c r="A1164" s="23">
        <v>39246</v>
      </c>
      <c r="B1164" s="21">
        <v>2.75</v>
      </c>
    </row>
    <row r="1165" spans="1:2" x14ac:dyDescent="0.25">
      <c r="A1165" s="23">
        <v>39247</v>
      </c>
      <c r="B1165" s="21">
        <v>2.77</v>
      </c>
    </row>
    <row r="1166" spans="1:2" x14ac:dyDescent="0.25">
      <c r="A1166" s="23">
        <v>39248</v>
      </c>
      <c r="B1166" s="21">
        <v>2.73</v>
      </c>
    </row>
    <row r="1167" spans="1:2" x14ac:dyDescent="0.25">
      <c r="A1167" s="23">
        <v>39251</v>
      </c>
      <c r="B1167" s="21">
        <v>2.73</v>
      </c>
    </row>
    <row r="1168" spans="1:2" x14ac:dyDescent="0.25">
      <c r="A1168" s="23">
        <v>39252</v>
      </c>
      <c r="B1168" s="21">
        <v>2.67</v>
      </c>
    </row>
    <row r="1169" spans="1:2" x14ac:dyDescent="0.25">
      <c r="A1169" s="23">
        <v>39253</v>
      </c>
      <c r="B1169" s="21">
        <v>2.73</v>
      </c>
    </row>
    <row r="1170" spans="1:2" x14ac:dyDescent="0.25">
      <c r="A1170" s="23">
        <v>39254</v>
      </c>
      <c r="B1170" s="21">
        <v>2.74</v>
      </c>
    </row>
    <row r="1171" spans="1:2" x14ac:dyDescent="0.25">
      <c r="A1171" s="23">
        <v>39255</v>
      </c>
      <c r="B1171" s="21">
        <v>2.7</v>
      </c>
    </row>
    <row r="1172" spans="1:2" x14ac:dyDescent="0.25">
      <c r="A1172" s="23">
        <v>39258</v>
      </c>
      <c r="B1172" s="21">
        <v>2.67</v>
      </c>
    </row>
    <row r="1173" spans="1:2" x14ac:dyDescent="0.25">
      <c r="A1173" s="23">
        <v>39259</v>
      </c>
      <c r="B1173" s="21">
        <v>2.7</v>
      </c>
    </row>
    <row r="1174" spans="1:2" x14ac:dyDescent="0.25">
      <c r="A1174" s="23">
        <v>39260</v>
      </c>
      <c r="B1174" s="21">
        <v>2.7</v>
      </c>
    </row>
    <row r="1175" spans="1:2" x14ac:dyDescent="0.25">
      <c r="A1175" s="23">
        <v>39261</v>
      </c>
      <c r="B1175" s="21">
        <v>2.73</v>
      </c>
    </row>
    <row r="1176" spans="1:2" x14ac:dyDescent="0.25">
      <c r="A1176" s="23">
        <v>39262</v>
      </c>
      <c r="B1176" s="21">
        <v>2.65</v>
      </c>
    </row>
    <row r="1177" spans="1:2" x14ac:dyDescent="0.25">
      <c r="A1177" s="23">
        <v>39265</v>
      </c>
      <c r="B1177" s="21">
        <v>2.61</v>
      </c>
    </row>
    <row r="1178" spans="1:2" x14ac:dyDescent="0.25">
      <c r="A1178" s="23">
        <v>39266</v>
      </c>
      <c r="B1178" s="21">
        <v>2.68</v>
      </c>
    </row>
    <row r="1179" spans="1:2" x14ac:dyDescent="0.25">
      <c r="A1179" s="23">
        <v>39267</v>
      </c>
      <c r="B1179" s="72" t="e">
        <f>NA()</f>
        <v>#N/A</v>
      </c>
    </row>
    <row r="1180" spans="1:2" x14ac:dyDescent="0.25">
      <c r="A1180" s="23">
        <v>39268</v>
      </c>
      <c r="B1180" s="21">
        <v>2.76</v>
      </c>
    </row>
    <row r="1181" spans="1:2" x14ac:dyDescent="0.25">
      <c r="A1181" s="23">
        <v>39269</v>
      </c>
      <c r="B1181" s="21">
        <v>2.79</v>
      </c>
    </row>
    <row r="1182" spans="1:2" x14ac:dyDescent="0.25">
      <c r="A1182" s="23">
        <v>39272</v>
      </c>
      <c r="B1182" s="21">
        <v>2.75</v>
      </c>
    </row>
    <row r="1183" spans="1:2" x14ac:dyDescent="0.25">
      <c r="A1183" s="23">
        <v>39273</v>
      </c>
      <c r="B1183" s="21">
        <v>2.64</v>
      </c>
    </row>
    <row r="1184" spans="1:2" x14ac:dyDescent="0.25">
      <c r="A1184" s="23">
        <v>39274</v>
      </c>
      <c r="B1184" s="21">
        <v>2.71</v>
      </c>
    </row>
    <row r="1185" spans="1:2" x14ac:dyDescent="0.25">
      <c r="A1185" s="23">
        <v>39275</v>
      </c>
      <c r="B1185" s="21">
        <v>2.74</v>
      </c>
    </row>
    <row r="1186" spans="1:2" x14ac:dyDescent="0.25">
      <c r="A1186" s="23">
        <v>39276</v>
      </c>
      <c r="B1186" s="21">
        <v>2.73</v>
      </c>
    </row>
    <row r="1187" spans="1:2" x14ac:dyDescent="0.25">
      <c r="A1187" s="23">
        <v>39279</v>
      </c>
      <c r="B1187" s="21">
        <v>2.69</v>
      </c>
    </row>
    <row r="1188" spans="1:2" x14ac:dyDescent="0.25">
      <c r="A1188" s="23">
        <v>39280</v>
      </c>
      <c r="B1188" s="21">
        <v>2.73</v>
      </c>
    </row>
    <row r="1189" spans="1:2" x14ac:dyDescent="0.25">
      <c r="A1189" s="23">
        <v>39281</v>
      </c>
      <c r="B1189" s="21">
        <v>2.64</v>
      </c>
    </row>
    <row r="1190" spans="1:2" x14ac:dyDescent="0.25">
      <c r="A1190" s="23">
        <v>39282</v>
      </c>
      <c r="B1190" s="21">
        <v>2.65</v>
      </c>
    </row>
    <row r="1191" spans="1:2" x14ac:dyDescent="0.25">
      <c r="A1191" s="23">
        <v>39283</v>
      </c>
      <c r="B1191" s="21">
        <v>2.6</v>
      </c>
    </row>
    <row r="1192" spans="1:2" x14ac:dyDescent="0.25">
      <c r="A1192" s="23">
        <v>39286</v>
      </c>
      <c r="B1192" s="21">
        <v>2.63</v>
      </c>
    </row>
    <row r="1193" spans="1:2" x14ac:dyDescent="0.25">
      <c r="A1193" s="23">
        <v>39287</v>
      </c>
      <c r="B1193" s="21">
        <v>2.58</v>
      </c>
    </row>
    <row r="1194" spans="1:2" x14ac:dyDescent="0.25">
      <c r="A1194" s="23">
        <v>39288</v>
      </c>
      <c r="B1194" s="21">
        <v>2.56</v>
      </c>
    </row>
    <row r="1195" spans="1:2" x14ac:dyDescent="0.25">
      <c r="A1195" s="23">
        <v>39289</v>
      </c>
      <c r="B1195" s="21">
        <v>2.4700000000000002</v>
      </c>
    </row>
    <row r="1196" spans="1:2" x14ac:dyDescent="0.25">
      <c r="A1196" s="23">
        <v>39290</v>
      </c>
      <c r="B1196" s="21">
        <v>2.48</v>
      </c>
    </row>
    <row r="1197" spans="1:2" x14ac:dyDescent="0.25">
      <c r="A1197" s="23">
        <v>39293</v>
      </c>
      <c r="B1197" s="21">
        <v>2.4900000000000002</v>
      </c>
    </row>
    <row r="1198" spans="1:2" x14ac:dyDescent="0.25">
      <c r="A1198" s="23">
        <v>39294</v>
      </c>
      <c r="B1198" s="21">
        <v>2.44</v>
      </c>
    </row>
    <row r="1199" spans="1:2" x14ac:dyDescent="0.25">
      <c r="A1199" s="23">
        <v>39295</v>
      </c>
      <c r="B1199" s="21">
        <v>2.44</v>
      </c>
    </row>
    <row r="1200" spans="1:2" x14ac:dyDescent="0.25">
      <c r="A1200" s="23">
        <v>39296</v>
      </c>
      <c r="B1200" s="21">
        <v>2.46</v>
      </c>
    </row>
    <row r="1201" spans="1:2" x14ac:dyDescent="0.25">
      <c r="A1201" s="23">
        <v>39297</v>
      </c>
      <c r="B1201" s="21">
        <v>2.44</v>
      </c>
    </row>
    <row r="1202" spans="1:2" x14ac:dyDescent="0.25">
      <c r="A1202" s="23">
        <v>39300</v>
      </c>
      <c r="B1202" s="21">
        <v>2.46</v>
      </c>
    </row>
    <row r="1203" spans="1:2" x14ac:dyDescent="0.25">
      <c r="A1203" s="23">
        <v>39301</v>
      </c>
      <c r="B1203" s="21">
        <v>2.5099999999999998</v>
      </c>
    </row>
    <row r="1204" spans="1:2" x14ac:dyDescent="0.25">
      <c r="A1204" s="23">
        <v>39302</v>
      </c>
      <c r="B1204" s="21">
        <v>2.58</v>
      </c>
    </row>
    <row r="1205" spans="1:2" x14ac:dyDescent="0.25">
      <c r="A1205" s="23">
        <v>39303</v>
      </c>
      <c r="B1205" s="21">
        <v>2.54</v>
      </c>
    </row>
    <row r="1206" spans="1:2" x14ac:dyDescent="0.25">
      <c r="A1206" s="23">
        <v>39304</v>
      </c>
      <c r="B1206" s="21">
        <v>2.56</v>
      </c>
    </row>
    <row r="1207" spans="1:2" x14ac:dyDescent="0.25">
      <c r="A1207" s="23">
        <v>39307</v>
      </c>
      <c r="B1207" s="21">
        <v>2.52</v>
      </c>
    </row>
    <row r="1208" spans="1:2" x14ac:dyDescent="0.25">
      <c r="A1208" s="23">
        <v>39308</v>
      </c>
      <c r="B1208" s="21">
        <v>2.4900000000000002</v>
      </c>
    </row>
    <row r="1209" spans="1:2" x14ac:dyDescent="0.25">
      <c r="A1209" s="23">
        <v>39309</v>
      </c>
      <c r="B1209" s="21">
        <v>2.46</v>
      </c>
    </row>
    <row r="1210" spans="1:2" x14ac:dyDescent="0.25">
      <c r="A1210" s="23">
        <v>39310</v>
      </c>
      <c r="B1210" s="21">
        <v>2.39</v>
      </c>
    </row>
    <row r="1211" spans="1:2" x14ac:dyDescent="0.25">
      <c r="A1211" s="23">
        <v>39311</v>
      </c>
      <c r="B1211" s="21">
        <v>2.4500000000000002</v>
      </c>
    </row>
    <row r="1212" spans="1:2" x14ac:dyDescent="0.25">
      <c r="A1212" s="23">
        <v>39314</v>
      </c>
      <c r="B1212" s="21">
        <v>2.44</v>
      </c>
    </row>
    <row r="1213" spans="1:2" x14ac:dyDescent="0.25">
      <c r="A1213" s="23">
        <v>39315</v>
      </c>
      <c r="B1213" s="21">
        <v>2.38</v>
      </c>
    </row>
    <row r="1214" spans="1:2" x14ac:dyDescent="0.25">
      <c r="A1214" s="23">
        <v>39316</v>
      </c>
      <c r="B1214" s="21">
        <v>2.42</v>
      </c>
    </row>
    <row r="1215" spans="1:2" x14ac:dyDescent="0.25">
      <c r="A1215" s="23">
        <v>39317</v>
      </c>
      <c r="B1215" s="21">
        <v>2.39</v>
      </c>
    </row>
    <row r="1216" spans="1:2" x14ac:dyDescent="0.25">
      <c r="A1216" s="23">
        <v>39318</v>
      </c>
      <c r="B1216" s="21">
        <v>2.4</v>
      </c>
    </row>
    <row r="1217" spans="1:2" x14ac:dyDescent="0.25">
      <c r="A1217" s="23">
        <v>39321</v>
      </c>
      <c r="B1217" s="21">
        <v>2.38</v>
      </c>
    </row>
    <row r="1218" spans="1:2" x14ac:dyDescent="0.25">
      <c r="A1218" s="23">
        <v>39322</v>
      </c>
      <c r="B1218" s="21">
        <v>2.33</v>
      </c>
    </row>
    <row r="1219" spans="1:2" x14ac:dyDescent="0.25">
      <c r="A1219" s="23">
        <v>39323</v>
      </c>
      <c r="B1219" s="21">
        <v>2.38</v>
      </c>
    </row>
    <row r="1220" spans="1:2" x14ac:dyDescent="0.25">
      <c r="A1220" s="23">
        <v>39324</v>
      </c>
      <c r="B1220" s="21">
        <v>2.3199999999999998</v>
      </c>
    </row>
    <row r="1221" spans="1:2" x14ac:dyDescent="0.25">
      <c r="A1221" s="23">
        <v>39325</v>
      </c>
      <c r="B1221" s="21">
        <v>2.34</v>
      </c>
    </row>
    <row r="1222" spans="1:2" x14ac:dyDescent="0.25">
      <c r="A1222" s="23">
        <v>39328</v>
      </c>
      <c r="B1222" s="72" t="e">
        <f>NA()</f>
        <v>#N/A</v>
      </c>
    </row>
    <row r="1223" spans="1:2" x14ac:dyDescent="0.25">
      <c r="A1223" s="23">
        <v>39329</v>
      </c>
      <c r="B1223" s="21">
        <v>2.36</v>
      </c>
    </row>
    <row r="1224" spans="1:2" x14ac:dyDescent="0.25">
      <c r="A1224" s="23">
        <v>39330</v>
      </c>
      <c r="B1224" s="21">
        <v>2.29</v>
      </c>
    </row>
    <row r="1225" spans="1:2" x14ac:dyDescent="0.25">
      <c r="A1225" s="23">
        <v>39331</v>
      </c>
      <c r="B1225" s="21">
        <v>2.3199999999999998</v>
      </c>
    </row>
    <row r="1226" spans="1:2" x14ac:dyDescent="0.25">
      <c r="A1226" s="23">
        <v>39332</v>
      </c>
      <c r="B1226" s="21">
        <v>2.19</v>
      </c>
    </row>
    <row r="1227" spans="1:2" x14ac:dyDescent="0.25">
      <c r="A1227" s="23">
        <v>39335</v>
      </c>
      <c r="B1227" s="21">
        <v>2.14</v>
      </c>
    </row>
    <row r="1228" spans="1:2" x14ac:dyDescent="0.25">
      <c r="A1228" s="23">
        <v>39336</v>
      </c>
      <c r="B1228" s="21">
        <v>2.16</v>
      </c>
    </row>
    <row r="1229" spans="1:2" x14ac:dyDescent="0.25">
      <c r="A1229" s="23">
        <v>39337</v>
      </c>
      <c r="B1229" s="21">
        <v>2.1800000000000002</v>
      </c>
    </row>
    <row r="1230" spans="1:2" x14ac:dyDescent="0.25">
      <c r="A1230" s="23">
        <v>39338</v>
      </c>
      <c r="B1230" s="21">
        <v>2.2400000000000002</v>
      </c>
    </row>
    <row r="1231" spans="1:2" x14ac:dyDescent="0.25">
      <c r="A1231" s="23">
        <v>39339</v>
      </c>
      <c r="B1231" s="21">
        <v>2.2000000000000002</v>
      </c>
    </row>
    <row r="1232" spans="1:2" x14ac:dyDescent="0.25">
      <c r="A1232" s="23">
        <v>39342</v>
      </c>
      <c r="B1232" s="21">
        <v>2.21</v>
      </c>
    </row>
    <row r="1233" spans="1:2" x14ac:dyDescent="0.25">
      <c r="A1233" s="23">
        <v>39343</v>
      </c>
      <c r="B1233" s="21">
        <v>2.19</v>
      </c>
    </row>
    <row r="1234" spans="1:2" x14ac:dyDescent="0.25">
      <c r="A1234" s="23">
        <v>39344</v>
      </c>
      <c r="B1234" s="21">
        <v>2.21</v>
      </c>
    </row>
    <row r="1235" spans="1:2" x14ac:dyDescent="0.25">
      <c r="A1235" s="23">
        <v>39345</v>
      </c>
      <c r="B1235" s="21">
        <v>2.34</v>
      </c>
    </row>
    <row r="1236" spans="1:2" x14ac:dyDescent="0.25">
      <c r="A1236" s="23">
        <v>39346</v>
      </c>
      <c r="B1236" s="21">
        <v>2.31</v>
      </c>
    </row>
    <row r="1237" spans="1:2" x14ac:dyDescent="0.25">
      <c r="A1237" s="23">
        <v>39349</v>
      </c>
      <c r="B1237" s="21">
        <v>2.33</v>
      </c>
    </row>
    <row r="1238" spans="1:2" x14ac:dyDescent="0.25">
      <c r="A1238" s="23">
        <v>39350</v>
      </c>
      <c r="B1238" s="21">
        <v>2.34</v>
      </c>
    </row>
    <row r="1239" spans="1:2" x14ac:dyDescent="0.25">
      <c r="A1239" s="23">
        <v>39351</v>
      </c>
      <c r="B1239" s="21">
        <v>2.34</v>
      </c>
    </row>
    <row r="1240" spans="1:2" x14ac:dyDescent="0.25">
      <c r="A1240" s="23">
        <v>39352</v>
      </c>
      <c r="B1240" s="21">
        <v>2.27</v>
      </c>
    </row>
    <row r="1241" spans="1:2" x14ac:dyDescent="0.25">
      <c r="A1241" s="23">
        <v>39353</v>
      </c>
      <c r="B1241" s="21">
        <v>2.27</v>
      </c>
    </row>
    <row r="1242" spans="1:2" x14ac:dyDescent="0.25">
      <c r="A1242" s="23">
        <v>39356</v>
      </c>
      <c r="B1242" s="21">
        <v>2.2599999999999998</v>
      </c>
    </row>
    <row r="1243" spans="1:2" x14ac:dyDescent="0.25">
      <c r="A1243" s="23">
        <v>39357</v>
      </c>
      <c r="B1243" s="21">
        <v>2.23</v>
      </c>
    </row>
    <row r="1244" spans="1:2" x14ac:dyDescent="0.25">
      <c r="A1244" s="23">
        <v>39358</v>
      </c>
      <c r="B1244" s="21">
        <v>2.25</v>
      </c>
    </row>
    <row r="1245" spans="1:2" x14ac:dyDescent="0.25">
      <c r="A1245" s="23">
        <v>39359</v>
      </c>
      <c r="B1245" s="21">
        <v>2.2400000000000002</v>
      </c>
    </row>
    <row r="1246" spans="1:2" x14ac:dyDescent="0.25">
      <c r="A1246" s="23">
        <v>39360</v>
      </c>
      <c r="B1246" s="21">
        <v>2.34</v>
      </c>
    </row>
    <row r="1247" spans="1:2" x14ac:dyDescent="0.25">
      <c r="A1247" s="23">
        <v>39363</v>
      </c>
      <c r="B1247" s="72" t="e">
        <f>NA()</f>
        <v>#N/A</v>
      </c>
    </row>
    <row r="1248" spans="1:2" x14ac:dyDescent="0.25">
      <c r="A1248" s="23">
        <v>39364</v>
      </c>
      <c r="B1248" s="21">
        <v>2.34</v>
      </c>
    </row>
    <row r="1249" spans="1:2" x14ac:dyDescent="0.25">
      <c r="A1249" s="23">
        <v>39365</v>
      </c>
      <c r="B1249" s="21">
        <v>2.33</v>
      </c>
    </row>
    <row r="1250" spans="1:2" x14ac:dyDescent="0.25">
      <c r="A1250" s="23">
        <v>39366</v>
      </c>
      <c r="B1250" s="21">
        <v>2.3199999999999998</v>
      </c>
    </row>
    <row r="1251" spans="1:2" x14ac:dyDescent="0.25">
      <c r="A1251" s="23">
        <v>39367</v>
      </c>
      <c r="B1251" s="21">
        <v>2.36</v>
      </c>
    </row>
    <row r="1252" spans="1:2" x14ac:dyDescent="0.25">
      <c r="A1252" s="23">
        <v>39370</v>
      </c>
      <c r="B1252" s="21">
        <v>2.34</v>
      </c>
    </row>
    <row r="1253" spans="1:2" x14ac:dyDescent="0.25">
      <c r="A1253" s="23">
        <v>39371</v>
      </c>
      <c r="B1253" s="21">
        <v>2.31</v>
      </c>
    </row>
    <row r="1254" spans="1:2" x14ac:dyDescent="0.25">
      <c r="A1254" s="23">
        <v>39372</v>
      </c>
      <c r="B1254" s="21">
        <v>2.2200000000000002</v>
      </c>
    </row>
    <row r="1255" spans="1:2" x14ac:dyDescent="0.25">
      <c r="A1255" s="23">
        <v>39373</v>
      </c>
      <c r="B1255" s="21">
        <v>2.2000000000000002</v>
      </c>
    </row>
    <row r="1256" spans="1:2" x14ac:dyDescent="0.25">
      <c r="A1256" s="23">
        <v>39374</v>
      </c>
      <c r="B1256" s="21">
        <v>2.09</v>
      </c>
    </row>
    <row r="1257" spans="1:2" x14ac:dyDescent="0.25">
      <c r="A1257" s="23">
        <v>39377</v>
      </c>
      <c r="B1257" s="21">
        <v>2.11</v>
      </c>
    </row>
    <row r="1258" spans="1:2" x14ac:dyDescent="0.25">
      <c r="A1258" s="23">
        <v>39378</v>
      </c>
      <c r="B1258" s="21">
        <v>2.11</v>
      </c>
    </row>
    <row r="1259" spans="1:2" x14ac:dyDescent="0.25">
      <c r="A1259" s="23">
        <v>39379</v>
      </c>
      <c r="B1259" s="21">
        <v>2.0699999999999998</v>
      </c>
    </row>
    <row r="1260" spans="1:2" x14ac:dyDescent="0.25">
      <c r="A1260" s="23">
        <v>39380</v>
      </c>
      <c r="B1260" s="21">
        <v>2.04</v>
      </c>
    </row>
    <row r="1261" spans="1:2" x14ac:dyDescent="0.25">
      <c r="A1261" s="23">
        <v>39381</v>
      </c>
      <c r="B1261" s="21">
        <v>2.0499999999999998</v>
      </c>
    </row>
    <row r="1262" spans="1:2" x14ac:dyDescent="0.25">
      <c r="A1262" s="23">
        <v>39384</v>
      </c>
      <c r="B1262" s="21">
        <v>2.04</v>
      </c>
    </row>
    <row r="1263" spans="1:2" x14ac:dyDescent="0.25">
      <c r="A1263" s="23">
        <v>39385</v>
      </c>
      <c r="B1263" s="21">
        <v>2.06</v>
      </c>
    </row>
    <row r="1264" spans="1:2" x14ac:dyDescent="0.25">
      <c r="A1264" s="23">
        <v>39386</v>
      </c>
      <c r="B1264" s="21">
        <v>2.14</v>
      </c>
    </row>
    <row r="1265" spans="1:2" x14ac:dyDescent="0.25">
      <c r="A1265" s="23">
        <v>39387</v>
      </c>
      <c r="B1265" s="21">
        <v>2</v>
      </c>
    </row>
    <row r="1266" spans="1:2" x14ac:dyDescent="0.25">
      <c r="A1266" s="23">
        <v>39388</v>
      </c>
      <c r="B1266" s="21">
        <v>1.92</v>
      </c>
    </row>
    <row r="1267" spans="1:2" x14ac:dyDescent="0.25">
      <c r="A1267" s="23">
        <v>39391</v>
      </c>
      <c r="B1267" s="21">
        <v>1.94</v>
      </c>
    </row>
    <row r="1268" spans="1:2" x14ac:dyDescent="0.25">
      <c r="A1268" s="23">
        <v>39392</v>
      </c>
      <c r="B1268" s="21">
        <v>1.93</v>
      </c>
    </row>
    <row r="1269" spans="1:2" x14ac:dyDescent="0.25">
      <c r="A1269" s="23">
        <v>39393</v>
      </c>
      <c r="B1269" s="21">
        <v>1.91</v>
      </c>
    </row>
    <row r="1270" spans="1:2" x14ac:dyDescent="0.25">
      <c r="A1270" s="23">
        <v>39394</v>
      </c>
      <c r="B1270" s="21">
        <v>1.88</v>
      </c>
    </row>
    <row r="1271" spans="1:2" x14ac:dyDescent="0.25">
      <c r="A1271" s="23">
        <v>39395</v>
      </c>
      <c r="B1271" s="21">
        <v>1.82</v>
      </c>
    </row>
    <row r="1272" spans="1:2" x14ac:dyDescent="0.25">
      <c r="A1272" s="23">
        <v>39398</v>
      </c>
      <c r="B1272" s="72" t="e">
        <f>NA()</f>
        <v>#N/A</v>
      </c>
    </row>
    <row r="1273" spans="1:2" x14ac:dyDescent="0.25">
      <c r="A1273" s="23">
        <v>39399</v>
      </c>
      <c r="B1273" s="21">
        <v>1.86</v>
      </c>
    </row>
    <row r="1274" spans="1:2" x14ac:dyDescent="0.25">
      <c r="A1274" s="23">
        <v>39400</v>
      </c>
      <c r="B1274" s="21">
        <v>1.88</v>
      </c>
    </row>
    <row r="1275" spans="1:2" x14ac:dyDescent="0.25">
      <c r="A1275" s="23">
        <v>39401</v>
      </c>
      <c r="B1275" s="21">
        <v>1.81</v>
      </c>
    </row>
    <row r="1276" spans="1:2" x14ac:dyDescent="0.25">
      <c r="A1276" s="23">
        <v>39402</v>
      </c>
      <c r="B1276" s="21">
        <v>1.8</v>
      </c>
    </row>
    <row r="1277" spans="1:2" x14ac:dyDescent="0.25">
      <c r="A1277" s="23">
        <v>39405</v>
      </c>
      <c r="B1277" s="21">
        <v>1.7</v>
      </c>
    </row>
    <row r="1278" spans="1:2" x14ac:dyDescent="0.25">
      <c r="A1278" s="23">
        <v>39406</v>
      </c>
      <c r="B1278" s="21">
        <v>1.68</v>
      </c>
    </row>
    <row r="1279" spans="1:2" x14ac:dyDescent="0.25">
      <c r="A1279" s="23">
        <v>39407</v>
      </c>
      <c r="B1279" s="21">
        <v>1.62</v>
      </c>
    </row>
    <row r="1280" spans="1:2" x14ac:dyDescent="0.25">
      <c r="A1280" s="23">
        <v>39408</v>
      </c>
      <c r="B1280" s="72" t="e">
        <f>NA()</f>
        <v>#N/A</v>
      </c>
    </row>
    <row r="1281" spans="1:2" x14ac:dyDescent="0.25">
      <c r="A1281" s="23">
        <v>39409</v>
      </c>
      <c r="B1281" s="21">
        <v>1.63</v>
      </c>
    </row>
    <row r="1282" spans="1:2" x14ac:dyDescent="0.25">
      <c r="A1282" s="23">
        <v>39412</v>
      </c>
      <c r="B1282" s="21">
        <v>1.45</v>
      </c>
    </row>
    <row r="1283" spans="1:2" x14ac:dyDescent="0.25">
      <c r="A1283" s="23">
        <v>39413</v>
      </c>
      <c r="B1283" s="21">
        <v>1.58</v>
      </c>
    </row>
    <row r="1284" spans="1:2" x14ac:dyDescent="0.25">
      <c r="A1284" s="23">
        <v>39414</v>
      </c>
      <c r="B1284" s="21">
        <v>1.71</v>
      </c>
    </row>
    <row r="1285" spans="1:2" x14ac:dyDescent="0.25">
      <c r="A1285" s="23">
        <v>39415</v>
      </c>
      <c r="B1285" s="21">
        <v>1.61</v>
      </c>
    </row>
    <row r="1286" spans="1:2" x14ac:dyDescent="0.25">
      <c r="A1286" s="23">
        <v>39416</v>
      </c>
      <c r="B1286" s="21">
        <v>1.63</v>
      </c>
    </row>
    <row r="1287" spans="1:2" x14ac:dyDescent="0.25">
      <c r="A1287" s="23">
        <v>39419</v>
      </c>
      <c r="B1287" s="21">
        <v>1.57</v>
      </c>
    </row>
    <row r="1288" spans="1:2" x14ac:dyDescent="0.25">
      <c r="A1288" s="23">
        <v>39420</v>
      </c>
      <c r="B1288" s="21">
        <v>1.59</v>
      </c>
    </row>
    <row r="1289" spans="1:2" x14ac:dyDescent="0.25">
      <c r="A1289" s="23">
        <v>39421</v>
      </c>
      <c r="B1289" s="21">
        <v>1.66</v>
      </c>
    </row>
    <row r="1290" spans="1:2" x14ac:dyDescent="0.25">
      <c r="A1290" s="23">
        <v>39422</v>
      </c>
      <c r="B1290" s="21">
        <v>1.77</v>
      </c>
    </row>
    <row r="1291" spans="1:2" x14ac:dyDescent="0.25">
      <c r="A1291" s="23">
        <v>39423</v>
      </c>
      <c r="B1291" s="21">
        <v>1.86</v>
      </c>
    </row>
    <row r="1292" spans="1:2" x14ac:dyDescent="0.25">
      <c r="A1292" s="23">
        <v>39426</v>
      </c>
      <c r="B1292" s="21">
        <v>1.89</v>
      </c>
    </row>
    <row r="1293" spans="1:2" x14ac:dyDescent="0.25">
      <c r="A1293" s="23">
        <v>39427</v>
      </c>
      <c r="B1293" s="21">
        <v>1.73</v>
      </c>
    </row>
    <row r="1294" spans="1:2" x14ac:dyDescent="0.25">
      <c r="A1294" s="23">
        <v>39428</v>
      </c>
      <c r="B1294" s="21">
        <v>1.78</v>
      </c>
    </row>
    <row r="1295" spans="1:2" x14ac:dyDescent="0.25">
      <c r="A1295" s="23">
        <v>39429</v>
      </c>
      <c r="B1295" s="21">
        <v>1.87</v>
      </c>
    </row>
    <row r="1296" spans="1:2" x14ac:dyDescent="0.25">
      <c r="A1296" s="23">
        <v>39430</v>
      </c>
      <c r="B1296" s="21">
        <v>1.9</v>
      </c>
    </row>
    <row r="1297" spans="1:2" x14ac:dyDescent="0.25">
      <c r="A1297" s="23">
        <v>39433</v>
      </c>
      <c r="B1297" s="21">
        <v>1.86</v>
      </c>
    </row>
    <row r="1298" spans="1:2" x14ac:dyDescent="0.25">
      <c r="A1298" s="23">
        <v>39434</v>
      </c>
      <c r="B1298" s="21">
        <v>1.8</v>
      </c>
    </row>
    <row r="1299" spans="1:2" x14ac:dyDescent="0.25">
      <c r="A1299" s="23">
        <v>39435</v>
      </c>
      <c r="B1299" s="21">
        <v>1.73</v>
      </c>
    </row>
    <row r="1300" spans="1:2" x14ac:dyDescent="0.25">
      <c r="A1300" s="23">
        <v>39436</v>
      </c>
      <c r="B1300" s="21">
        <v>1.74</v>
      </c>
    </row>
    <row r="1301" spans="1:2" x14ac:dyDescent="0.25">
      <c r="A1301" s="23">
        <v>39437</v>
      </c>
      <c r="B1301" s="21">
        <v>1.84</v>
      </c>
    </row>
    <row r="1302" spans="1:2" x14ac:dyDescent="0.25">
      <c r="A1302" s="23">
        <v>39440</v>
      </c>
      <c r="B1302" s="21">
        <v>1.88</v>
      </c>
    </row>
    <row r="1303" spans="1:2" x14ac:dyDescent="0.25">
      <c r="A1303" s="23">
        <v>39441</v>
      </c>
      <c r="B1303" s="72" t="e">
        <f>NA()</f>
        <v>#N/A</v>
      </c>
    </row>
    <row r="1304" spans="1:2" x14ac:dyDescent="0.25">
      <c r="A1304" s="23">
        <v>39442</v>
      </c>
      <c r="B1304" s="21">
        <v>1.95</v>
      </c>
    </row>
    <row r="1305" spans="1:2" x14ac:dyDescent="0.25">
      <c r="A1305" s="23">
        <v>39443</v>
      </c>
      <c r="B1305" s="21">
        <v>1.85</v>
      </c>
    </row>
    <row r="1306" spans="1:2" x14ac:dyDescent="0.25">
      <c r="A1306" s="23">
        <v>39444</v>
      </c>
      <c r="B1306" s="21">
        <v>1.78</v>
      </c>
    </row>
    <row r="1307" spans="1:2" x14ac:dyDescent="0.25">
      <c r="A1307" s="23">
        <v>39447</v>
      </c>
      <c r="B1307" s="21">
        <v>1.73</v>
      </c>
    </row>
    <row r="1308" spans="1:2" x14ac:dyDescent="0.25">
      <c r="A1308" s="23">
        <v>39448</v>
      </c>
      <c r="B1308" s="72" t="e">
        <f>NA()</f>
        <v>#N/A</v>
      </c>
    </row>
    <row r="1309" spans="1:2" x14ac:dyDescent="0.25">
      <c r="A1309" s="23">
        <v>39449</v>
      </c>
      <c r="B1309" s="21">
        <v>1.59</v>
      </c>
    </row>
    <row r="1310" spans="1:2" x14ac:dyDescent="0.25">
      <c r="A1310" s="23">
        <v>39450</v>
      </c>
      <c r="B1310" s="21">
        <v>1.58</v>
      </c>
    </row>
    <row r="1311" spans="1:2" x14ac:dyDescent="0.25">
      <c r="A1311" s="23">
        <v>39451</v>
      </c>
      <c r="B1311" s="21">
        <v>1.56</v>
      </c>
    </row>
    <row r="1312" spans="1:2" x14ac:dyDescent="0.25">
      <c r="A1312" s="23">
        <v>39454</v>
      </c>
      <c r="B1312" s="21">
        <v>1.57</v>
      </c>
    </row>
    <row r="1313" spans="1:2" x14ac:dyDescent="0.25">
      <c r="A1313" s="23">
        <v>39455</v>
      </c>
      <c r="B1313" s="21">
        <v>1.57</v>
      </c>
    </row>
    <row r="1314" spans="1:2" x14ac:dyDescent="0.25">
      <c r="A1314" s="23">
        <v>39456</v>
      </c>
      <c r="B1314" s="21">
        <v>1.56</v>
      </c>
    </row>
    <row r="1315" spans="1:2" x14ac:dyDescent="0.25">
      <c r="A1315" s="23">
        <v>39457</v>
      </c>
      <c r="B1315" s="21">
        <v>1.68</v>
      </c>
    </row>
    <row r="1316" spans="1:2" x14ac:dyDescent="0.25">
      <c r="A1316" s="23">
        <v>39458</v>
      </c>
      <c r="B1316" s="21">
        <v>1.56</v>
      </c>
    </row>
    <row r="1317" spans="1:2" x14ac:dyDescent="0.25">
      <c r="A1317" s="23">
        <v>39461</v>
      </c>
      <c r="B1317" s="21">
        <v>1.53</v>
      </c>
    </row>
    <row r="1318" spans="1:2" x14ac:dyDescent="0.25">
      <c r="A1318" s="23">
        <v>39462</v>
      </c>
      <c r="B1318" s="21">
        <v>1.45</v>
      </c>
    </row>
    <row r="1319" spans="1:2" x14ac:dyDescent="0.25">
      <c r="A1319" s="23">
        <v>39463</v>
      </c>
      <c r="B1319" s="21">
        <v>1.5</v>
      </c>
    </row>
    <row r="1320" spans="1:2" x14ac:dyDescent="0.25">
      <c r="A1320" s="23">
        <v>39464</v>
      </c>
      <c r="B1320" s="21">
        <v>1.43</v>
      </c>
    </row>
    <row r="1321" spans="1:2" x14ac:dyDescent="0.25">
      <c r="A1321" s="23">
        <v>39465</v>
      </c>
      <c r="B1321" s="21">
        <v>1.42</v>
      </c>
    </row>
    <row r="1322" spans="1:2" x14ac:dyDescent="0.25">
      <c r="A1322" s="23">
        <v>39468</v>
      </c>
      <c r="B1322" s="72" t="e">
        <f>NA()</f>
        <v>#N/A</v>
      </c>
    </row>
    <row r="1323" spans="1:2" x14ac:dyDescent="0.25">
      <c r="A1323" s="23">
        <v>39469</v>
      </c>
      <c r="B1323" s="21">
        <v>1.28</v>
      </c>
    </row>
    <row r="1324" spans="1:2" x14ac:dyDescent="0.25">
      <c r="A1324" s="23">
        <v>39470</v>
      </c>
      <c r="B1324" s="21">
        <v>1.31</v>
      </c>
    </row>
    <row r="1325" spans="1:2" x14ac:dyDescent="0.25">
      <c r="A1325" s="23">
        <v>39471</v>
      </c>
      <c r="B1325" s="21">
        <v>1.44</v>
      </c>
    </row>
    <row r="1326" spans="1:2" x14ac:dyDescent="0.25">
      <c r="A1326" s="23">
        <v>39472</v>
      </c>
      <c r="B1326" s="21">
        <v>1.34</v>
      </c>
    </row>
    <row r="1327" spans="1:2" x14ac:dyDescent="0.25">
      <c r="A1327" s="23">
        <v>39475</v>
      </c>
      <c r="B1327" s="21">
        <v>1.33</v>
      </c>
    </row>
    <row r="1328" spans="1:2" x14ac:dyDescent="0.25">
      <c r="A1328" s="23">
        <v>39476</v>
      </c>
      <c r="B1328" s="21">
        <v>1.37</v>
      </c>
    </row>
    <row r="1329" spans="1:2" x14ac:dyDescent="0.25">
      <c r="A1329" s="23">
        <v>39477</v>
      </c>
      <c r="B1329" s="21">
        <v>1.45</v>
      </c>
    </row>
    <row r="1330" spans="1:2" x14ac:dyDescent="0.25">
      <c r="A1330" s="23">
        <v>39478</v>
      </c>
      <c r="B1330" s="21">
        <v>1.33</v>
      </c>
    </row>
    <row r="1331" spans="1:2" x14ac:dyDescent="0.25">
      <c r="A1331" s="23">
        <v>39479</v>
      </c>
      <c r="B1331" s="21">
        <v>1.31</v>
      </c>
    </row>
    <row r="1332" spans="1:2" x14ac:dyDescent="0.25">
      <c r="A1332" s="23">
        <v>39482</v>
      </c>
      <c r="B1332" s="21">
        <v>1.38</v>
      </c>
    </row>
    <row r="1333" spans="1:2" x14ac:dyDescent="0.25">
      <c r="A1333" s="23">
        <v>39483</v>
      </c>
      <c r="B1333" s="21">
        <v>1.34</v>
      </c>
    </row>
    <row r="1334" spans="1:2" x14ac:dyDescent="0.25">
      <c r="A1334" s="23">
        <v>39484</v>
      </c>
      <c r="B1334" s="21">
        <v>1.36</v>
      </c>
    </row>
    <row r="1335" spans="1:2" x14ac:dyDescent="0.25">
      <c r="A1335" s="23">
        <v>39485</v>
      </c>
      <c r="B1335" s="21">
        <v>1.47</v>
      </c>
    </row>
    <row r="1336" spans="1:2" x14ac:dyDescent="0.25">
      <c r="A1336" s="23">
        <v>39486</v>
      </c>
      <c r="B1336" s="21">
        <v>1.36</v>
      </c>
    </row>
    <row r="1337" spans="1:2" x14ac:dyDescent="0.25">
      <c r="A1337" s="23">
        <v>39489</v>
      </c>
      <c r="B1337" s="21">
        <v>1.32</v>
      </c>
    </row>
    <row r="1338" spans="1:2" x14ac:dyDescent="0.25">
      <c r="A1338" s="23">
        <v>39490</v>
      </c>
      <c r="B1338" s="21">
        <v>1.36</v>
      </c>
    </row>
    <row r="1339" spans="1:2" x14ac:dyDescent="0.25">
      <c r="A1339" s="23">
        <v>39491</v>
      </c>
      <c r="B1339" s="21">
        <v>1.42</v>
      </c>
    </row>
    <row r="1340" spans="1:2" x14ac:dyDescent="0.25">
      <c r="A1340" s="23">
        <v>39492</v>
      </c>
      <c r="B1340" s="21">
        <v>1.57</v>
      </c>
    </row>
    <row r="1341" spans="1:2" x14ac:dyDescent="0.25">
      <c r="A1341" s="23">
        <v>39493</v>
      </c>
      <c r="B1341" s="21">
        <v>1.48</v>
      </c>
    </row>
    <row r="1342" spans="1:2" x14ac:dyDescent="0.25">
      <c r="A1342" s="23">
        <v>39496</v>
      </c>
      <c r="B1342" s="72" t="e">
        <f>NA()</f>
        <v>#N/A</v>
      </c>
    </row>
    <row r="1343" spans="1:2" x14ac:dyDescent="0.25">
      <c r="A1343" s="23">
        <v>39497</v>
      </c>
      <c r="B1343" s="21">
        <v>1.56</v>
      </c>
    </row>
    <row r="1344" spans="1:2" x14ac:dyDescent="0.25">
      <c r="A1344" s="23">
        <v>39498</v>
      </c>
      <c r="B1344" s="21">
        <v>1.55</v>
      </c>
    </row>
    <row r="1345" spans="1:2" x14ac:dyDescent="0.25">
      <c r="A1345" s="23">
        <v>39499</v>
      </c>
      <c r="B1345" s="21">
        <v>1.43</v>
      </c>
    </row>
    <row r="1346" spans="1:2" x14ac:dyDescent="0.25">
      <c r="A1346" s="23">
        <v>39500</v>
      </c>
      <c r="B1346" s="21">
        <v>1.44</v>
      </c>
    </row>
    <row r="1347" spans="1:2" x14ac:dyDescent="0.25">
      <c r="A1347" s="23">
        <v>39503</v>
      </c>
      <c r="B1347" s="21">
        <v>1.53</v>
      </c>
    </row>
    <row r="1348" spans="1:2" x14ac:dyDescent="0.25">
      <c r="A1348" s="23">
        <v>39504</v>
      </c>
      <c r="B1348" s="21">
        <v>1.44</v>
      </c>
    </row>
    <row r="1349" spans="1:2" x14ac:dyDescent="0.25">
      <c r="A1349" s="23">
        <v>39505</v>
      </c>
      <c r="B1349" s="21">
        <v>1.42</v>
      </c>
    </row>
    <row r="1350" spans="1:2" x14ac:dyDescent="0.25">
      <c r="A1350" s="23">
        <v>39506</v>
      </c>
      <c r="B1350" s="21">
        <v>1.26</v>
      </c>
    </row>
    <row r="1351" spans="1:2" x14ac:dyDescent="0.25">
      <c r="A1351" s="23">
        <v>39507</v>
      </c>
      <c r="B1351" s="21">
        <v>1.1000000000000001</v>
      </c>
    </row>
    <row r="1352" spans="1:2" x14ac:dyDescent="0.25">
      <c r="A1352" s="23">
        <v>39510</v>
      </c>
      <c r="B1352" s="21">
        <v>1.08</v>
      </c>
    </row>
    <row r="1353" spans="1:2" x14ac:dyDescent="0.25">
      <c r="A1353" s="23">
        <v>39511</v>
      </c>
      <c r="B1353" s="21">
        <v>1.1499999999999999</v>
      </c>
    </row>
    <row r="1354" spans="1:2" x14ac:dyDescent="0.25">
      <c r="A1354" s="23">
        <v>39512</v>
      </c>
      <c r="B1354" s="21">
        <v>1.1599999999999999</v>
      </c>
    </row>
    <row r="1355" spans="1:2" x14ac:dyDescent="0.25">
      <c r="A1355" s="23">
        <v>39513</v>
      </c>
      <c r="B1355" s="21">
        <v>1.07</v>
      </c>
    </row>
    <row r="1356" spans="1:2" x14ac:dyDescent="0.25">
      <c r="A1356" s="23">
        <v>39514</v>
      </c>
      <c r="B1356" s="21">
        <v>1.01</v>
      </c>
    </row>
    <row r="1357" spans="1:2" x14ac:dyDescent="0.25">
      <c r="A1357" s="23">
        <v>39517</v>
      </c>
      <c r="B1357" s="21">
        <v>0.9</v>
      </c>
    </row>
    <row r="1358" spans="1:2" x14ac:dyDescent="0.25">
      <c r="A1358" s="23">
        <v>39518</v>
      </c>
      <c r="B1358" s="21">
        <v>1.05</v>
      </c>
    </row>
    <row r="1359" spans="1:2" x14ac:dyDescent="0.25">
      <c r="A1359" s="23">
        <v>39519</v>
      </c>
      <c r="B1359" s="21">
        <v>0.95</v>
      </c>
    </row>
    <row r="1360" spans="1:2" x14ac:dyDescent="0.25">
      <c r="A1360" s="23">
        <v>39520</v>
      </c>
      <c r="B1360" s="21">
        <v>1.05</v>
      </c>
    </row>
    <row r="1361" spans="1:2" x14ac:dyDescent="0.25">
      <c r="A1361" s="23">
        <v>39521</v>
      </c>
      <c r="B1361" s="21">
        <v>1.01</v>
      </c>
    </row>
    <row r="1362" spans="1:2" x14ac:dyDescent="0.25">
      <c r="A1362" s="23">
        <v>39524</v>
      </c>
      <c r="B1362" s="21">
        <v>1.05</v>
      </c>
    </row>
    <row r="1363" spans="1:2" x14ac:dyDescent="0.25">
      <c r="A1363" s="23">
        <v>39525</v>
      </c>
      <c r="B1363" s="21">
        <v>1.08</v>
      </c>
    </row>
    <row r="1364" spans="1:2" x14ac:dyDescent="0.25">
      <c r="A1364" s="23">
        <v>39526</v>
      </c>
      <c r="B1364" s="21">
        <v>1.04</v>
      </c>
    </row>
    <row r="1365" spans="1:2" x14ac:dyDescent="0.25">
      <c r="A1365" s="23">
        <v>39527</v>
      </c>
      <c r="B1365" s="21">
        <v>1.02</v>
      </c>
    </row>
    <row r="1366" spans="1:2" x14ac:dyDescent="0.25">
      <c r="A1366" s="23">
        <v>39528</v>
      </c>
      <c r="B1366" s="72" t="e">
        <f>NA()</f>
        <v>#N/A</v>
      </c>
    </row>
    <row r="1367" spans="1:2" x14ac:dyDescent="0.25">
      <c r="A1367" s="23">
        <v>39531</v>
      </c>
      <c r="B1367" s="21">
        <v>1.24</v>
      </c>
    </row>
    <row r="1368" spans="1:2" x14ac:dyDescent="0.25">
      <c r="A1368" s="23">
        <v>39532</v>
      </c>
      <c r="B1368" s="21">
        <v>1.25</v>
      </c>
    </row>
    <row r="1369" spans="1:2" x14ac:dyDescent="0.25">
      <c r="A1369" s="23">
        <v>39533</v>
      </c>
      <c r="B1369" s="21">
        <v>1.24</v>
      </c>
    </row>
    <row r="1370" spans="1:2" x14ac:dyDescent="0.25">
      <c r="A1370" s="23">
        <v>39534</v>
      </c>
      <c r="B1370" s="21">
        <v>1.23</v>
      </c>
    </row>
    <row r="1371" spans="1:2" x14ac:dyDescent="0.25">
      <c r="A1371" s="23">
        <v>39535</v>
      </c>
      <c r="B1371" s="21">
        <v>1.1299999999999999</v>
      </c>
    </row>
    <row r="1372" spans="1:2" x14ac:dyDescent="0.25">
      <c r="A1372" s="23">
        <v>39538</v>
      </c>
      <c r="B1372" s="21">
        <v>1.1100000000000001</v>
      </c>
    </row>
    <row r="1373" spans="1:2" x14ac:dyDescent="0.25">
      <c r="A1373" s="23">
        <v>39539</v>
      </c>
      <c r="B1373" s="21">
        <v>1.22</v>
      </c>
    </row>
    <row r="1374" spans="1:2" x14ac:dyDescent="0.25">
      <c r="A1374" s="23">
        <v>39540</v>
      </c>
      <c r="B1374" s="21">
        <v>1.26</v>
      </c>
    </row>
    <row r="1375" spans="1:2" x14ac:dyDescent="0.25">
      <c r="A1375" s="23">
        <v>39541</v>
      </c>
      <c r="B1375" s="21">
        <v>1.28</v>
      </c>
    </row>
    <row r="1376" spans="1:2" x14ac:dyDescent="0.25">
      <c r="A1376" s="23">
        <v>39542</v>
      </c>
      <c r="B1376" s="21">
        <v>1.18</v>
      </c>
    </row>
    <row r="1377" spans="1:2" x14ac:dyDescent="0.25">
      <c r="A1377" s="23">
        <v>39545</v>
      </c>
      <c r="B1377" s="21">
        <v>1.23</v>
      </c>
    </row>
    <row r="1378" spans="1:2" x14ac:dyDescent="0.25">
      <c r="A1378" s="23">
        <v>39546</v>
      </c>
      <c r="B1378" s="21">
        <v>1.26</v>
      </c>
    </row>
    <row r="1379" spans="1:2" x14ac:dyDescent="0.25">
      <c r="A1379" s="23">
        <v>39547</v>
      </c>
      <c r="B1379" s="21">
        <v>1.19</v>
      </c>
    </row>
    <row r="1380" spans="1:2" x14ac:dyDescent="0.25">
      <c r="A1380" s="23">
        <v>39548</v>
      </c>
      <c r="B1380" s="21">
        <v>1.26</v>
      </c>
    </row>
    <row r="1381" spans="1:2" x14ac:dyDescent="0.25">
      <c r="A1381" s="23">
        <v>39549</v>
      </c>
      <c r="B1381" s="21">
        <v>1.19</v>
      </c>
    </row>
    <row r="1382" spans="1:2" x14ac:dyDescent="0.25">
      <c r="A1382" s="23">
        <v>39552</v>
      </c>
      <c r="B1382" s="21">
        <v>1.23</v>
      </c>
    </row>
    <row r="1383" spans="1:2" x14ac:dyDescent="0.25">
      <c r="A1383" s="23">
        <v>39553</v>
      </c>
      <c r="B1383" s="21">
        <v>1.28</v>
      </c>
    </row>
    <row r="1384" spans="1:2" x14ac:dyDescent="0.25">
      <c r="A1384" s="23">
        <v>39554</v>
      </c>
      <c r="B1384" s="21">
        <v>1.41</v>
      </c>
    </row>
    <row r="1385" spans="1:2" x14ac:dyDescent="0.25">
      <c r="A1385" s="23">
        <v>39555</v>
      </c>
      <c r="B1385" s="21">
        <v>1.44</v>
      </c>
    </row>
    <row r="1386" spans="1:2" x14ac:dyDescent="0.25">
      <c r="A1386" s="23">
        <v>39556</v>
      </c>
      <c r="B1386" s="21">
        <v>1.45</v>
      </c>
    </row>
    <row r="1387" spans="1:2" x14ac:dyDescent="0.25">
      <c r="A1387" s="23">
        <v>39559</v>
      </c>
      <c r="B1387" s="21">
        <v>1.44</v>
      </c>
    </row>
    <row r="1388" spans="1:2" x14ac:dyDescent="0.25">
      <c r="A1388" s="23">
        <v>39560</v>
      </c>
      <c r="B1388" s="21">
        <v>1.43</v>
      </c>
    </row>
    <row r="1389" spans="1:2" x14ac:dyDescent="0.25">
      <c r="A1389" s="23">
        <v>39561</v>
      </c>
      <c r="B1389" s="21">
        <v>1.44</v>
      </c>
    </row>
    <row r="1390" spans="1:2" x14ac:dyDescent="0.25">
      <c r="A1390" s="23">
        <v>39562</v>
      </c>
      <c r="B1390" s="21">
        <v>1.56</v>
      </c>
    </row>
    <row r="1391" spans="1:2" x14ac:dyDescent="0.25">
      <c r="A1391" s="23">
        <v>39563</v>
      </c>
      <c r="B1391" s="21">
        <v>1.6</v>
      </c>
    </row>
    <row r="1392" spans="1:2" x14ac:dyDescent="0.25">
      <c r="A1392" s="23">
        <v>39566</v>
      </c>
      <c r="B1392" s="21">
        <v>1.56</v>
      </c>
    </row>
    <row r="1393" spans="1:2" x14ac:dyDescent="0.25">
      <c r="A1393" s="23">
        <v>39567</v>
      </c>
      <c r="B1393" s="21">
        <v>1.56</v>
      </c>
    </row>
    <row r="1394" spans="1:2" x14ac:dyDescent="0.25">
      <c r="A1394" s="23">
        <v>39568</v>
      </c>
      <c r="B1394" s="21">
        <v>1.5</v>
      </c>
    </row>
    <row r="1395" spans="1:2" x14ac:dyDescent="0.25">
      <c r="A1395" s="23">
        <v>39569</v>
      </c>
      <c r="B1395" s="21">
        <v>1.52</v>
      </c>
    </row>
    <row r="1396" spans="1:2" x14ac:dyDescent="0.25">
      <c r="A1396" s="23">
        <v>39570</v>
      </c>
      <c r="B1396" s="21">
        <v>1.53</v>
      </c>
    </row>
    <row r="1397" spans="1:2" x14ac:dyDescent="0.25">
      <c r="A1397" s="23">
        <v>39573</v>
      </c>
      <c r="B1397" s="21">
        <v>1.53</v>
      </c>
    </row>
    <row r="1398" spans="1:2" x14ac:dyDescent="0.25">
      <c r="A1398" s="23">
        <v>39574</v>
      </c>
      <c r="B1398" s="21">
        <v>1.55</v>
      </c>
    </row>
    <row r="1399" spans="1:2" x14ac:dyDescent="0.25">
      <c r="A1399" s="23">
        <v>39575</v>
      </c>
      <c r="B1399" s="21">
        <v>1.51</v>
      </c>
    </row>
    <row r="1400" spans="1:2" x14ac:dyDescent="0.25">
      <c r="A1400" s="23">
        <v>39576</v>
      </c>
      <c r="B1400" s="21">
        <v>1.43</v>
      </c>
    </row>
    <row r="1401" spans="1:2" x14ac:dyDescent="0.25">
      <c r="A1401" s="23">
        <v>39577</v>
      </c>
      <c r="B1401" s="21">
        <v>1.39</v>
      </c>
    </row>
    <row r="1402" spans="1:2" x14ac:dyDescent="0.25">
      <c r="A1402" s="23">
        <v>39580</v>
      </c>
      <c r="B1402" s="21">
        <v>1.41</v>
      </c>
    </row>
    <row r="1403" spans="1:2" x14ac:dyDescent="0.25">
      <c r="A1403" s="23">
        <v>39581</v>
      </c>
      <c r="B1403" s="21">
        <v>1.51</v>
      </c>
    </row>
    <row r="1404" spans="1:2" x14ac:dyDescent="0.25">
      <c r="A1404" s="23">
        <v>39582</v>
      </c>
      <c r="B1404" s="21">
        <v>1.49</v>
      </c>
    </row>
    <row r="1405" spans="1:2" x14ac:dyDescent="0.25">
      <c r="A1405" s="23">
        <v>39583</v>
      </c>
      <c r="B1405" s="21">
        <v>1.4</v>
      </c>
    </row>
    <row r="1406" spans="1:2" x14ac:dyDescent="0.25">
      <c r="A1406" s="23">
        <v>39584</v>
      </c>
      <c r="B1406" s="21">
        <v>1.41</v>
      </c>
    </row>
    <row r="1407" spans="1:2" x14ac:dyDescent="0.25">
      <c r="A1407" s="23">
        <v>39587</v>
      </c>
      <c r="B1407" s="21">
        <v>1.36</v>
      </c>
    </row>
    <row r="1408" spans="1:2" x14ac:dyDescent="0.25">
      <c r="A1408" s="23">
        <v>39588</v>
      </c>
      <c r="B1408" s="21">
        <v>1.31</v>
      </c>
    </row>
    <row r="1409" spans="1:2" x14ac:dyDescent="0.25">
      <c r="A1409" s="23">
        <v>39589</v>
      </c>
      <c r="B1409" s="21">
        <v>1.3</v>
      </c>
    </row>
    <row r="1410" spans="1:2" x14ac:dyDescent="0.25">
      <c r="A1410" s="23">
        <v>39590</v>
      </c>
      <c r="B1410" s="21">
        <v>1.41</v>
      </c>
    </row>
    <row r="1411" spans="1:2" x14ac:dyDescent="0.25">
      <c r="A1411" s="23">
        <v>39591</v>
      </c>
      <c r="B1411" s="21">
        <v>1.36</v>
      </c>
    </row>
    <row r="1412" spans="1:2" x14ac:dyDescent="0.25">
      <c r="A1412" s="23">
        <v>39594</v>
      </c>
      <c r="B1412" s="72" t="e">
        <f>NA()</f>
        <v>#N/A</v>
      </c>
    </row>
    <row r="1413" spans="1:2" x14ac:dyDescent="0.25">
      <c r="A1413" s="23">
        <v>39595</v>
      </c>
      <c r="B1413" s="21">
        <v>1.46</v>
      </c>
    </row>
    <row r="1414" spans="1:2" x14ac:dyDescent="0.25">
      <c r="A1414" s="23">
        <v>39596</v>
      </c>
      <c r="B1414" s="21">
        <v>1.58</v>
      </c>
    </row>
    <row r="1415" spans="1:2" x14ac:dyDescent="0.25">
      <c r="A1415" s="23">
        <v>39597</v>
      </c>
      <c r="B1415" s="21">
        <v>1.62</v>
      </c>
    </row>
    <row r="1416" spans="1:2" x14ac:dyDescent="0.25">
      <c r="A1416" s="23">
        <v>39598</v>
      </c>
      <c r="B1416" s="21">
        <v>1.58</v>
      </c>
    </row>
    <row r="1417" spans="1:2" x14ac:dyDescent="0.25">
      <c r="A1417" s="23">
        <v>39601</v>
      </c>
      <c r="B1417" s="21">
        <v>1.51</v>
      </c>
    </row>
    <row r="1418" spans="1:2" x14ac:dyDescent="0.25">
      <c r="A1418" s="23">
        <v>39602</v>
      </c>
      <c r="B1418" s="21">
        <v>1.51</v>
      </c>
    </row>
    <row r="1419" spans="1:2" x14ac:dyDescent="0.25">
      <c r="A1419" s="23">
        <v>39603</v>
      </c>
      <c r="B1419" s="21">
        <v>1.59</v>
      </c>
    </row>
    <row r="1420" spans="1:2" x14ac:dyDescent="0.25">
      <c r="A1420" s="23">
        <v>39604</v>
      </c>
      <c r="B1420" s="21">
        <v>1.63</v>
      </c>
    </row>
    <row r="1421" spans="1:2" x14ac:dyDescent="0.25">
      <c r="A1421" s="23">
        <v>39605</v>
      </c>
      <c r="B1421" s="21">
        <v>1.47</v>
      </c>
    </row>
    <row r="1422" spans="1:2" x14ac:dyDescent="0.25">
      <c r="A1422" s="23">
        <v>39608</v>
      </c>
      <c r="B1422" s="21">
        <v>1.54</v>
      </c>
    </row>
    <row r="1423" spans="1:2" x14ac:dyDescent="0.25">
      <c r="A1423" s="23">
        <v>39609</v>
      </c>
      <c r="B1423" s="21">
        <v>1.62</v>
      </c>
    </row>
    <row r="1424" spans="1:2" x14ac:dyDescent="0.25">
      <c r="A1424" s="23">
        <v>39610</v>
      </c>
      <c r="B1424" s="21">
        <v>1.62</v>
      </c>
    </row>
    <row r="1425" spans="1:2" x14ac:dyDescent="0.25">
      <c r="A1425" s="23">
        <v>39611</v>
      </c>
      <c r="B1425" s="21">
        <v>1.73</v>
      </c>
    </row>
    <row r="1426" spans="1:2" x14ac:dyDescent="0.25">
      <c r="A1426" s="23">
        <v>39612</v>
      </c>
      <c r="B1426" s="21">
        <v>1.77</v>
      </c>
    </row>
    <row r="1427" spans="1:2" x14ac:dyDescent="0.25">
      <c r="A1427" s="23">
        <v>39615</v>
      </c>
      <c r="B1427" s="21">
        <v>1.76</v>
      </c>
    </row>
    <row r="1428" spans="1:2" x14ac:dyDescent="0.25">
      <c r="A1428" s="23">
        <v>39616</v>
      </c>
      <c r="B1428" s="21">
        <v>1.75</v>
      </c>
    </row>
    <row r="1429" spans="1:2" x14ac:dyDescent="0.25">
      <c r="A1429" s="23">
        <v>39617</v>
      </c>
      <c r="B1429" s="21">
        <v>1.68</v>
      </c>
    </row>
    <row r="1430" spans="1:2" x14ac:dyDescent="0.25">
      <c r="A1430" s="23">
        <v>39618</v>
      </c>
      <c r="B1430" s="21">
        <v>1.75</v>
      </c>
    </row>
    <row r="1431" spans="1:2" x14ac:dyDescent="0.25">
      <c r="A1431" s="23">
        <v>39619</v>
      </c>
      <c r="B1431" s="21">
        <v>1.72</v>
      </c>
    </row>
    <row r="1432" spans="1:2" x14ac:dyDescent="0.25">
      <c r="A1432" s="23">
        <v>39622</v>
      </c>
      <c r="B1432" s="21">
        <v>1.75</v>
      </c>
    </row>
    <row r="1433" spans="1:2" x14ac:dyDescent="0.25">
      <c r="A1433" s="23">
        <v>39623</v>
      </c>
      <c r="B1433" s="21">
        <v>1.64</v>
      </c>
    </row>
    <row r="1434" spans="1:2" x14ac:dyDescent="0.25">
      <c r="A1434" s="23">
        <v>39624</v>
      </c>
      <c r="B1434" s="21">
        <v>1.65</v>
      </c>
    </row>
    <row r="1435" spans="1:2" x14ac:dyDescent="0.25">
      <c r="A1435" s="23">
        <v>39625</v>
      </c>
      <c r="B1435" s="21">
        <v>1.55</v>
      </c>
    </row>
    <row r="1436" spans="1:2" x14ac:dyDescent="0.25">
      <c r="A1436" s="23">
        <v>39626</v>
      </c>
      <c r="B1436" s="21">
        <v>1.48</v>
      </c>
    </row>
    <row r="1437" spans="1:2" x14ac:dyDescent="0.25">
      <c r="A1437" s="23">
        <v>39629</v>
      </c>
      <c r="B1437" s="21">
        <v>1.48</v>
      </c>
    </row>
    <row r="1438" spans="1:2" x14ac:dyDescent="0.25">
      <c r="A1438" s="23">
        <v>39630</v>
      </c>
      <c r="B1438" s="21">
        <v>1.49</v>
      </c>
    </row>
    <row r="1439" spans="1:2" x14ac:dyDescent="0.25">
      <c r="A1439" s="23">
        <v>39631</v>
      </c>
      <c r="B1439" s="21">
        <v>1.43</v>
      </c>
    </row>
    <row r="1440" spans="1:2" x14ac:dyDescent="0.25">
      <c r="A1440" s="23">
        <v>39632</v>
      </c>
      <c r="B1440" s="21">
        <v>1.42</v>
      </c>
    </row>
    <row r="1441" spans="1:2" x14ac:dyDescent="0.25">
      <c r="A1441" s="23">
        <v>39633</v>
      </c>
      <c r="B1441" s="72" t="e">
        <f>NA()</f>
        <v>#N/A</v>
      </c>
    </row>
    <row r="1442" spans="1:2" x14ac:dyDescent="0.25">
      <c r="A1442" s="23">
        <v>39636</v>
      </c>
      <c r="B1442" s="21">
        <v>1.43</v>
      </c>
    </row>
    <row r="1443" spans="1:2" x14ac:dyDescent="0.25">
      <c r="A1443" s="23">
        <v>39637</v>
      </c>
      <c r="B1443" s="21">
        <v>1.45</v>
      </c>
    </row>
    <row r="1444" spans="1:2" x14ac:dyDescent="0.25">
      <c r="A1444" s="23">
        <v>39638</v>
      </c>
      <c r="B1444" s="21">
        <v>1.39</v>
      </c>
    </row>
    <row r="1445" spans="1:2" x14ac:dyDescent="0.25">
      <c r="A1445" s="23">
        <v>39639</v>
      </c>
      <c r="B1445" s="21">
        <v>1.4</v>
      </c>
    </row>
    <row r="1446" spans="1:2" x14ac:dyDescent="0.25">
      <c r="A1446" s="23">
        <v>39640</v>
      </c>
      <c r="B1446" s="21">
        <v>1.48</v>
      </c>
    </row>
    <row r="1447" spans="1:2" x14ac:dyDescent="0.25">
      <c r="A1447" s="23">
        <v>39643</v>
      </c>
      <c r="B1447" s="21">
        <v>1.43</v>
      </c>
    </row>
    <row r="1448" spans="1:2" x14ac:dyDescent="0.25">
      <c r="A1448" s="23">
        <v>39644</v>
      </c>
      <c r="B1448" s="21">
        <v>1.4</v>
      </c>
    </row>
    <row r="1449" spans="1:2" x14ac:dyDescent="0.25">
      <c r="A1449" s="23">
        <v>39645</v>
      </c>
      <c r="B1449" s="21">
        <v>1.48</v>
      </c>
    </row>
    <row r="1450" spans="1:2" x14ac:dyDescent="0.25">
      <c r="A1450" s="23">
        <v>39646</v>
      </c>
      <c r="B1450" s="21">
        <v>1.6</v>
      </c>
    </row>
    <row r="1451" spans="1:2" x14ac:dyDescent="0.25">
      <c r="A1451" s="23">
        <v>39647</v>
      </c>
      <c r="B1451" s="21">
        <v>1.65</v>
      </c>
    </row>
    <row r="1452" spans="1:2" x14ac:dyDescent="0.25">
      <c r="A1452" s="23">
        <v>39650</v>
      </c>
      <c r="B1452" s="21">
        <v>1.66</v>
      </c>
    </row>
    <row r="1453" spans="1:2" x14ac:dyDescent="0.25">
      <c r="A1453" s="23">
        <v>39651</v>
      </c>
      <c r="B1453" s="21">
        <v>1.71</v>
      </c>
    </row>
    <row r="1454" spans="1:2" x14ac:dyDescent="0.25">
      <c r="A1454" s="23">
        <v>39652</v>
      </c>
      <c r="B1454" s="21">
        <v>1.8</v>
      </c>
    </row>
    <row r="1455" spans="1:2" x14ac:dyDescent="0.25">
      <c r="A1455" s="23">
        <v>39653</v>
      </c>
      <c r="B1455" s="21">
        <v>1.69</v>
      </c>
    </row>
    <row r="1456" spans="1:2" x14ac:dyDescent="0.25">
      <c r="A1456" s="23">
        <v>39654</v>
      </c>
      <c r="B1456" s="21">
        <v>1.79</v>
      </c>
    </row>
    <row r="1457" spans="1:2" x14ac:dyDescent="0.25">
      <c r="A1457" s="23">
        <v>39657</v>
      </c>
      <c r="B1457" s="21">
        <v>1.7</v>
      </c>
    </row>
    <row r="1458" spans="1:2" x14ac:dyDescent="0.25">
      <c r="A1458" s="23">
        <v>39658</v>
      </c>
      <c r="B1458" s="21">
        <v>1.76</v>
      </c>
    </row>
    <row r="1459" spans="1:2" x14ac:dyDescent="0.25">
      <c r="A1459" s="23">
        <v>39659</v>
      </c>
      <c r="B1459" s="21">
        <v>1.71</v>
      </c>
    </row>
    <row r="1460" spans="1:2" x14ac:dyDescent="0.25">
      <c r="A1460" s="23">
        <v>39660</v>
      </c>
      <c r="B1460" s="21">
        <v>1.65</v>
      </c>
    </row>
    <row r="1461" spans="1:2" x14ac:dyDescent="0.25">
      <c r="A1461" s="23">
        <v>39661</v>
      </c>
      <c r="B1461" s="21">
        <v>1.63</v>
      </c>
    </row>
    <row r="1462" spans="1:2" x14ac:dyDescent="0.25">
      <c r="A1462" s="23">
        <v>39664</v>
      </c>
      <c r="B1462" s="21">
        <v>1.64</v>
      </c>
    </row>
    <row r="1463" spans="1:2" x14ac:dyDescent="0.25">
      <c r="A1463" s="23">
        <v>39665</v>
      </c>
      <c r="B1463" s="21">
        <v>1.74</v>
      </c>
    </row>
    <row r="1464" spans="1:2" x14ac:dyDescent="0.25">
      <c r="A1464" s="23">
        <v>39666</v>
      </c>
      <c r="B1464" s="21">
        <v>1.79</v>
      </c>
    </row>
    <row r="1465" spans="1:2" x14ac:dyDescent="0.25">
      <c r="A1465" s="23">
        <v>39667</v>
      </c>
      <c r="B1465" s="21">
        <v>1.68</v>
      </c>
    </row>
    <row r="1466" spans="1:2" x14ac:dyDescent="0.25">
      <c r="A1466" s="23">
        <v>39668</v>
      </c>
      <c r="B1466" s="21">
        <v>1.72</v>
      </c>
    </row>
    <row r="1467" spans="1:2" x14ac:dyDescent="0.25">
      <c r="A1467" s="23">
        <v>39671</v>
      </c>
      <c r="B1467" s="21">
        <v>1.8</v>
      </c>
    </row>
    <row r="1468" spans="1:2" x14ac:dyDescent="0.25">
      <c r="A1468" s="23">
        <v>39672</v>
      </c>
      <c r="B1468" s="21">
        <v>1.72</v>
      </c>
    </row>
    <row r="1469" spans="1:2" x14ac:dyDescent="0.25">
      <c r="A1469" s="23">
        <v>39673</v>
      </c>
      <c r="B1469" s="21">
        <v>1.75</v>
      </c>
    </row>
    <row r="1470" spans="1:2" x14ac:dyDescent="0.25">
      <c r="A1470" s="23">
        <v>39674</v>
      </c>
      <c r="B1470" s="21">
        <v>1.67</v>
      </c>
    </row>
    <row r="1471" spans="1:2" x14ac:dyDescent="0.25">
      <c r="A1471" s="23">
        <v>39675</v>
      </c>
      <c r="B1471" s="21">
        <v>1.66</v>
      </c>
    </row>
    <row r="1472" spans="1:2" x14ac:dyDescent="0.25">
      <c r="A1472" s="23">
        <v>39678</v>
      </c>
      <c r="B1472" s="21">
        <v>1.67</v>
      </c>
    </row>
    <row r="1473" spans="1:2" x14ac:dyDescent="0.25">
      <c r="A1473" s="23">
        <v>39679</v>
      </c>
      <c r="B1473" s="21">
        <v>1.68</v>
      </c>
    </row>
    <row r="1474" spans="1:2" x14ac:dyDescent="0.25">
      <c r="A1474" s="23">
        <v>39680</v>
      </c>
      <c r="B1474" s="21">
        <v>1.6</v>
      </c>
    </row>
    <row r="1475" spans="1:2" x14ac:dyDescent="0.25">
      <c r="A1475" s="23">
        <v>39681</v>
      </c>
      <c r="B1475" s="21">
        <v>1.61</v>
      </c>
    </row>
    <row r="1476" spans="1:2" x14ac:dyDescent="0.25">
      <c r="A1476" s="23">
        <v>39682</v>
      </c>
      <c r="B1476" s="21">
        <v>1.69</v>
      </c>
    </row>
    <row r="1477" spans="1:2" x14ac:dyDescent="0.25">
      <c r="A1477" s="23">
        <v>39685</v>
      </c>
      <c r="B1477" s="21">
        <v>1.64</v>
      </c>
    </row>
    <row r="1478" spans="1:2" x14ac:dyDescent="0.25">
      <c r="A1478" s="23">
        <v>39686</v>
      </c>
      <c r="B1478" s="21">
        <v>1.63</v>
      </c>
    </row>
    <row r="1479" spans="1:2" x14ac:dyDescent="0.25">
      <c r="A1479" s="23">
        <v>39687</v>
      </c>
      <c r="B1479" s="21">
        <v>1.58</v>
      </c>
    </row>
    <row r="1480" spans="1:2" x14ac:dyDescent="0.25">
      <c r="A1480" s="23">
        <v>39688</v>
      </c>
      <c r="B1480" s="21">
        <v>1.62</v>
      </c>
    </row>
    <row r="1481" spans="1:2" x14ac:dyDescent="0.25">
      <c r="A1481" s="23">
        <v>39689</v>
      </c>
      <c r="B1481" s="21">
        <v>1.68</v>
      </c>
    </row>
    <row r="1482" spans="1:2" x14ac:dyDescent="0.25">
      <c r="A1482" s="23">
        <v>39692</v>
      </c>
      <c r="B1482" s="72" t="e">
        <f>NA()</f>
        <v>#N/A</v>
      </c>
    </row>
    <row r="1483" spans="1:2" x14ac:dyDescent="0.25">
      <c r="A1483" s="23">
        <v>39693</v>
      </c>
      <c r="B1483" s="21">
        <v>1.69</v>
      </c>
    </row>
    <row r="1484" spans="1:2" x14ac:dyDescent="0.25">
      <c r="A1484" s="23">
        <v>39694</v>
      </c>
      <c r="B1484" s="21">
        <v>1.71</v>
      </c>
    </row>
    <row r="1485" spans="1:2" x14ac:dyDescent="0.25">
      <c r="A1485" s="23">
        <v>39695</v>
      </c>
      <c r="B1485" s="21">
        <v>1.7</v>
      </c>
    </row>
    <row r="1486" spans="1:2" x14ac:dyDescent="0.25">
      <c r="A1486" s="23">
        <v>39696</v>
      </c>
      <c r="B1486" s="21">
        <v>1.71</v>
      </c>
    </row>
    <row r="1487" spans="1:2" x14ac:dyDescent="0.25">
      <c r="A1487" s="23">
        <v>39699</v>
      </c>
      <c r="B1487" s="21">
        <v>1.68</v>
      </c>
    </row>
    <row r="1488" spans="1:2" x14ac:dyDescent="0.25">
      <c r="A1488" s="23">
        <v>39700</v>
      </c>
      <c r="B1488" s="21">
        <v>1.69</v>
      </c>
    </row>
    <row r="1489" spans="1:2" x14ac:dyDescent="0.25">
      <c r="A1489" s="23">
        <v>39701</v>
      </c>
      <c r="B1489" s="21">
        <v>1.7</v>
      </c>
    </row>
    <row r="1490" spans="1:2" x14ac:dyDescent="0.25">
      <c r="A1490" s="23">
        <v>39702</v>
      </c>
      <c r="B1490" s="21">
        <v>1.67</v>
      </c>
    </row>
    <row r="1491" spans="1:2" x14ac:dyDescent="0.25">
      <c r="A1491" s="23">
        <v>39703</v>
      </c>
      <c r="B1491" s="21">
        <v>1.79</v>
      </c>
    </row>
    <row r="1492" spans="1:2" x14ac:dyDescent="0.25">
      <c r="A1492" s="23">
        <v>39706</v>
      </c>
      <c r="B1492" s="21">
        <v>1.7</v>
      </c>
    </row>
    <row r="1493" spans="1:2" x14ac:dyDescent="0.25">
      <c r="A1493" s="23">
        <v>39707</v>
      </c>
      <c r="B1493" s="21">
        <v>1.85</v>
      </c>
    </row>
    <row r="1494" spans="1:2" x14ac:dyDescent="0.25">
      <c r="A1494" s="23">
        <v>39708</v>
      </c>
      <c r="B1494" s="21">
        <v>1.81</v>
      </c>
    </row>
    <row r="1495" spans="1:2" x14ac:dyDescent="0.25">
      <c r="A1495" s="23">
        <v>39709</v>
      </c>
      <c r="B1495" s="21">
        <v>1.94</v>
      </c>
    </row>
    <row r="1496" spans="1:2" x14ac:dyDescent="0.25">
      <c r="A1496" s="23">
        <v>39710</v>
      </c>
      <c r="B1496" s="21">
        <v>1.85</v>
      </c>
    </row>
    <row r="1497" spans="1:2" x14ac:dyDescent="0.25">
      <c r="A1497" s="23">
        <v>39713</v>
      </c>
      <c r="B1497" s="21">
        <v>1.85</v>
      </c>
    </row>
    <row r="1498" spans="1:2" x14ac:dyDescent="0.25">
      <c r="A1498" s="23">
        <v>39714</v>
      </c>
      <c r="B1498" s="21">
        <v>1.99</v>
      </c>
    </row>
    <row r="1499" spans="1:2" x14ac:dyDescent="0.25">
      <c r="A1499" s="23">
        <v>39715</v>
      </c>
      <c r="B1499" s="21">
        <v>2.0499999999999998</v>
      </c>
    </row>
    <row r="1500" spans="1:2" x14ac:dyDescent="0.25">
      <c r="A1500" s="23">
        <v>39716</v>
      </c>
      <c r="B1500" s="21">
        <v>2.09</v>
      </c>
    </row>
    <row r="1501" spans="1:2" x14ac:dyDescent="0.25">
      <c r="A1501" s="23">
        <v>39717</v>
      </c>
      <c r="B1501" s="21">
        <v>2.1</v>
      </c>
    </row>
    <row r="1502" spans="1:2" x14ac:dyDescent="0.25">
      <c r="A1502" s="23">
        <v>39720</v>
      </c>
      <c r="B1502" s="21">
        <v>2.0299999999999998</v>
      </c>
    </row>
    <row r="1503" spans="1:2" x14ac:dyDescent="0.25">
      <c r="A1503" s="23">
        <v>39721</v>
      </c>
      <c r="B1503" s="21">
        <v>2.25</v>
      </c>
    </row>
    <row r="1504" spans="1:2" x14ac:dyDescent="0.25">
      <c r="A1504" s="23">
        <v>39722</v>
      </c>
      <c r="B1504" s="21">
        <v>2.2599999999999998</v>
      </c>
    </row>
    <row r="1505" spans="1:2" x14ac:dyDescent="0.25">
      <c r="A1505" s="23">
        <v>39723</v>
      </c>
      <c r="B1505" s="21">
        <v>2.17</v>
      </c>
    </row>
    <row r="1506" spans="1:2" x14ac:dyDescent="0.25">
      <c r="A1506" s="23">
        <v>39724</v>
      </c>
      <c r="B1506" s="21">
        <v>2.1800000000000002</v>
      </c>
    </row>
    <row r="1507" spans="1:2" x14ac:dyDescent="0.25">
      <c r="A1507" s="23">
        <v>39727</v>
      </c>
      <c r="B1507" s="21">
        <v>2.21</v>
      </c>
    </row>
    <row r="1508" spans="1:2" x14ac:dyDescent="0.25">
      <c r="A1508" s="23">
        <v>39728</v>
      </c>
      <c r="B1508" s="21">
        <v>2.3199999999999998</v>
      </c>
    </row>
    <row r="1509" spans="1:2" x14ac:dyDescent="0.25">
      <c r="A1509" s="23">
        <v>39729</v>
      </c>
      <c r="B1509" s="21">
        <v>2.69</v>
      </c>
    </row>
    <row r="1510" spans="1:2" x14ac:dyDescent="0.25">
      <c r="A1510" s="23">
        <v>39730</v>
      </c>
      <c r="B1510" s="21">
        <v>2.79</v>
      </c>
    </row>
    <row r="1511" spans="1:2" x14ac:dyDescent="0.25">
      <c r="A1511" s="23">
        <v>39731</v>
      </c>
      <c r="B1511" s="21">
        <v>2.97</v>
      </c>
    </row>
    <row r="1512" spans="1:2" x14ac:dyDescent="0.25">
      <c r="A1512" s="23">
        <v>39734</v>
      </c>
      <c r="B1512" s="72" t="e">
        <f>NA()</f>
        <v>#N/A</v>
      </c>
    </row>
    <row r="1513" spans="1:2" x14ac:dyDescent="0.25">
      <c r="A1513" s="23">
        <v>39735</v>
      </c>
      <c r="B1513" s="21">
        <v>3.05</v>
      </c>
    </row>
    <row r="1514" spans="1:2" x14ac:dyDescent="0.25">
      <c r="A1514" s="23">
        <v>39736</v>
      </c>
      <c r="B1514" s="21">
        <v>3.02</v>
      </c>
    </row>
    <row r="1515" spans="1:2" x14ac:dyDescent="0.25">
      <c r="A1515" s="23">
        <v>39737</v>
      </c>
      <c r="B1515" s="21">
        <v>3.02</v>
      </c>
    </row>
    <row r="1516" spans="1:2" x14ac:dyDescent="0.25">
      <c r="A1516" s="23">
        <v>39738</v>
      </c>
      <c r="B1516" s="21">
        <v>2.87</v>
      </c>
    </row>
    <row r="1517" spans="1:2" x14ac:dyDescent="0.25">
      <c r="A1517" s="23">
        <v>39741</v>
      </c>
      <c r="B1517" s="21">
        <v>2.76</v>
      </c>
    </row>
    <row r="1518" spans="1:2" x14ac:dyDescent="0.25">
      <c r="A1518" s="23">
        <v>39742</v>
      </c>
      <c r="B1518" s="21">
        <v>2.63</v>
      </c>
    </row>
    <row r="1519" spans="1:2" x14ac:dyDescent="0.25">
      <c r="A1519" s="23">
        <v>39743</v>
      </c>
      <c r="B1519" s="21">
        <v>2.59</v>
      </c>
    </row>
    <row r="1520" spans="1:2" x14ac:dyDescent="0.25">
      <c r="A1520" s="23">
        <v>39744</v>
      </c>
      <c r="B1520" s="21">
        <v>2.67</v>
      </c>
    </row>
    <row r="1521" spans="1:2" x14ac:dyDescent="0.25">
      <c r="A1521" s="23">
        <v>39745</v>
      </c>
      <c r="B1521" s="21">
        <v>3.02</v>
      </c>
    </row>
    <row r="1522" spans="1:2" x14ac:dyDescent="0.25">
      <c r="A1522" s="23">
        <v>39748</v>
      </c>
      <c r="B1522" s="21">
        <v>3.02</v>
      </c>
    </row>
    <row r="1523" spans="1:2" x14ac:dyDescent="0.25">
      <c r="A1523" s="23">
        <v>39749</v>
      </c>
      <c r="B1523" s="21">
        <v>3.06</v>
      </c>
    </row>
    <row r="1524" spans="1:2" x14ac:dyDescent="0.25">
      <c r="A1524" s="23">
        <v>39750</v>
      </c>
      <c r="B1524" s="21">
        <v>3.05</v>
      </c>
    </row>
    <row r="1525" spans="1:2" x14ac:dyDescent="0.25">
      <c r="A1525" s="23">
        <v>39751</v>
      </c>
      <c r="B1525" s="21">
        <v>3.06</v>
      </c>
    </row>
    <row r="1526" spans="1:2" x14ac:dyDescent="0.25">
      <c r="A1526" s="23">
        <v>39752</v>
      </c>
      <c r="B1526" s="21">
        <v>3.14</v>
      </c>
    </row>
    <row r="1527" spans="1:2" x14ac:dyDescent="0.25">
      <c r="A1527" s="23">
        <v>39755</v>
      </c>
      <c r="B1527" s="21">
        <v>3.09</v>
      </c>
    </row>
    <row r="1528" spans="1:2" x14ac:dyDescent="0.25">
      <c r="A1528" s="23">
        <v>39756</v>
      </c>
      <c r="B1528" s="21">
        <v>2.88</v>
      </c>
    </row>
    <row r="1529" spans="1:2" x14ac:dyDescent="0.25">
      <c r="A1529" s="23">
        <v>39757</v>
      </c>
      <c r="B1529" s="21">
        <v>2.76</v>
      </c>
    </row>
    <row r="1530" spans="1:2" x14ac:dyDescent="0.25">
      <c r="A1530" s="23">
        <v>39758</v>
      </c>
      <c r="B1530" s="21">
        <v>2.81</v>
      </c>
    </row>
    <row r="1531" spans="1:2" x14ac:dyDescent="0.25">
      <c r="A1531" s="23">
        <v>39759</v>
      </c>
      <c r="B1531" s="21">
        <v>2.86</v>
      </c>
    </row>
    <row r="1532" spans="1:2" x14ac:dyDescent="0.25">
      <c r="A1532" s="23">
        <v>39762</v>
      </c>
      <c r="B1532" s="21">
        <v>2.84</v>
      </c>
    </row>
    <row r="1533" spans="1:2" x14ac:dyDescent="0.25">
      <c r="A1533" s="23">
        <v>39763</v>
      </c>
      <c r="B1533" s="72" t="e">
        <f>NA()</f>
        <v>#N/A</v>
      </c>
    </row>
    <row r="1534" spans="1:2" x14ac:dyDescent="0.25">
      <c r="A1534" s="23">
        <v>39764</v>
      </c>
      <c r="B1534" s="21">
        <v>2.79</v>
      </c>
    </row>
    <row r="1535" spans="1:2" x14ac:dyDescent="0.25">
      <c r="A1535" s="23">
        <v>39765</v>
      </c>
      <c r="B1535" s="21">
        <v>2.95</v>
      </c>
    </row>
    <row r="1536" spans="1:2" x14ac:dyDescent="0.25">
      <c r="A1536" s="23">
        <v>39766</v>
      </c>
      <c r="B1536" s="21">
        <v>2.87</v>
      </c>
    </row>
    <row r="1537" spans="1:2" x14ac:dyDescent="0.25">
      <c r="A1537" s="23">
        <v>39769</v>
      </c>
      <c r="B1537" s="21">
        <v>2.85</v>
      </c>
    </row>
    <row r="1538" spans="1:2" x14ac:dyDescent="0.25">
      <c r="A1538" s="23">
        <v>39770</v>
      </c>
      <c r="B1538" s="21">
        <v>2.92</v>
      </c>
    </row>
    <row r="1539" spans="1:2" x14ac:dyDescent="0.25">
      <c r="A1539" s="23">
        <v>39771</v>
      </c>
      <c r="B1539" s="21">
        <v>2.98</v>
      </c>
    </row>
    <row r="1540" spans="1:2" x14ac:dyDescent="0.25">
      <c r="A1540" s="23">
        <v>39772</v>
      </c>
      <c r="B1540" s="21">
        <v>3.06</v>
      </c>
    </row>
    <row r="1541" spans="1:2" x14ac:dyDescent="0.25">
      <c r="A1541" s="23">
        <v>39773</v>
      </c>
      <c r="B1541" s="21">
        <v>3.15</v>
      </c>
    </row>
    <row r="1542" spans="1:2" x14ac:dyDescent="0.25">
      <c r="A1542" s="23">
        <v>39776</v>
      </c>
      <c r="B1542" s="21">
        <v>3.11</v>
      </c>
    </row>
    <row r="1543" spans="1:2" x14ac:dyDescent="0.25">
      <c r="A1543" s="23">
        <v>39777</v>
      </c>
      <c r="B1543" s="21">
        <v>2.79</v>
      </c>
    </row>
    <row r="1544" spans="1:2" x14ac:dyDescent="0.25">
      <c r="A1544" s="23">
        <v>39778</v>
      </c>
      <c r="B1544" s="21">
        <v>2.68</v>
      </c>
    </row>
    <row r="1545" spans="1:2" x14ac:dyDescent="0.25">
      <c r="A1545" s="23">
        <v>39779</v>
      </c>
      <c r="B1545" s="72" t="e">
        <f>NA()</f>
        <v>#N/A</v>
      </c>
    </row>
    <row r="1546" spans="1:2" x14ac:dyDescent="0.25">
      <c r="A1546" s="23">
        <v>39780</v>
      </c>
      <c r="B1546" s="21">
        <v>2.6</v>
      </c>
    </row>
    <row r="1547" spans="1:2" x14ac:dyDescent="0.25">
      <c r="A1547" s="23">
        <v>39783</v>
      </c>
      <c r="B1547" s="21">
        <v>2.38</v>
      </c>
    </row>
    <row r="1548" spans="1:2" x14ac:dyDescent="0.25">
      <c r="A1548" s="23">
        <v>39784</v>
      </c>
      <c r="B1548" s="21">
        <v>2.2599999999999998</v>
      </c>
    </row>
    <row r="1549" spans="1:2" x14ac:dyDescent="0.25">
      <c r="A1549" s="23">
        <v>39785</v>
      </c>
      <c r="B1549" s="21">
        <v>2.14</v>
      </c>
    </row>
    <row r="1550" spans="1:2" x14ac:dyDescent="0.25">
      <c r="A1550" s="23">
        <v>39786</v>
      </c>
      <c r="B1550" s="21">
        <v>1.98</v>
      </c>
    </row>
    <row r="1551" spans="1:2" x14ac:dyDescent="0.25">
      <c r="A1551" s="23">
        <v>39787</v>
      </c>
      <c r="B1551" s="21">
        <v>2.23</v>
      </c>
    </row>
    <row r="1552" spans="1:2" x14ac:dyDescent="0.25">
      <c r="A1552" s="23">
        <v>39790</v>
      </c>
      <c r="B1552" s="21">
        <v>2.4700000000000002</v>
      </c>
    </row>
    <row r="1553" spans="1:2" x14ac:dyDescent="0.25">
      <c r="A1553" s="23">
        <v>39791</v>
      </c>
      <c r="B1553" s="21">
        <v>2.41</v>
      </c>
    </row>
    <row r="1554" spans="1:2" x14ac:dyDescent="0.25">
      <c r="A1554" s="23">
        <v>39792</v>
      </c>
      <c r="B1554" s="21">
        <v>2.44</v>
      </c>
    </row>
    <row r="1555" spans="1:2" x14ac:dyDescent="0.25">
      <c r="A1555" s="23">
        <v>39793</v>
      </c>
      <c r="B1555" s="21">
        <v>2.35</v>
      </c>
    </row>
    <row r="1556" spans="1:2" x14ac:dyDescent="0.25">
      <c r="A1556" s="23">
        <v>39794</v>
      </c>
      <c r="B1556" s="21">
        <v>2.4300000000000002</v>
      </c>
    </row>
    <row r="1557" spans="1:2" x14ac:dyDescent="0.25">
      <c r="A1557" s="23">
        <v>39797</v>
      </c>
      <c r="B1557" s="21">
        <v>2.4300000000000002</v>
      </c>
    </row>
    <row r="1558" spans="1:2" x14ac:dyDescent="0.25">
      <c r="A1558" s="23">
        <v>39798</v>
      </c>
      <c r="B1558" s="21">
        <v>2.21</v>
      </c>
    </row>
    <row r="1559" spans="1:2" x14ac:dyDescent="0.25">
      <c r="A1559" s="23">
        <v>39799</v>
      </c>
      <c r="B1559" s="21">
        <v>1.86</v>
      </c>
    </row>
    <row r="1560" spans="1:2" x14ac:dyDescent="0.25">
      <c r="A1560" s="23">
        <v>39800</v>
      </c>
      <c r="B1560" s="21">
        <v>1.85</v>
      </c>
    </row>
    <row r="1561" spans="1:2" x14ac:dyDescent="0.25">
      <c r="A1561" s="23">
        <v>39801</v>
      </c>
      <c r="B1561" s="21">
        <v>1.98</v>
      </c>
    </row>
    <row r="1562" spans="1:2" x14ac:dyDescent="0.25">
      <c r="A1562" s="23">
        <v>39804</v>
      </c>
      <c r="B1562" s="21">
        <v>2.0099999999999998</v>
      </c>
    </row>
    <row r="1563" spans="1:2" x14ac:dyDescent="0.25">
      <c r="A1563" s="23">
        <v>39805</v>
      </c>
      <c r="B1563" s="21">
        <v>2.0299999999999998</v>
      </c>
    </row>
    <row r="1564" spans="1:2" x14ac:dyDescent="0.25">
      <c r="A1564" s="23">
        <v>39806</v>
      </c>
      <c r="B1564" s="21">
        <v>2.0699999999999998</v>
      </c>
    </row>
    <row r="1565" spans="1:2" x14ac:dyDescent="0.25">
      <c r="A1565" s="23">
        <v>39807</v>
      </c>
      <c r="B1565" s="72" t="e">
        <f>NA()</f>
        <v>#N/A</v>
      </c>
    </row>
    <row r="1566" spans="1:2" x14ac:dyDescent="0.25">
      <c r="A1566" s="23">
        <v>39808</v>
      </c>
      <c r="B1566" s="21">
        <v>2.0299999999999998</v>
      </c>
    </row>
    <row r="1567" spans="1:2" x14ac:dyDescent="0.25">
      <c r="A1567" s="23">
        <v>39811</v>
      </c>
      <c r="B1567" s="21">
        <v>2.02</v>
      </c>
    </row>
    <row r="1568" spans="1:2" x14ac:dyDescent="0.25">
      <c r="A1568" s="23">
        <v>39812</v>
      </c>
      <c r="B1568" s="21">
        <v>2.02</v>
      </c>
    </row>
    <row r="1569" spans="1:2" x14ac:dyDescent="0.25">
      <c r="A1569" s="23">
        <v>39813</v>
      </c>
      <c r="B1569" s="21">
        <v>2.14</v>
      </c>
    </row>
    <row r="1570" spans="1:2" x14ac:dyDescent="0.25">
      <c r="A1570" s="23">
        <v>39814</v>
      </c>
      <c r="B1570" s="72" t="e">
        <f>NA()</f>
        <v>#N/A</v>
      </c>
    </row>
    <row r="1571" spans="1:2" x14ac:dyDescent="0.25">
      <c r="A1571" s="23">
        <v>39815</v>
      </c>
      <c r="B1571" s="21">
        <v>2.29</v>
      </c>
    </row>
    <row r="1572" spans="1:2" x14ac:dyDescent="0.25">
      <c r="A1572" s="23">
        <v>39818</v>
      </c>
      <c r="B1572" s="21">
        <v>2.34</v>
      </c>
    </row>
    <row r="1573" spans="1:2" x14ac:dyDescent="0.25">
      <c r="A1573" s="23">
        <v>39819</v>
      </c>
      <c r="B1573" s="21">
        <v>2.09</v>
      </c>
    </row>
    <row r="1574" spans="1:2" x14ac:dyDescent="0.25">
      <c r="A1574" s="23">
        <v>39820</v>
      </c>
      <c r="B1574" s="21">
        <v>2.0499999999999998</v>
      </c>
    </row>
    <row r="1575" spans="1:2" x14ac:dyDescent="0.25">
      <c r="A1575" s="23">
        <v>39821</v>
      </c>
      <c r="B1575" s="21">
        <v>1.97</v>
      </c>
    </row>
    <row r="1576" spans="1:2" x14ac:dyDescent="0.25">
      <c r="A1576" s="23">
        <v>39822</v>
      </c>
      <c r="B1576" s="21">
        <v>1.87</v>
      </c>
    </row>
    <row r="1577" spans="1:2" x14ac:dyDescent="0.25">
      <c r="A1577" s="23">
        <v>39825</v>
      </c>
      <c r="B1577" s="21">
        <v>1.75</v>
      </c>
    </row>
    <row r="1578" spans="1:2" x14ac:dyDescent="0.25">
      <c r="A1578" s="23">
        <v>39826</v>
      </c>
      <c r="B1578" s="21">
        <v>1.74</v>
      </c>
    </row>
    <row r="1579" spans="1:2" x14ac:dyDescent="0.25">
      <c r="A1579" s="23">
        <v>39827</v>
      </c>
      <c r="B1579" s="21">
        <v>1.79</v>
      </c>
    </row>
    <row r="1580" spans="1:2" x14ac:dyDescent="0.25">
      <c r="A1580" s="23">
        <v>39828</v>
      </c>
      <c r="B1580" s="21">
        <v>1.78</v>
      </c>
    </row>
    <row r="1581" spans="1:2" x14ac:dyDescent="0.25">
      <c r="A1581" s="23">
        <v>39829</v>
      </c>
      <c r="B1581" s="21">
        <v>1.81</v>
      </c>
    </row>
    <row r="1582" spans="1:2" x14ac:dyDescent="0.25">
      <c r="A1582" s="23">
        <v>39832</v>
      </c>
      <c r="B1582" s="72" t="e">
        <f>NA()</f>
        <v>#N/A</v>
      </c>
    </row>
    <row r="1583" spans="1:2" x14ac:dyDescent="0.25">
      <c r="A1583" s="23">
        <v>39833</v>
      </c>
      <c r="B1583" s="21">
        <v>1.82</v>
      </c>
    </row>
    <row r="1584" spans="1:2" x14ac:dyDescent="0.25">
      <c r="A1584" s="23">
        <v>39834</v>
      </c>
      <c r="B1584" s="21">
        <v>1.98</v>
      </c>
    </row>
    <row r="1585" spans="1:2" x14ac:dyDescent="0.25">
      <c r="A1585" s="23">
        <v>39835</v>
      </c>
      <c r="B1585" s="21">
        <v>1.97</v>
      </c>
    </row>
    <row r="1586" spans="1:2" x14ac:dyDescent="0.25">
      <c r="A1586" s="23">
        <v>39836</v>
      </c>
      <c r="B1586" s="21">
        <v>1.93</v>
      </c>
    </row>
    <row r="1587" spans="1:2" x14ac:dyDescent="0.25">
      <c r="A1587" s="23">
        <v>39839</v>
      </c>
      <c r="B1587" s="21">
        <v>1.92</v>
      </c>
    </row>
    <row r="1588" spans="1:2" x14ac:dyDescent="0.25">
      <c r="A1588" s="23">
        <v>39840</v>
      </c>
      <c r="B1588" s="21">
        <v>1.77</v>
      </c>
    </row>
    <row r="1589" spans="1:2" x14ac:dyDescent="0.25">
      <c r="A1589" s="23">
        <v>39841</v>
      </c>
      <c r="B1589" s="21">
        <v>1.81</v>
      </c>
    </row>
    <row r="1590" spans="1:2" x14ac:dyDescent="0.25">
      <c r="A1590" s="23">
        <v>39842</v>
      </c>
      <c r="B1590" s="21">
        <v>1.83</v>
      </c>
    </row>
    <row r="1591" spans="1:2" x14ac:dyDescent="0.25">
      <c r="A1591" s="23">
        <v>39843</v>
      </c>
      <c r="B1591" s="21">
        <v>1.73</v>
      </c>
    </row>
    <row r="1592" spans="1:2" x14ac:dyDescent="0.25">
      <c r="A1592" s="23">
        <v>39846</v>
      </c>
      <c r="B1592" s="21">
        <v>1.69</v>
      </c>
    </row>
    <row r="1593" spans="1:2" x14ac:dyDescent="0.25">
      <c r="A1593" s="23">
        <v>39847</v>
      </c>
      <c r="B1593" s="21">
        <v>1.76</v>
      </c>
    </row>
    <row r="1594" spans="1:2" x14ac:dyDescent="0.25">
      <c r="A1594" s="23">
        <v>39848</v>
      </c>
      <c r="B1594" s="21">
        <v>1.78</v>
      </c>
    </row>
    <row r="1595" spans="1:2" x14ac:dyDescent="0.25">
      <c r="A1595" s="23">
        <v>39849</v>
      </c>
      <c r="B1595" s="21">
        <v>1.84</v>
      </c>
    </row>
    <row r="1596" spans="1:2" x14ac:dyDescent="0.25">
      <c r="A1596" s="23">
        <v>39850</v>
      </c>
      <c r="B1596" s="21">
        <v>1.82</v>
      </c>
    </row>
    <row r="1597" spans="1:2" x14ac:dyDescent="0.25">
      <c r="A1597" s="23">
        <v>39853</v>
      </c>
      <c r="B1597" s="21">
        <v>1.66</v>
      </c>
    </row>
    <row r="1598" spans="1:2" x14ac:dyDescent="0.25">
      <c r="A1598" s="23">
        <v>39854</v>
      </c>
      <c r="B1598" s="21">
        <v>1.65</v>
      </c>
    </row>
    <row r="1599" spans="1:2" x14ac:dyDescent="0.25">
      <c r="A1599" s="23">
        <v>39855</v>
      </c>
      <c r="B1599" s="21">
        <v>1.66</v>
      </c>
    </row>
    <row r="1600" spans="1:2" x14ac:dyDescent="0.25">
      <c r="A1600" s="23">
        <v>39856</v>
      </c>
      <c r="B1600" s="21">
        <v>1.61</v>
      </c>
    </row>
    <row r="1601" spans="1:2" x14ac:dyDescent="0.25">
      <c r="A1601" s="23">
        <v>39857</v>
      </c>
      <c r="B1601" s="21">
        <v>1.68</v>
      </c>
    </row>
    <row r="1602" spans="1:2" x14ac:dyDescent="0.25">
      <c r="A1602" s="23">
        <v>39860</v>
      </c>
      <c r="B1602" s="72" t="e">
        <f>NA()</f>
        <v>#N/A</v>
      </c>
    </row>
    <row r="1603" spans="1:2" x14ac:dyDescent="0.25">
      <c r="A1603" s="23">
        <v>39861</v>
      </c>
      <c r="B1603" s="21">
        <v>1.53</v>
      </c>
    </row>
    <row r="1604" spans="1:2" x14ac:dyDescent="0.25">
      <c r="A1604" s="23">
        <v>39862</v>
      </c>
      <c r="B1604" s="21">
        <v>1.63</v>
      </c>
    </row>
    <row r="1605" spans="1:2" x14ac:dyDescent="0.25">
      <c r="A1605" s="23">
        <v>39863</v>
      </c>
      <c r="B1605" s="21">
        <v>1.73</v>
      </c>
    </row>
    <row r="1606" spans="1:2" x14ac:dyDescent="0.25">
      <c r="A1606" s="23">
        <v>39864</v>
      </c>
      <c r="B1606" s="21">
        <v>1.67</v>
      </c>
    </row>
    <row r="1607" spans="1:2" x14ac:dyDescent="0.25">
      <c r="A1607" s="23">
        <v>39867</v>
      </c>
      <c r="B1607" s="21">
        <v>1.7</v>
      </c>
    </row>
    <row r="1608" spans="1:2" x14ac:dyDescent="0.25">
      <c r="A1608" s="23">
        <v>39868</v>
      </c>
      <c r="B1608" s="21">
        <v>1.82</v>
      </c>
    </row>
    <row r="1609" spans="1:2" x14ac:dyDescent="0.25">
      <c r="A1609" s="23">
        <v>39869</v>
      </c>
      <c r="B1609" s="21">
        <v>1.98</v>
      </c>
    </row>
    <row r="1610" spans="1:2" x14ac:dyDescent="0.25">
      <c r="A1610" s="23">
        <v>39870</v>
      </c>
      <c r="B1610" s="21">
        <v>2.02</v>
      </c>
    </row>
    <row r="1611" spans="1:2" x14ac:dyDescent="0.25">
      <c r="A1611" s="23">
        <v>39871</v>
      </c>
      <c r="B1611" s="21">
        <v>2.06</v>
      </c>
    </row>
    <row r="1612" spans="1:2" x14ac:dyDescent="0.25">
      <c r="A1612" s="23">
        <v>39874</v>
      </c>
      <c r="B1612" s="21">
        <v>2</v>
      </c>
    </row>
    <row r="1613" spans="1:2" x14ac:dyDescent="0.25">
      <c r="A1613" s="23">
        <v>39875</v>
      </c>
      <c r="B1613" s="21">
        <v>2.02</v>
      </c>
    </row>
    <row r="1614" spans="1:2" x14ac:dyDescent="0.25">
      <c r="A1614" s="23">
        <v>39876</v>
      </c>
      <c r="B1614" s="21">
        <v>2.09</v>
      </c>
    </row>
    <row r="1615" spans="1:2" x14ac:dyDescent="0.25">
      <c r="A1615" s="23">
        <v>39877</v>
      </c>
      <c r="B1615" s="21">
        <v>1.98</v>
      </c>
    </row>
    <row r="1616" spans="1:2" x14ac:dyDescent="0.25">
      <c r="A1616" s="23">
        <v>39878</v>
      </c>
      <c r="B1616" s="21">
        <v>2.02</v>
      </c>
    </row>
    <row r="1617" spans="1:2" x14ac:dyDescent="0.25">
      <c r="A1617" s="23">
        <v>39881</v>
      </c>
      <c r="B1617" s="21">
        <v>2.06</v>
      </c>
    </row>
    <row r="1618" spans="1:2" x14ac:dyDescent="0.25">
      <c r="A1618" s="23">
        <v>39882</v>
      </c>
      <c r="B1618" s="21">
        <v>2.15</v>
      </c>
    </row>
    <row r="1619" spans="1:2" x14ac:dyDescent="0.25">
      <c r="A1619" s="23">
        <v>39883</v>
      </c>
      <c r="B1619" s="21">
        <v>2.0299999999999998</v>
      </c>
    </row>
    <row r="1620" spans="1:2" x14ac:dyDescent="0.25">
      <c r="A1620" s="23">
        <v>39884</v>
      </c>
      <c r="B1620" s="21">
        <v>1.88</v>
      </c>
    </row>
    <row r="1621" spans="1:2" x14ac:dyDescent="0.25">
      <c r="A1621" s="23">
        <v>39885</v>
      </c>
      <c r="B1621" s="21">
        <v>1.87</v>
      </c>
    </row>
    <row r="1622" spans="1:2" x14ac:dyDescent="0.25">
      <c r="A1622" s="23">
        <v>39888</v>
      </c>
      <c r="B1622" s="21">
        <v>1.88</v>
      </c>
    </row>
    <row r="1623" spans="1:2" x14ac:dyDescent="0.25">
      <c r="A1623" s="23">
        <v>39889</v>
      </c>
      <c r="B1623" s="21">
        <v>1.9</v>
      </c>
    </row>
    <row r="1624" spans="1:2" x14ac:dyDescent="0.25">
      <c r="A1624" s="23">
        <v>39890</v>
      </c>
      <c r="B1624" s="21">
        <v>1.28</v>
      </c>
    </row>
    <row r="1625" spans="1:2" x14ac:dyDescent="0.25">
      <c r="A1625" s="23">
        <v>39891</v>
      </c>
      <c r="B1625" s="21">
        <v>1.31</v>
      </c>
    </row>
    <row r="1626" spans="1:2" x14ac:dyDescent="0.25">
      <c r="A1626" s="23">
        <v>39892</v>
      </c>
      <c r="B1626" s="21">
        <v>1.43</v>
      </c>
    </row>
    <row r="1627" spans="1:2" x14ac:dyDescent="0.25">
      <c r="A1627" s="23">
        <v>39895</v>
      </c>
      <c r="B1627" s="21">
        <v>1.4</v>
      </c>
    </row>
    <row r="1628" spans="1:2" x14ac:dyDescent="0.25">
      <c r="A1628" s="23">
        <v>39896</v>
      </c>
      <c r="B1628" s="21">
        <v>1.36</v>
      </c>
    </row>
    <row r="1629" spans="1:2" x14ac:dyDescent="0.25">
      <c r="A1629" s="23">
        <v>39897</v>
      </c>
      <c r="B1629" s="21">
        <v>1.44</v>
      </c>
    </row>
    <row r="1630" spans="1:2" x14ac:dyDescent="0.25">
      <c r="A1630" s="23">
        <v>39898</v>
      </c>
      <c r="B1630" s="21">
        <v>1.3</v>
      </c>
    </row>
    <row r="1631" spans="1:2" x14ac:dyDescent="0.25">
      <c r="A1631" s="23">
        <v>39899</v>
      </c>
      <c r="B1631" s="21">
        <v>1.38</v>
      </c>
    </row>
    <row r="1632" spans="1:2" x14ac:dyDescent="0.25">
      <c r="A1632" s="23">
        <v>39902</v>
      </c>
      <c r="B1632" s="21">
        <v>1.39</v>
      </c>
    </row>
    <row r="1633" spans="1:2" x14ac:dyDescent="0.25">
      <c r="A1633" s="23">
        <v>39903</v>
      </c>
      <c r="B1633" s="21">
        <v>1.43</v>
      </c>
    </row>
    <row r="1634" spans="1:2" x14ac:dyDescent="0.25">
      <c r="A1634" s="23">
        <v>39904</v>
      </c>
      <c r="B1634" s="21">
        <v>1.37</v>
      </c>
    </row>
    <row r="1635" spans="1:2" x14ac:dyDescent="0.25">
      <c r="A1635" s="23">
        <v>39905</v>
      </c>
      <c r="B1635" s="21">
        <v>1.44</v>
      </c>
    </row>
    <row r="1636" spans="1:2" x14ac:dyDescent="0.25">
      <c r="A1636" s="23">
        <v>39906</v>
      </c>
      <c r="B1636" s="21">
        <v>1.53</v>
      </c>
    </row>
    <row r="1637" spans="1:2" x14ac:dyDescent="0.25">
      <c r="A1637" s="23">
        <v>39909</v>
      </c>
      <c r="B1637" s="21">
        <v>1.52</v>
      </c>
    </row>
    <row r="1638" spans="1:2" x14ac:dyDescent="0.25">
      <c r="A1638" s="23">
        <v>39910</v>
      </c>
      <c r="B1638" s="21">
        <v>1.61</v>
      </c>
    </row>
    <row r="1639" spans="1:2" x14ac:dyDescent="0.25">
      <c r="A1639" s="23">
        <v>39911</v>
      </c>
      <c r="B1639" s="21">
        <v>1.57</v>
      </c>
    </row>
    <row r="1640" spans="1:2" x14ac:dyDescent="0.25">
      <c r="A1640" s="23">
        <v>39912</v>
      </c>
      <c r="B1640" s="21">
        <v>1.62</v>
      </c>
    </row>
    <row r="1641" spans="1:2" x14ac:dyDescent="0.25">
      <c r="A1641" s="23">
        <v>39913</v>
      </c>
      <c r="B1641" s="72" t="e">
        <f>NA()</f>
        <v>#N/A</v>
      </c>
    </row>
    <row r="1642" spans="1:2" x14ac:dyDescent="0.25">
      <c r="A1642" s="23">
        <v>39916</v>
      </c>
      <c r="B1642" s="21">
        <v>1.55</v>
      </c>
    </row>
    <row r="1643" spans="1:2" x14ac:dyDescent="0.25">
      <c r="A1643" s="23">
        <v>39917</v>
      </c>
      <c r="B1643" s="21">
        <v>1.52</v>
      </c>
    </row>
    <row r="1644" spans="1:2" x14ac:dyDescent="0.25">
      <c r="A1644" s="23">
        <v>39918</v>
      </c>
      <c r="B1644" s="21">
        <v>1.55</v>
      </c>
    </row>
    <row r="1645" spans="1:2" x14ac:dyDescent="0.25">
      <c r="A1645" s="23">
        <v>39919</v>
      </c>
      <c r="B1645" s="21">
        <v>1.59</v>
      </c>
    </row>
    <row r="1646" spans="1:2" x14ac:dyDescent="0.25">
      <c r="A1646" s="23">
        <v>39920</v>
      </c>
      <c r="B1646" s="21">
        <v>1.7</v>
      </c>
    </row>
    <row r="1647" spans="1:2" x14ac:dyDescent="0.25">
      <c r="A1647" s="23">
        <v>39923</v>
      </c>
      <c r="B1647" s="21">
        <v>1.66</v>
      </c>
    </row>
    <row r="1648" spans="1:2" x14ac:dyDescent="0.25">
      <c r="A1648" s="23">
        <v>39924</v>
      </c>
      <c r="B1648" s="21">
        <v>1.69</v>
      </c>
    </row>
    <row r="1649" spans="1:2" x14ac:dyDescent="0.25">
      <c r="A1649" s="23">
        <v>39925</v>
      </c>
      <c r="B1649" s="21">
        <v>1.65</v>
      </c>
    </row>
    <row r="1650" spans="1:2" x14ac:dyDescent="0.25">
      <c r="A1650" s="23">
        <v>39926</v>
      </c>
      <c r="B1650" s="21">
        <v>1.52</v>
      </c>
    </row>
    <row r="1651" spans="1:2" x14ac:dyDescent="0.25">
      <c r="A1651" s="23">
        <v>39927</v>
      </c>
      <c r="B1651" s="21">
        <v>1.53</v>
      </c>
    </row>
    <row r="1652" spans="1:2" x14ac:dyDescent="0.25">
      <c r="A1652" s="23">
        <v>39930</v>
      </c>
      <c r="B1652" s="21">
        <v>1.48</v>
      </c>
    </row>
    <row r="1653" spans="1:2" x14ac:dyDescent="0.25">
      <c r="A1653" s="23">
        <v>39931</v>
      </c>
      <c r="B1653" s="21">
        <v>1.54</v>
      </c>
    </row>
    <row r="1654" spans="1:2" x14ac:dyDescent="0.25">
      <c r="A1654" s="23">
        <v>39932</v>
      </c>
      <c r="B1654" s="21">
        <v>1.59</v>
      </c>
    </row>
    <row r="1655" spans="1:2" x14ac:dyDescent="0.25">
      <c r="A1655" s="23">
        <v>39933</v>
      </c>
      <c r="B1655" s="21">
        <v>1.69</v>
      </c>
    </row>
    <row r="1656" spans="1:2" x14ac:dyDescent="0.25">
      <c r="A1656" s="23">
        <v>39934</v>
      </c>
      <c r="B1656" s="21">
        <v>1.8</v>
      </c>
    </row>
    <row r="1657" spans="1:2" x14ac:dyDescent="0.25">
      <c r="A1657" s="23">
        <v>39937</v>
      </c>
      <c r="B1657" s="21">
        <v>1.77</v>
      </c>
    </row>
    <row r="1658" spans="1:2" x14ac:dyDescent="0.25">
      <c r="A1658" s="23">
        <v>39938</v>
      </c>
      <c r="B1658" s="21">
        <v>1.77</v>
      </c>
    </row>
    <row r="1659" spans="1:2" x14ac:dyDescent="0.25">
      <c r="A1659" s="23">
        <v>39939</v>
      </c>
      <c r="B1659" s="21">
        <v>1.74</v>
      </c>
    </row>
    <row r="1660" spans="1:2" x14ac:dyDescent="0.25">
      <c r="A1660" s="23">
        <v>39940</v>
      </c>
      <c r="B1660" s="21">
        <v>1.74</v>
      </c>
    </row>
    <row r="1661" spans="1:2" x14ac:dyDescent="0.25">
      <c r="A1661" s="23">
        <v>39941</v>
      </c>
      <c r="B1661" s="21">
        <v>1.77</v>
      </c>
    </row>
    <row r="1662" spans="1:2" x14ac:dyDescent="0.25">
      <c r="A1662" s="23">
        <v>39944</v>
      </c>
      <c r="B1662" s="21">
        <v>1.7</v>
      </c>
    </row>
    <row r="1663" spans="1:2" x14ac:dyDescent="0.25">
      <c r="A1663" s="23">
        <v>39945</v>
      </c>
      <c r="B1663" s="21">
        <v>1.69</v>
      </c>
    </row>
    <row r="1664" spans="1:2" x14ac:dyDescent="0.25">
      <c r="A1664" s="23">
        <v>39946</v>
      </c>
      <c r="B1664" s="21">
        <v>1.67</v>
      </c>
    </row>
    <row r="1665" spans="1:2" x14ac:dyDescent="0.25">
      <c r="A1665" s="23">
        <v>39947</v>
      </c>
      <c r="B1665" s="21">
        <v>1.68</v>
      </c>
    </row>
    <row r="1666" spans="1:2" x14ac:dyDescent="0.25">
      <c r="A1666" s="23">
        <v>39948</v>
      </c>
      <c r="B1666" s="21">
        <v>1.66</v>
      </c>
    </row>
    <row r="1667" spans="1:2" x14ac:dyDescent="0.25">
      <c r="A1667" s="23">
        <v>39951</v>
      </c>
      <c r="B1667" s="21">
        <v>1.66</v>
      </c>
    </row>
    <row r="1668" spans="1:2" x14ac:dyDescent="0.25">
      <c r="A1668" s="23">
        <v>39952</v>
      </c>
      <c r="B1668" s="21">
        <v>1.65</v>
      </c>
    </row>
    <row r="1669" spans="1:2" x14ac:dyDescent="0.25">
      <c r="A1669" s="23">
        <v>39953</v>
      </c>
      <c r="B1669" s="21">
        <v>1.56</v>
      </c>
    </row>
    <row r="1670" spans="1:2" x14ac:dyDescent="0.25">
      <c r="A1670" s="23">
        <v>39954</v>
      </c>
      <c r="B1670" s="21">
        <v>1.67</v>
      </c>
    </row>
    <row r="1671" spans="1:2" x14ac:dyDescent="0.25">
      <c r="A1671" s="23">
        <v>39955</v>
      </c>
      <c r="B1671" s="21">
        <v>1.72</v>
      </c>
    </row>
    <row r="1672" spans="1:2" x14ac:dyDescent="0.25">
      <c r="A1672" s="23">
        <v>39958</v>
      </c>
      <c r="B1672" s="72" t="e">
        <f>NA()</f>
        <v>#N/A</v>
      </c>
    </row>
    <row r="1673" spans="1:2" x14ac:dyDescent="0.25">
      <c r="A1673" s="23">
        <v>39959</v>
      </c>
      <c r="B1673" s="21">
        <v>1.72</v>
      </c>
    </row>
    <row r="1674" spans="1:2" x14ac:dyDescent="0.25">
      <c r="A1674" s="23">
        <v>39960</v>
      </c>
      <c r="B1674" s="21">
        <v>1.83</v>
      </c>
    </row>
    <row r="1675" spans="1:2" x14ac:dyDescent="0.25">
      <c r="A1675" s="23">
        <v>39961</v>
      </c>
      <c r="B1675" s="21">
        <v>1.87</v>
      </c>
    </row>
    <row r="1676" spans="1:2" x14ac:dyDescent="0.25">
      <c r="A1676" s="23">
        <v>39962</v>
      </c>
      <c r="B1676" s="21">
        <v>1.67</v>
      </c>
    </row>
    <row r="1677" spans="1:2" x14ac:dyDescent="0.25">
      <c r="A1677" s="23">
        <v>39965</v>
      </c>
      <c r="B1677" s="21">
        <v>1.8</v>
      </c>
    </row>
    <row r="1678" spans="1:2" x14ac:dyDescent="0.25">
      <c r="A1678" s="23">
        <v>39966</v>
      </c>
      <c r="B1678" s="21">
        <v>1.69</v>
      </c>
    </row>
    <row r="1679" spans="1:2" x14ac:dyDescent="0.25">
      <c r="A1679" s="23">
        <v>39967</v>
      </c>
      <c r="B1679" s="21">
        <v>1.68</v>
      </c>
    </row>
    <row r="1680" spans="1:2" x14ac:dyDescent="0.25">
      <c r="A1680" s="23">
        <v>39968</v>
      </c>
      <c r="B1680" s="21">
        <v>1.83</v>
      </c>
    </row>
    <row r="1681" spans="1:2" x14ac:dyDescent="0.25">
      <c r="A1681" s="23">
        <v>39969</v>
      </c>
      <c r="B1681" s="21">
        <v>1.88</v>
      </c>
    </row>
    <row r="1682" spans="1:2" x14ac:dyDescent="0.25">
      <c r="A1682" s="23">
        <v>39972</v>
      </c>
      <c r="B1682" s="21">
        <v>1.94</v>
      </c>
    </row>
    <row r="1683" spans="1:2" x14ac:dyDescent="0.25">
      <c r="A1683" s="23">
        <v>39973</v>
      </c>
      <c r="B1683" s="21">
        <v>1.88</v>
      </c>
    </row>
    <row r="1684" spans="1:2" x14ac:dyDescent="0.25">
      <c r="A1684" s="23">
        <v>39974</v>
      </c>
      <c r="B1684" s="21">
        <v>1.91</v>
      </c>
    </row>
    <row r="1685" spans="1:2" x14ac:dyDescent="0.25">
      <c r="A1685" s="23">
        <v>39975</v>
      </c>
      <c r="B1685" s="21">
        <v>1.89</v>
      </c>
    </row>
    <row r="1686" spans="1:2" x14ac:dyDescent="0.25">
      <c r="A1686" s="23">
        <v>39976</v>
      </c>
      <c r="B1686" s="21">
        <v>1.91</v>
      </c>
    </row>
    <row r="1687" spans="1:2" x14ac:dyDescent="0.25">
      <c r="A1687" s="23">
        <v>39979</v>
      </c>
      <c r="B1687" s="21">
        <v>1.9</v>
      </c>
    </row>
    <row r="1688" spans="1:2" x14ac:dyDescent="0.25">
      <c r="A1688" s="23">
        <v>39980</v>
      </c>
      <c r="B1688" s="21">
        <v>1.88</v>
      </c>
    </row>
    <row r="1689" spans="1:2" x14ac:dyDescent="0.25">
      <c r="A1689" s="23">
        <v>39981</v>
      </c>
      <c r="B1689" s="21">
        <v>1.95</v>
      </c>
    </row>
    <row r="1690" spans="1:2" x14ac:dyDescent="0.25">
      <c r="A1690" s="23">
        <v>39982</v>
      </c>
      <c r="B1690" s="21">
        <v>1.98</v>
      </c>
    </row>
    <row r="1691" spans="1:2" x14ac:dyDescent="0.25">
      <c r="A1691" s="23">
        <v>39983</v>
      </c>
      <c r="B1691" s="21">
        <v>1.91</v>
      </c>
    </row>
    <row r="1692" spans="1:2" x14ac:dyDescent="0.25">
      <c r="A1692" s="23">
        <v>39986</v>
      </c>
      <c r="B1692" s="21">
        <v>1.89</v>
      </c>
    </row>
    <row r="1693" spans="1:2" x14ac:dyDescent="0.25">
      <c r="A1693" s="23">
        <v>39987</v>
      </c>
      <c r="B1693" s="21">
        <v>1.84</v>
      </c>
    </row>
    <row r="1694" spans="1:2" x14ac:dyDescent="0.25">
      <c r="A1694" s="23">
        <v>39988</v>
      </c>
      <c r="B1694" s="21">
        <v>1.93</v>
      </c>
    </row>
    <row r="1695" spans="1:2" x14ac:dyDescent="0.25">
      <c r="A1695" s="23">
        <v>39989</v>
      </c>
      <c r="B1695" s="21">
        <v>1.82</v>
      </c>
    </row>
    <row r="1696" spans="1:2" x14ac:dyDescent="0.25">
      <c r="A1696" s="23">
        <v>39990</v>
      </c>
      <c r="B1696" s="21">
        <v>1.85</v>
      </c>
    </row>
    <row r="1697" spans="1:2" x14ac:dyDescent="0.25">
      <c r="A1697" s="23">
        <v>39993</v>
      </c>
      <c r="B1697" s="21">
        <v>1.83</v>
      </c>
    </row>
    <row r="1698" spans="1:2" x14ac:dyDescent="0.25">
      <c r="A1698" s="23">
        <v>39994</v>
      </c>
      <c r="B1698" s="21">
        <v>1.78</v>
      </c>
    </row>
    <row r="1699" spans="1:2" x14ac:dyDescent="0.25">
      <c r="A1699" s="23">
        <v>39995</v>
      </c>
      <c r="B1699" s="21">
        <v>1.83</v>
      </c>
    </row>
    <row r="1700" spans="1:2" x14ac:dyDescent="0.25">
      <c r="A1700" s="23">
        <v>39996</v>
      </c>
      <c r="B1700" s="21">
        <v>1.87</v>
      </c>
    </row>
    <row r="1701" spans="1:2" x14ac:dyDescent="0.25">
      <c r="A1701" s="23">
        <v>39997</v>
      </c>
      <c r="B1701" s="72" t="e">
        <f>NA()</f>
        <v>#N/A</v>
      </c>
    </row>
    <row r="1702" spans="1:2" x14ac:dyDescent="0.25">
      <c r="A1702" s="23">
        <v>40000</v>
      </c>
      <c r="B1702" s="21">
        <v>2.0299999999999998</v>
      </c>
    </row>
    <row r="1703" spans="1:2" x14ac:dyDescent="0.25">
      <c r="A1703" s="23">
        <v>40001</v>
      </c>
      <c r="B1703" s="21">
        <v>1.87</v>
      </c>
    </row>
    <row r="1704" spans="1:2" x14ac:dyDescent="0.25">
      <c r="A1704" s="23">
        <v>40002</v>
      </c>
      <c r="B1704" s="21">
        <v>1.79</v>
      </c>
    </row>
    <row r="1705" spans="1:2" x14ac:dyDescent="0.25">
      <c r="A1705" s="23">
        <v>40003</v>
      </c>
      <c r="B1705" s="21">
        <v>1.87</v>
      </c>
    </row>
    <row r="1706" spans="1:2" x14ac:dyDescent="0.25">
      <c r="A1706" s="23">
        <v>40004</v>
      </c>
      <c r="B1706" s="21">
        <v>1.8</v>
      </c>
    </row>
    <row r="1707" spans="1:2" x14ac:dyDescent="0.25">
      <c r="A1707" s="23">
        <v>40007</v>
      </c>
      <c r="B1707" s="21">
        <v>1.84</v>
      </c>
    </row>
    <row r="1708" spans="1:2" x14ac:dyDescent="0.25">
      <c r="A1708" s="23">
        <v>40008</v>
      </c>
      <c r="B1708" s="21">
        <v>1.86</v>
      </c>
    </row>
    <row r="1709" spans="1:2" x14ac:dyDescent="0.25">
      <c r="A1709" s="23">
        <v>40009</v>
      </c>
      <c r="B1709" s="21">
        <v>1.87</v>
      </c>
    </row>
    <row r="1710" spans="1:2" x14ac:dyDescent="0.25">
      <c r="A1710" s="23">
        <v>40010</v>
      </c>
      <c r="B1710" s="21">
        <v>1.82</v>
      </c>
    </row>
    <row r="1711" spans="1:2" x14ac:dyDescent="0.25">
      <c r="A1711" s="23">
        <v>40011</v>
      </c>
      <c r="B1711" s="21">
        <v>1.81</v>
      </c>
    </row>
    <row r="1712" spans="1:2" x14ac:dyDescent="0.25">
      <c r="A1712" s="23">
        <v>40014</v>
      </c>
      <c r="B1712" s="21">
        <v>1.73</v>
      </c>
    </row>
    <row r="1713" spans="1:2" x14ac:dyDescent="0.25">
      <c r="A1713" s="23">
        <v>40015</v>
      </c>
      <c r="B1713" s="21">
        <v>1.71</v>
      </c>
    </row>
    <row r="1714" spans="1:2" x14ac:dyDescent="0.25">
      <c r="A1714" s="23">
        <v>40016</v>
      </c>
      <c r="B1714" s="21">
        <v>1.75</v>
      </c>
    </row>
    <row r="1715" spans="1:2" x14ac:dyDescent="0.25">
      <c r="A1715" s="23">
        <v>40017</v>
      </c>
      <c r="B1715" s="21">
        <v>1.8</v>
      </c>
    </row>
    <row r="1716" spans="1:2" x14ac:dyDescent="0.25">
      <c r="A1716" s="23">
        <v>40018</v>
      </c>
      <c r="B1716" s="21">
        <v>1.81</v>
      </c>
    </row>
    <row r="1717" spans="1:2" x14ac:dyDescent="0.25">
      <c r="A1717" s="23">
        <v>40021</v>
      </c>
      <c r="B1717" s="21">
        <v>1.85</v>
      </c>
    </row>
    <row r="1718" spans="1:2" x14ac:dyDescent="0.25">
      <c r="A1718" s="23">
        <v>40022</v>
      </c>
      <c r="B1718" s="21">
        <v>1.86</v>
      </c>
    </row>
    <row r="1719" spans="1:2" x14ac:dyDescent="0.25">
      <c r="A1719" s="23">
        <v>40023</v>
      </c>
      <c r="B1719" s="21">
        <v>1.84</v>
      </c>
    </row>
    <row r="1720" spans="1:2" x14ac:dyDescent="0.25">
      <c r="A1720" s="23">
        <v>40024</v>
      </c>
      <c r="B1720" s="21">
        <v>1.78</v>
      </c>
    </row>
    <row r="1721" spans="1:2" x14ac:dyDescent="0.25">
      <c r="A1721" s="23">
        <v>40025</v>
      </c>
      <c r="B1721" s="21">
        <v>1.71</v>
      </c>
    </row>
    <row r="1722" spans="1:2" x14ac:dyDescent="0.25">
      <c r="A1722" s="23">
        <v>40028</v>
      </c>
      <c r="B1722" s="21">
        <v>1.78</v>
      </c>
    </row>
    <row r="1723" spans="1:2" x14ac:dyDescent="0.25">
      <c r="A1723" s="23">
        <v>40029</v>
      </c>
      <c r="B1723" s="21">
        <v>1.81</v>
      </c>
    </row>
    <row r="1724" spans="1:2" x14ac:dyDescent="0.25">
      <c r="A1724" s="23">
        <v>40030</v>
      </c>
      <c r="B1724" s="21">
        <v>1.85</v>
      </c>
    </row>
    <row r="1725" spans="1:2" x14ac:dyDescent="0.25">
      <c r="A1725" s="23">
        <v>40031</v>
      </c>
      <c r="B1725" s="21">
        <v>1.87</v>
      </c>
    </row>
    <row r="1726" spans="1:2" x14ac:dyDescent="0.25">
      <c r="A1726" s="23">
        <v>40032</v>
      </c>
      <c r="B1726" s="21">
        <v>1.88</v>
      </c>
    </row>
    <row r="1727" spans="1:2" x14ac:dyDescent="0.25">
      <c r="A1727" s="23">
        <v>40035</v>
      </c>
      <c r="B1727" s="21">
        <v>1.83</v>
      </c>
    </row>
    <row r="1728" spans="1:2" x14ac:dyDescent="0.25">
      <c r="A1728" s="23">
        <v>40036</v>
      </c>
      <c r="B1728" s="21">
        <v>1.8</v>
      </c>
    </row>
    <row r="1729" spans="1:2" x14ac:dyDescent="0.25">
      <c r="A1729" s="23">
        <v>40037</v>
      </c>
      <c r="B1729" s="21">
        <v>1.84</v>
      </c>
    </row>
    <row r="1730" spans="1:2" x14ac:dyDescent="0.25">
      <c r="A1730" s="23">
        <v>40038</v>
      </c>
      <c r="B1730" s="21">
        <v>1.8</v>
      </c>
    </row>
    <row r="1731" spans="1:2" x14ac:dyDescent="0.25">
      <c r="A1731" s="23">
        <v>40039</v>
      </c>
      <c r="B1731" s="21">
        <v>1.85</v>
      </c>
    </row>
    <row r="1732" spans="1:2" x14ac:dyDescent="0.25">
      <c r="A1732" s="23">
        <v>40042</v>
      </c>
      <c r="B1732" s="21">
        <v>1.79</v>
      </c>
    </row>
    <row r="1733" spans="1:2" x14ac:dyDescent="0.25">
      <c r="A1733" s="23">
        <v>40043</v>
      </c>
      <c r="B1733" s="21">
        <v>1.78</v>
      </c>
    </row>
    <row r="1734" spans="1:2" x14ac:dyDescent="0.25">
      <c r="A1734" s="23">
        <v>40044</v>
      </c>
      <c r="B1734" s="21">
        <v>1.7</v>
      </c>
    </row>
    <row r="1735" spans="1:2" x14ac:dyDescent="0.25">
      <c r="A1735" s="23">
        <v>40045</v>
      </c>
      <c r="B1735" s="21">
        <v>1.6</v>
      </c>
    </row>
    <row r="1736" spans="1:2" x14ac:dyDescent="0.25">
      <c r="A1736" s="23">
        <v>40046</v>
      </c>
      <c r="B1736" s="21">
        <v>1.69</v>
      </c>
    </row>
    <row r="1737" spans="1:2" x14ac:dyDescent="0.25">
      <c r="A1737" s="23">
        <v>40049</v>
      </c>
      <c r="B1737" s="21">
        <v>1.67</v>
      </c>
    </row>
    <row r="1738" spans="1:2" x14ac:dyDescent="0.25">
      <c r="A1738" s="23">
        <v>40050</v>
      </c>
      <c r="B1738" s="21">
        <v>1.72</v>
      </c>
    </row>
    <row r="1739" spans="1:2" x14ac:dyDescent="0.25">
      <c r="A1739" s="23">
        <v>40051</v>
      </c>
      <c r="B1739" s="21">
        <v>1.72</v>
      </c>
    </row>
    <row r="1740" spans="1:2" x14ac:dyDescent="0.25">
      <c r="A1740" s="23">
        <v>40052</v>
      </c>
      <c r="B1740" s="21">
        <v>1.75</v>
      </c>
    </row>
    <row r="1741" spans="1:2" x14ac:dyDescent="0.25">
      <c r="A1741" s="23">
        <v>40053</v>
      </c>
      <c r="B1741" s="21">
        <v>1.76</v>
      </c>
    </row>
    <row r="1742" spans="1:2" x14ac:dyDescent="0.25">
      <c r="A1742" s="23">
        <v>40056</v>
      </c>
      <c r="B1742" s="21">
        <v>1.76</v>
      </c>
    </row>
    <row r="1743" spans="1:2" x14ac:dyDescent="0.25">
      <c r="A1743" s="23">
        <v>40057</v>
      </c>
      <c r="B1743" s="21">
        <v>1.74</v>
      </c>
    </row>
    <row r="1744" spans="1:2" x14ac:dyDescent="0.25">
      <c r="A1744" s="23">
        <v>40058</v>
      </c>
      <c r="B1744" s="21">
        <v>1.71</v>
      </c>
    </row>
    <row r="1745" spans="1:2" x14ac:dyDescent="0.25">
      <c r="A1745" s="23">
        <v>40059</v>
      </c>
      <c r="B1745" s="21">
        <v>1.69</v>
      </c>
    </row>
    <row r="1746" spans="1:2" x14ac:dyDescent="0.25">
      <c r="A1746" s="23">
        <v>40060</v>
      </c>
      <c r="B1746" s="21">
        <v>1.7</v>
      </c>
    </row>
    <row r="1747" spans="1:2" x14ac:dyDescent="0.25">
      <c r="A1747" s="23">
        <v>40063</v>
      </c>
      <c r="B1747" s="72" t="e">
        <f>NA()</f>
        <v>#N/A</v>
      </c>
    </row>
    <row r="1748" spans="1:2" x14ac:dyDescent="0.25">
      <c r="A1748" s="23">
        <v>40064</v>
      </c>
      <c r="B1748" s="21">
        <v>1.66</v>
      </c>
    </row>
    <row r="1749" spans="1:2" x14ac:dyDescent="0.25">
      <c r="A1749" s="23">
        <v>40065</v>
      </c>
      <c r="B1749" s="21">
        <v>1.66</v>
      </c>
    </row>
    <row r="1750" spans="1:2" x14ac:dyDescent="0.25">
      <c r="A1750" s="23">
        <v>40066</v>
      </c>
      <c r="B1750" s="21">
        <v>1.59</v>
      </c>
    </row>
    <row r="1751" spans="1:2" x14ac:dyDescent="0.25">
      <c r="A1751" s="23">
        <v>40067</v>
      </c>
      <c r="B1751" s="21">
        <v>1.59</v>
      </c>
    </row>
    <row r="1752" spans="1:2" x14ac:dyDescent="0.25">
      <c r="A1752" s="23">
        <v>40070</v>
      </c>
      <c r="B1752" s="21">
        <v>1.65</v>
      </c>
    </row>
    <row r="1753" spans="1:2" x14ac:dyDescent="0.25">
      <c r="A1753" s="23">
        <v>40071</v>
      </c>
      <c r="B1753" s="21">
        <v>1.64</v>
      </c>
    </row>
    <row r="1754" spans="1:2" x14ac:dyDescent="0.25">
      <c r="A1754" s="23">
        <v>40072</v>
      </c>
      <c r="B1754" s="21">
        <v>1.62</v>
      </c>
    </row>
    <row r="1755" spans="1:2" x14ac:dyDescent="0.25">
      <c r="A1755" s="23">
        <v>40073</v>
      </c>
      <c r="B1755" s="21">
        <v>1.62</v>
      </c>
    </row>
    <row r="1756" spans="1:2" x14ac:dyDescent="0.25">
      <c r="A1756" s="23">
        <v>40074</v>
      </c>
      <c r="B1756" s="21">
        <v>1.68</v>
      </c>
    </row>
    <row r="1757" spans="1:2" x14ac:dyDescent="0.25">
      <c r="A1757" s="23">
        <v>40077</v>
      </c>
      <c r="B1757" s="21">
        <v>1.69</v>
      </c>
    </row>
    <row r="1758" spans="1:2" x14ac:dyDescent="0.25">
      <c r="A1758" s="23">
        <v>40078</v>
      </c>
      <c r="B1758" s="21">
        <v>1.65</v>
      </c>
    </row>
    <row r="1759" spans="1:2" x14ac:dyDescent="0.25">
      <c r="A1759" s="23">
        <v>40079</v>
      </c>
      <c r="B1759" s="21">
        <v>1.63</v>
      </c>
    </row>
    <row r="1760" spans="1:2" x14ac:dyDescent="0.25">
      <c r="A1760" s="23">
        <v>40080</v>
      </c>
      <c r="B1760" s="21">
        <v>1.64</v>
      </c>
    </row>
    <row r="1761" spans="1:2" x14ac:dyDescent="0.25">
      <c r="A1761" s="23">
        <v>40081</v>
      </c>
      <c r="B1761" s="21">
        <v>1.6</v>
      </c>
    </row>
    <row r="1762" spans="1:2" x14ac:dyDescent="0.25">
      <c r="A1762" s="23">
        <v>40084</v>
      </c>
      <c r="B1762" s="21">
        <v>1.57</v>
      </c>
    </row>
    <row r="1763" spans="1:2" x14ac:dyDescent="0.25">
      <c r="A1763" s="23">
        <v>40085</v>
      </c>
      <c r="B1763" s="21">
        <v>1.59</v>
      </c>
    </row>
    <row r="1764" spans="1:2" x14ac:dyDescent="0.25">
      <c r="A1764" s="23">
        <v>40086</v>
      </c>
      <c r="B1764" s="21">
        <v>1.56</v>
      </c>
    </row>
    <row r="1765" spans="1:2" x14ac:dyDescent="0.25">
      <c r="A1765" s="23">
        <v>40087</v>
      </c>
      <c r="B1765" s="21">
        <v>1.5</v>
      </c>
    </row>
    <row r="1766" spans="1:2" x14ac:dyDescent="0.25">
      <c r="A1766" s="23">
        <v>40088</v>
      </c>
      <c r="B1766" s="21">
        <v>1.54</v>
      </c>
    </row>
    <row r="1767" spans="1:2" x14ac:dyDescent="0.25">
      <c r="A1767" s="23">
        <v>40091</v>
      </c>
      <c r="B1767" s="21">
        <v>1.51</v>
      </c>
    </row>
    <row r="1768" spans="1:2" x14ac:dyDescent="0.25">
      <c r="A1768" s="23">
        <v>40092</v>
      </c>
      <c r="B1768" s="21">
        <v>1.53</v>
      </c>
    </row>
    <row r="1769" spans="1:2" x14ac:dyDescent="0.25">
      <c r="A1769" s="23">
        <v>40093</v>
      </c>
      <c r="B1769" s="21">
        <v>1.45</v>
      </c>
    </row>
    <row r="1770" spans="1:2" x14ac:dyDescent="0.25">
      <c r="A1770" s="23">
        <v>40094</v>
      </c>
      <c r="B1770" s="21">
        <v>1.49</v>
      </c>
    </row>
    <row r="1771" spans="1:2" x14ac:dyDescent="0.25">
      <c r="A1771" s="23">
        <v>40095</v>
      </c>
      <c r="B1771" s="21">
        <v>1.56</v>
      </c>
    </row>
    <row r="1772" spans="1:2" x14ac:dyDescent="0.25">
      <c r="A1772" s="23">
        <v>40098</v>
      </c>
      <c r="B1772" s="72" t="e">
        <f>NA()</f>
        <v>#N/A</v>
      </c>
    </row>
    <row r="1773" spans="1:2" x14ac:dyDescent="0.25">
      <c r="A1773" s="23">
        <v>40099</v>
      </c>
      <c r="B1773" s="21">
        <v>1.46</v>
      </c>
    </row>
    <row r="1774" spans="1:2" x14ac:dyDescent="0.25">
      <c r="A1774" s="23">
        <v>40100</v>
      </c>
      <c r="B1774" s="21">
        <v>1.51</v>
      </c>
    </row>
    <row r="1775" spans="1:2" x14ac:dyDescent="0.25">
      <c r="A1775" s="23">
        <v>40101</v>
      </c>
      <c r="B1775" s="21">
        <v>1.5</v>
      </c>
    </row>
    <row r="1776" spans="1:2" x14ac:dyDescent="0.25">
      <c r="A1776" s="23">
        <v>40102</v>
      </c>
      <c r="B1776" s="21">
        <v>1.45</v>
      </c>
    </row>
    <row r="1777" spans="1:2" x14ac:dyDescent="0.25">
      <c r="A1777" s="23">
        <v>40105</v>
      </c>
      <c r="B1777" s="21">
        <v>1.38</v>
      </c>
    </row>
    <row r="1778" spans="1:2" x14ac:dyDescent="0.25">
      <c r="A1778" s="23">
        <v>40106</v>
      </c>
      <c r="B1778" s="21">
        <v>1.37</v>
      </c>
    </row>
    <row r="1779" spans="1:2" x14ac:dyDescent="0.25">
      <c r="A1779" s="23">
        <v>40107</v>
      </c>
      <c r="B1779" s="21">
        <v>1.43</v>
      </c>
    </row>
    <row r="1780" spans="1:2" x14ac:dyDescent="0.25">
      <c r="A1780" s="23">
        <v>40108</v>
      </c>
      <c r="B1780" s="21">
        <v>1.49</v>
      </c>
    </row>
    <row r="1781" spans="1:2" x14ac:dyDescent="0.25">
      <c r="A1781" s="23">
        <v>40109</v>
      </c>
      <c r="B1781" s="21">
        <v>1.51</v>
      </c>
    </row>
    <row r="1782" spans="1:2" x14ac:dyDescent="0.25">
      <c r="A1782" s="23">
        <v>40112</v>
      </c>
      <c r="B1782" s="21">
        <v>1.59</v>
      </c>
    </row>
    <row r="1783" spans="1:2" x14ac:dyDescent="0.25">
      <c r="A1783" s="23">
        <v>40113</v>
      </c>
      <c r="B1783" s="21">
        <v>1.49</v>
      </c>
    </row>
    <row r="1784" spans="1:2" x14ac:dyDescent="0.25">
      <c r="A1784" s="23">
        <v>40114</v>
      </c>
      <c r="B1784" s="21">
        <v>1.48</v>
      </c>
    </row>
    <row r="1785" spans="1:2" x14ac:dyDescent="0.25">
      <c r="A1785" s="23">
        <v>40115</v>
      </c>
      <c r="B1785" s="21">
        <v>1.5</v>
      </c>
    </row>
    <row r="1786" spans="1:2" x14ac:dyDescent="0.25">
      <c r="A1786" s="23">
        <v>40116</v>
      </c>
      <c r="B1786" s="21">
        <v>1.41</v>
      </c>
    </row>
    <row r="1787" spans="1:2" x14ac:dyDescent="0.25">
      <c r="A1787" s="23">
        <v>40119</v>
      </c>
      <c r="B1787" s="21">
        <v>1.41</v>
      </c>
    </row>
    <row r="1788" spans="1:2" x14ac:dyDescent="0.25">
      <c r="A1788" s="23">
        <v>40120</v>
      </c>
      <c r="B1788" s="21">
        <v>1.45</v>
      </c>
    </row>
    <row r="1789" spans="1:2" x14ac:dyDescent="0.25">
      <c r="A1789" s="23">
        <v>40121</v>
      </c>
      <c r="B1789" s="21">
        <v>1.45</v>
      </c>
    </row>
    <row r="1790" spans="1:2" x14ac:dyDescent="0.25">
      <c r="A1790" s="23">
        <v>40122</v>
      </c>
      <c r="B1790" s="21">
        <v>1.41</v>
      </c>
    </row>
    <row r="1791" spans="1:2" x14ac:dyDescent="0.25">
      <c r="A1791" s="23">
        <v>40123</v>
      </c>
      <c r="B1791" s="21">
        <v>1.37</v>
      </c>
    </row>
    <row r="1792" spans="1:2" x14ac:dyDescent="0.25">
      <c r="A1792" s="23">
        <v>40126</v>
      </c>
      <c r="B1792" s="21">
        <v>1.3</v>
      </c>
    </row>
    <row r="1793" spans="1:2" x14ac:dyDescent="0.25">
      <c r="A1793" s="23">
        <v>40127</v>
      </c>
      <c r="B1793" s="21">
        <v>1.31</v>
      </c>
    </row>
    <row r="1794" spans="1:2" x14ac:dyDescent="0.25">
      <c r="A1794" s="23">
        <v>40128</v>
      </c>
      <c r="B1794" s="72" t="e">
        <f>NA()</f>
        <v>#N/A</v>
      </c>
    </row>
    <row r="1795" spans="1:2" x14ac:dyDescent="0.25">
      <c r="A1795" s="23">
        <v>40129</v>
      </c>
      <c r="B1795" s="21">
        <v>1.33</v>
      </c>
    </row>
    <row r="1796" spans="1:2" x14ac:dyDescent="0.25">
      <c r="A1796" s="23">
        <v>40130</v>
      </c>
      <c r="B1796" s="21">
        <v>1.31</v>
      </c>
    </row>
    <row r="1797" spans="1:2" x14ac:dyDescent="0.25">
      <c r="A1797" s="23">
        <v>40133</v>
      </c>
      <c r="B1797" s="21">
        <v>1.21</v>
      </c>
    </row>
    <row r="1798" spans="1:2" x14ac:dyDescent="0.25">
      <c r="A1798" s="23">
        <v>40134</v>
      </c>
      <c r="B1798" s="21">
        <v>1.2</v>
      </c>
    </row>
    <row r="1799" spans="1:2" x14ac:dyDescent="0.25">
      <c r="A1799" s="23">
        <v>40135</v>
      </c>
      <c r="B1799" s="21">
        <v>1.21</v>
      </c>
    </row>
    <row r="1800" spans="1:2" x14ac:dyDescent="0.25">
      <c r="A1800" s="23">
        <v>40136</v>
      </c>
      <c r="B1800" s="21">
        <v>1.21</v>
      </c>
    </row>
    <row r="1801" spans="1:2" x14ac:dyDescent="0.25">
      <c r="A1801" s="23">
        <v>40137</v>
      </c>
      <c r="B1801" s="21">
        <v>1.21</v>
      </c>
    </row>
    <row r="1802" spans="1:2" x14ac:dyDescent="0.25">
      <c r="A1802" s="23">
        <v>40140</v>
      </c>
      <c r="B1802" s="21">
        <v>1.2</v>
      </c>
    </row>
    <row r="1803" spans="1:2" x14ac:dyDescent="0.25">
      <c r="A1803" s="23">
        <v>40141</v>
      </c>
      <c r="B1803" s="21">
        <v>1.21</v>
      </c>
    </row>
    <row r="1804" spans="1:2" x14ac:dyDescent="0.25">
      <c r="A1804" s="23">
        <v>40142</v>
      </c>
      <c r="B1804" s="21">
        <v>1.1599999999999999</v>
      </c>
    </row>
    <row r="1805" spans="1:2" x14ac:dyDescent="0.25">
      <c r="A1805" s="23">
        <v>40143</v>
      </c>
      <c r="B1805" s="72" t="e">
        <f>NA()</f>
        <v>#N/A</v>
      </c>
    </row>
    <row r="1806" spans="1:2" x14ac:dyDescent="0.25">
      <c r="A1806" s="23">
        <v>40144</v>
      </c>
      <c r="B1806" s="21">
        <v>1.1499999999999999</v>
      </c>
    </row>
    <row r="1807" spans="1:2" x14ac:dyDescent="0.25">
      <c r="A1807" s="23">
        <v>40147</v>
      </c>
      <c r="B1807" s="21">
        <v>1.1299999999999999</v>
      </c>
    </row>
    <row r="1808" spans="1:2" x14ac:dyDescent="0.25">
      <c r="A1808" s="23">
        <v>40148</v>
      </c>
      <c r="B1808" s="21">
        <v>1.1399999999999999</v>
      </c>
    </row>
    <row r="1809" spans="1:2" x14ac:dyDescent="0.25">
      <c r="A1809" s="23">
        <v>40149</v>
      </c>
      <c r="B1809" s="21">
        <v>1.18</v>
      </c>
    </row>
    <row r="1810" spans="1:2" x14ac:dyDescent="0.25">
      <c r="A1810" s="23">
        <v>40150</v>
      </c>
      <c r="B1810" s="21">
        <v>1.24</v>
      </c>
    </row>
    <row r="1811" spans="1:2" x14ac:dyDescent="0.25">
      <c r="A1811" s="23">
        <v>40151</v>
      </c>
      <c r="B1811" s="21">
        <v>1.34</v>
      </c>
    </row>
    <row r="1812" spans="1:2" x14ac:dyDescent="0.25">
      <c r="A1812" s="23">
        <v>40154</v>
      </c>
      <c r="B1812" s="21">
        <v>1.31</v>
      </c>
    </row>
    <row r="1813" spans="1:2" x14ac:dyDescent="0.25">
      <c r="A1813" s="23">
        <v>40155</v>
      </c>
      <c r="B1813" s="21">
        <v>1.31</v>
      </c>
    </row>
    <row r="1814" spans="1:2" x14ac:dyDescent="0.25">
      <c r="A1814" s="23">
        <v>40156</v>
      </c>
      <c r="B1814" s="21">
        <v>1.36</v>
      </c>
    </row>
    <row r="1815" spans="1:2" x14ac:dyDescent="0.25">
      <c r="A1815" s="23">
        <v>40157</v>
      </c>
      <c r="B1815" s="21">
        <v>1.4</v>
      </c>
    </row>
    <row r="1816" spans="1:2" x14ac:dyDescent="0.25">
      <c r="A1816" s="23">
        <v>40158</v>
      </c>
      <c r="B1816" s="21">
        <v>1.41</v>
      </c>
    </row>
    <row r="1817" spans="1:2" x14ac:dyDescent="0.25">
      <c r="A1817" s="23">
        <v>40161</v>
      </c>
      <c r="B1817" s="21">
        <v>1.37</v>
      </c>
    </row>
    <row r="1818" spans="1:2" x14ac:dyDescent="0.25">
      <c r="A1818" s="23">
        <v>40162</v>
      </c>
      <c r="B1818" s="21">
        <v>1.37</v>
      </c>
    </row>
    <row r="1819" spans="1:2" x14ac:dyDescent="0.25">
      <c r="A1819" s="23">
        <v>40163</v>
      </c>
      <c r="B1819" s="21">
        <v>1.34</v>
      </c>
    </row>
    <row r="1820" spans="1:2" x14ac:dyDescent="0.25">
      <c r="A1820" s="23">
        <v>40164</v>
      </c>
      <c r="B1820" s="21">
        <v>1.28</v>
      </c>
    </row>
    <row r="1821" spans="1:2" x14ac:dyDescent="0.25">
      <c r="A1821" s="23">
        <v>40165</v>
      </c>
      <c r="B1821" s="21">
        <v>1.31</v>
      </c>
    </row>
    <row r="1822" spans="1:2" x14ac:dyDescent="0.25">
      <c r="A1822" s="23">
        <v>40168</v>
      </c>
      <c r="B1822" s="21">
        <v>1.39</v>
      </c>
    </row>
    <row r="1823" spans="1:2" x14ac:dyDescent="0.25">
      <c r="A1823" s="23">
        <v>40169</v>
      </c>
      <c r="B1823" s="21">
        <v>1.43</v>
      </c>
    </row>
    <row r="1824" spans="1:2" x14ac:dyDescent="0.25">
      <c r="A1824" s="23">
        <v>40170</v>
      </c>
      <c r="B1824" s="21">
        <v>1.46</v>
      </c>
    </row>
    <row r="1825" spans="1:2" x14ac:dyDescent="0.25">
      <c r="A1825" s="23">
        <v>40171</v>
      </c>
      <c r="B1825" s="21">
        <v>1.5</v>
      </c>
    </row>
    <row r="1826" spans="1:2" x14ac:dyDescent="0.25">
      <c r="A1826" s="23">
        <v>40172</v>
      </c>
      <c r="B1826" s="72" t="e">
        <f>NA()</f>
        <v>#N/A</v>
      </c>
    </row>
    <row r="1827" spans="1:2" x14ac:dyDescent="0.25">
      <c r="A1827" s="23">
        <v>40175</v>
      </c>
      <c r="B1827" s="21">
        <v>1.5</v>
      </c>
    </row>
    <row r="1828" spans="1:2" x14ac:dyDescent="0.25">
      <c r="A1828" s="23">
        <v>40176</v>
      </c>
      <c r="B1828" s="21">
        <v>1.46</v>
      </c>
    </row>
    <row r="1829" spans="1:2" x14ac:dyDescent="0.25">
      <c r="A1829" s="23">
        <v>40177</v>
      </c>
      <c r="B1829" s="21">
        <v>1.44</v>
      </c>
    </row>
    <row r="1830" spans="1:2" x14ac:dyDescent="0.25">
      <c r="A1830" s="23">
        <v>40178</v>
      </c>
      <c r="B1830" s="21">
        <v>1.48</v>
      </c>
    </row>
    <row r="1831" spans="1:2" x14ac:dyDescent="0.25">
      <c r="A1831" s="23">
        <v>40179</v>
      </c>
      <c r="B1831" s="72" t="e">
        <f>NA()</f>
        <v>#N/A</v>
      </c>
    </row>
    <row r="1832" spans="1:2" x14ac:dyDescent="0.25">
      <c r="A1832" s="23">
        <v>40182</v>
      </c>
      <c r="B1832" s="21">
        <v>1.47</v>
      </c>
    </row>
    <row r="1833" spans="1:2" x14ac:dyDescent="0.25">
      <c r="A1833" s="23">
        <v>40183</v>
      </c>
      <c r="B1833" s="21">
        <v>1.43</v>
      </c>
    </row>
    <row r="1834" spans="1:2" x14ac:dyDescent="0.25">
      <c r="A1834" s="23">
        <v>40184</v>
      </c>
      <c r="B1834" s="21">
        <v>1.48</v>
      </c>
    </row>
    <row r="1835" spans="1:2" x14ac:dyDescent="0.25">
      <c r="A1835" s="23">
        <v>40185</v>
      </c>
      <c r="B1835" s="21">
        <v>1.44</v>
      </c>
    </row>
    <row r="1836" spans="1:2" x14ac:dyDescent="0.25">
      <c r="A1836" s="23">
        <v>40186</v>
      </c>
      <c r="B1836" s="21">
        <v>1.41</v>
      </c>
    </row>
    <row r="1837" spans="1:2" x14ac:dyDescent="0.25">
      <c r="A1837" s="23">
        <v>40189</v>
      </c>
      <c r="B1837" s="21">
        <v>1.47</v>
      </c>
    </row>
    <row r="1838" spans="1:2" x14ac:dyDescent="0.25">
      <c r="A1838" s="23">
        <v>40190</v>
      </c>
      <c r="B1838" s="21">
        <v>1.35</v>
      </c>
    </row>
    <row r="1839" spans="1:2" x14ac:dyDescent="0.25">
      <c r="A1839" s="23">
        <v>40191</v>
      </c>
      <c r="B1839" s="21">
        <v>1.43</v>
      </c>
    </row>
    <row r="1840" spans="1:2" x14ac:dyDescent="0.25">
      <c r="A1840" s="23">
        <v>40192</v>
      </c>
      <c r="B1840" s="21">
        <v>1.4</v>
      </c>
    </row>
    <row r="1841" spans="1:2" x14ac:dyDescent="0.25">
      <c r="A1841" s="23">
        <v>40193</v>
      </c>
      <c r="B1841" s="21">
        <v>1.34</v>
      </c>
    </row>
    <row r="1842" spans="1:2" x14ac:dyDescent="0.25">
      <c r="A1842" s="23">
        <v>40196</v>
      </c>
      <c r="B1842" s="72" t="e">
        <f>NA()</f>
        <v>#N/A</v>
      </c>
    </row>
    <row r="1843" spans="1:2" x14ac:dyDescent="0.25">
      <c r="A1843" s="23">
        <v>40197</v>
      </c>
      <c r="B1843" s="21">
        <v>1.35</v>
      </c>
    </row>
    <row r="1844" spans="1:2" x14ac:dyDescent="0.25">
      <c r="A1844" s="23">
        <v>40198</v>
      </c>
      <c r="B1844" s="21">
        <v>1.31</v>
      </c>
    </row>
    <row r="1845" spans="1:2" x14ac:dyDescent="0.25">
      <c r="A1845" s="23">
        <v>40199</v>
      </c>
      <c r="B1845" s="21">
        <v>1.29</v>
      </c>
    </row>
    <row r="1846" spans="1:2" x14ac:dyDescent="0.25">
      <c r="A1846" s="23">
        <v>40200</v>
      </c>
      <c r="B1846" s="21">
        <v>1.31</v>
      </c>
    </row>
    <row r="1847" spans="1:2" x14ac:dyDescent="0.25">
      <c r="A1847" s="23">
        <v>40203</v>
      </c>
      <c r="B1847" s="21">
        <v>1.33</v>
      </c>
    </row>
    <row r="1848" spans="1:2" x14ac:dyDescent="0.25">
      <c r="A1848" s="23">
        <v>40204</v>
      </c>
      <c r="B1848" s="21">
        <v>1.31</v>
      </c>
    </row>
    <row r="1849" spans="1:2" x14ac:dyDescent="0.25">
      <c r="A1849" s="23">
        <v>40205</v>
      </c>
      <c r="B1849" s="21">
        <v>1.35</v>
      </c>
    </row>
    <row r="1850" spans="1:2" x14ac:dyDescent="0.25">
      <c r="A1850" s="23">
        <v>40206</v>
      </c>
      <c r="B1850" s="21">
        <v>1.35</v>
      </c>
    </row>
    <row r="1851" spans="1:2" x14ac:dyDescent="0.25">
      <c r="A1851" s="23">
        <v>40207</v>
      </c>
      <c r="B1851" s="21">
        <v>1.3</v>
      </c>
    </row>
    <row r="1852" spans="1:2" x14ac:dyDescent="0.25">
      <c r="A1852" s="23">
        <v>40210</v>
      </c>
      <c r="B1852" s="21">
        <v>1.29</v>
      </c>
    </row>
    <row r="1853" spans="1:2" x14ac:dyDescent="0.25">
      <c r="A1853" s="23">
        <v>40211</v>
      </c>
      <c r="B1853" s="21">
        <v>1.26</v>
      </c>
    </row>
    <row r="1854" spans="1:2" x14ac:dyDescent="0.25">
      <c r="A1854" s="23">
        <v>40212</v>
      </c>
      <c r="B1854" s="21">
        <v>1.3</v>
      </c>
    </row>
    <row r="1855" spans="1:2" x14ac:dyDescent="0.25">
      <c r="A1855" s="23">
        <v>40213</v>
      </c>
      <c r="B1855" s="21">
        <v>1.27</v>
      </c>
    </row>
    <row r="1856" spans="1:2" x14ac:dyDescent="0.25">
      <c r="A1856" s="23">
        <v>40214</v>
      </c>
      <c r="B1856" s="21">
        <v>1.32</v>
      </c>
    </row>
    <row r="1857" spans="1:2" x14ac:dyDescent="0.25">
      <c r="A1857" s="23">
        <v>40217</v>
      </c>
      <c r="B1857" s="21">
        <v>1.35</v>
      </c>
    </row>
    <row r="1858" spans="1:2" x14ac:dyDescent="0.25">
      <c r="A1858" s="23">
        <v>40218</v>
      </c>
      <c r="B1858" s="21">
        <v>1.37</v>
      </c>
    </row>
    <row r="1859" spans="1:2" x14ac:dyDescent="0.25">
      <c r="A1859" s="23">
        <v>40219</v>
      </c>
      <c r="B1859" s="21">
        <v>1.44</v>
      </c>
    </row>
    <row r="1860" spans="1:2" x14ac:dyDescent="0.25">
      <c r="A1860" s="23">
        <v>40220</v>
      </c>
      <c r="B1860" s="21">
        <v>1.47</v>
      </c>
    </row>
    <row r="1861" spans="1:2" x14ac:dyDescent="0.25">
      <c r="A1861" s="23">
        <v>40221</v>
      </c>
      <c r="B1861" s="21">
        <v>1.46</v>
      </c>
    </row>
    <row r="1862" spans="1:2" x14ac:dyDescent="0.25">
      <c r="A1862" s="23">
        <v>40224</v>
      </c>
      <c r="B1862" s="72" t="e">
        <f>NA()</f>
        <v>#N/A</v>
      </c>
    </row>
    <row r="1863" spans="1:2" x14ac:dyDescent="0.25">
      <c r="A1863" s="23">
        <v>40225</v>
      </c>
      <c r="B1863" s="21">
        <v>1.42</v>
      </c>
    </row>
    <row r="1864" spans="1:2" x14ac:dyDescent="0.25">
      <c r="A1864" s="23">
        <v>40226</v>
      </c>
      <c r="B1864" s="21">
        <v>1.46</v>
      </c>
    </row>
    <row r="1865" spans="1:2" x14ac:dyDescent="0.25">
      <c r="A1865" s="23">
        <v>40227</v>
      </c>
      <c r="B1865" s="21">
        <v>1.48</v>
      </c>
    </row>
    <row r="1866" spans="1:2" x14ac:dyDescent="0.25">
      <c r="A1866" s="23">
        <v>40228</v>
      </c>
      <c r="B1866" s="21">
        <v>1.52</v>
      </c>
    </row>
    <row r="1867" spans="1:2" x14ac:dyDescent="0.25">
      <c r="A1867" s="23">
        <v>40231</v>
      </c>
      <c r="B1867" s="21">
        <v>1.55</v>
      </c>
    </row>
    <row r="1868" spans="1:2" x14ac:dyDescent="0.25">
      <c r="A1868" s="23">
        <v>40232</v>
      </c>
      <c r="B1868" s="21">
        <v>1.5</v>
      </c>
    </row>
    <row r="1869" spans="1:2" x14ac:dyDescent="0.25">
      <c r="A1869" s="23">
        <v>40233</v>
      </c>
      <c r="B1869" s="21">
        <v>1.51</v>
      </c>
    </row>
    <row r="1870" spans="1:2" x14ac:dyDescent="0.25">
      <c r="A1870" s="23">
        <v>40234</v>
      </c>
      <c r="B1870" s="21">
        <v>1.51</v>
      </c>
    </row>
    <row r="1871" spans="1:2" x14ac:dyDescent="0.25">
      <c r="A1871" s="23">
        <v>40235</v>
      </c>
      <c r="B1871" s="21">
        <v>1.48</v>
      </c>
    </row>
    <row r="1872" spans="1:2" x14ac:dyDescent="0.25">
      <c r="A1872" s="23">
        <v>40238</v>
      </c>
      <c r="B1872" s="21">
        <v>1.46</v>
      </c>
    </row>
    <row r="1873" spans="1:2" x14ac:dyDescent="0.25">
      <c r="A1873" s="23">
        <v>40239</v>
      </c>
      <c r="B1873" s="21">
        <v>1.46</v>
      </c>
    </row>
    <row r="1874" spans="1:2" x14ac:dyDescent="0.25">
      <c r="A1874" s="23">
        <v>40240</v>
      </c>
      <c r="B1874" s="21">
        <v>1.46</v>
      </c>
    </row>
    <row r="1875" spans="1:2" x14ac:dyDescent="0.25">
      <c r="A1875" s="23">
        <v>40241</v>
      </c>
      <c r="B1875" s="21">
        <v>1.44</v>
      </c>
    </row>
    <row r="1876" spans="1:2" x14ac:dyDescent="0.25">
      <c r="A1876" s="23">
        <v>40242</v>
      </c>
      <c r="B1876" s="21">
        <v>1.48</v>
      </c>
    </row>
    <row r="1877" spans="1:2" x14ac:dyDescent="0.25">
      <c r="A1877" s="23">
        <v>40245</v>
      </c>
      <c r="B1877" s="21">
        <v>1.49</v>
      </c>
    </row>
    <row r="1878" spans="1:2" x14ac:dyDescent="0.25">
      <c r="A1878" s="23">
        <v>40246</v>
      </c>
      <c r="B1878" s="21">
        <v>1.48</v>
      </c>
    </row>
    <row r="1879" spans="1:2" x14ac:dyDescent="0.25">
      <c r="A1879" s="23">
        <v>40247</v>
      </c>
      <c r="B1879" s="21">
        <v>1.49</v>
      </c>
    </row>
    <row r="1880" spans="1:2" x14ac:dyDescent="0.25">
      <c r="A1880" s="23">
        <v>40248</v>
      </c>
      <c r="B1880" s="21">
        <v>1.49</v>
      </c>
    </row>
    <row r="1881" spans="1:2" x14ac:dyDescent="0.25">
      <c r="A1881" s="23">
        <v>40249</v>
      </c>
      <c r="B1881" s="21">
        <v>1.45</v>
      </c>
    </row>
    <row r="1882" spans="1:2" x14ac:dyDescent="0.25">
      <c r="A1882" s="23">
        <v>40252</v>
      </c>
      <c r="B1882" s="21">
        <v>1.46</v>
      </c>
    </row>
    <row r="1883" spans="1:2" x14ac:dyDescent="0.25">
      <c r="A1883" s="23">
        <v>40253</v>
      </c>
      <c r="B1883" s="21">
        <v>1.42</v>
      </c>
    </row>
    <row r="1884" spans="1:2" x14ac:dyDescent="0.25">
      <c r="A1884" s="23">
        <v>40254</v>
      </c>
      <c r="B1884" s="21">
        <v>1.4</v>
      </c>
    </row>
    <row r="1885" spans="1:2" x14ac:dyDescent="0.25">
      <c r="A1885" s="23">
        <v>40255</v>
      </c>
      <c r="B1885" s="21">
        <v>1.45</v>
      </c>
    </row>
    <row r="1886" spans="1:2" x14ac:dyDescent="0.25">
      <c r="A1886" s="23">
        <v>40256</v>
      </c>
      <c r="B1886" s="21">
        <v>1.5</v>
      </c>
    </row>
    <row r="1887" spans="1:2" x14ac:dyDescent="0.25">
      <c r="A1887" s="23">
        <v>40259</v>
      </c>
      <c r="B1887" s="21">
        <v>1.48</v>
      </c>
    </row>
    <row r="1888" spans="1:2" x14ac:dyDescent="0.25">
      <c r="A1888" s="23">
        <v>40260</v>
      </c>
      <c r="B1888" s="21">
        <v>1.49</v>
      </c>
    </row>
    <row r="1889" spans="1:2" x14ac:dyDescent="0.25">
      <c r="A1889" s="23">
        <v>40261</v>
      </c>
      <c r="B1889" s="21">
        <v>1.6</v>
      </c>
    </row>
    <row r="1890" spans="1:2" x14ac:dyDescent="0.25">
      <c r="A1890" s="23">
        <v>40262</v>
      </c>
      <c r="B1890" s="21">
        <v>1.65</v>
      </c>
    </row>
    <row r="1891" spans="1:2" x14ac:dyDescent="0.25">
      <c r="A1891" s="23">
        <v>40263</v>
      </c>
      <c r="B1891" s="21">
        <v>1.62</v>
      </c>
    </row>
    <row r="1892" spans="1:2" x14ac:dyDescent="0.25">
      <c r="A1892" s="23">
        <v>40266</v>
      </c>
      <c r="B1892" s="21">
        <v>1.66</v>
      </c>
    </row>
    <row r="1893" spans="1:2" x14ac:dyDescent="0.25">
      <c r="A1893" s="23">
        <v>40267</v>
      </c>
      <c r="B1893" s="21">
        <v>1.66</v>
      </c>
    </row>
    <row r="1894" spans="1:2" x14ac:dyDescent="0.25">
      <c r="A1894" s="23">
        <v>40268</v>
      </c>
      <c r="B1894" s="21">
        <v>1.6</v>
      </c>
    </row>
    <row r="1895" spans="1:2" x14ac:dyDescent="0.25">
      <c r="A1895" s="23">
        <v>40269</v>
      </c>
      <c r="B1895" s="21">
        <v>1.61</v>
      </c>
    </row>
    <row r="1896" spans="1:2" x14ac:dyDescent="0.25">
      <c r="A1896" s="23">
        <v>40270</v>
      </c>
      <c r="B1896" s="21">
        <v>1.69</v>
      </c>
    </row>
    <row r="1897" spans="1:2" x14ac:dyDescent="0.25">
      <c r="A1897" s="23">
        <v>40273</v>
      </c>
      <c r="B1897" s="21">
        <v>1.7</v>
      </c>
    </row>
    <row r="1898" spans="1:2" x14ac:dyDescent="0.25">
      <c r="A1898" s="23">
        <v>40274</v>
      </c>
      <c r="B1898" s="21">
        <v>1.68</v>
      </c>
    </row>
    <row r="1899" spans="1:2" x14ac:dyDescent="0.25">
      <c r="A1899" s="23">
        <v>40275</v>
      </c>
      <c r="B1899" s="21">
        <v>1.55</v>
      </c>
    </row>
    <row r="1900" spans="1:2" x14ac:dyDescent="0.25">
      <c r="A1900" s="23">
        <v>40276</v>
      </c>
      <c r="B1900" s="21">
        <v>1.58</v>
      </c>
    </row>
    <row r="1901" spans="1:2" x14ac:dyDescent="0.25">
      <c r="A1901" s="23">
        <v>40277</v>
      </c>
      <c r="B1901" s="21">
        <v>1.56</v>
      </c>
    </row>
    <row r="1902" spans="1:2" x14ac:dyDescent="0.25">
      <c r="A1902" s="23">
        <v>40280</v>
      </c>
      <c r="B1902" s="21">
        <v>1.52</v>
      </c>
    </row>
    <row r="1903" spans="1:2" x14ac:dyDescent="0.25">
      <c r="A1903" s="23">
        <v>40281</v>
      </c>
      <c r="B1903" s="21">
        <v>1.5</v>
      </c>
    </row>
    <row r="1904" spans="1:2" x14ac:dyDescent="0.25">
      <c r="A1904" s="23">
        <v>40282</v>
      </c>
      <c r="B1904" s="21">
        <v>1.54</v>
      </c>
    </row>
    <row r="1905" spans="1:2" x14ac:dyDescent="0.25">
      <c r="A1905" s="23">
        <v>40283</v>
      </c>
      <c r="B1905" s="21">
        <v>1.49</v>
      </c>
    </row>
    <row r="1906" spans="1:2" x14ac:dyDescent="0.25">
      <c r="A1906" s="23">
        <v>40284</v>
      </c>
      <c r="B1906" s="21">
        <v>1.46</v>
      </c>
    </row>
    <row r="1907" spans="1:2" x14ac:dyDescent="0.25">
      <c r="A1907" s="23">
        <v>40287</v>
      </c>
      <c r="B1907" s="21">
        <v>1.49</v>
      </c>
    </row>
    <row r="1908" spans="1:2" x14ac:dyDescent="0.25">
      <c r="A1908" s="23">
        <v>40288</v>
      </c>
      <c r="B1908" s="21">
        <v>1.47</v>
      </c>
    </row>
    <row r="1909" spans="1:2" x14ac:dyDescent="0.25">
      <c r="A1909" s="23">
        <v>40289</v>
      </c>
      <c r="B1909" s="21">
        <v>1.42</v>
      </c>
    </row>
    <row r="1910" spans="1:2" x14ac:dyDescent="0.25">
      <c r="A1910" s="23">
        <v>40290</v>
      </c>
      <c r="B1910" s="21">
        <v>1.46</v>
      </c>
    </row>
    <row r="1911" spans="1:2" x14ac:dyDescent="0.25">
      <c r="A1911" s="23">
        <v>40291</v>
      </c>
      <c r="B1911" s="21">
        <v>1.47</v>
      </c>
    </row>
    <row r="1912" spans="1:2" x14ac:dyDescent="0.25">
      <c r="A1912" s="23">
        <v>40294</v>
      </c>
      <c r="B1912" s="21">
        <v>1.46</v>
      </c>
    </row>
    <row r="1913" spans="1:2" x14ac:dyDescent="0.25">
      <c r="A1913" s="23">
        <v>40295</v>
      </c>
      <c r="B1913" s="21">
        <v>1.37</v>
      </c>
    </row>
    <row r="1914" spans="1:2" x14ac:dyDescent="0.25">
      <c r="A1914" s="23">
        <v>40296</v>
      </c>
      <c r="B1914" s="21">
        <v>1.4</v>
      </c>
    </row>
    <row r="1915" spans="1:2" x14ac:dyDescent="0.25">
      <c r="A1915" s="23">
        <v>40297</v>
      </c>
      <c r="B1915" s="21">
        <v>1.31</v>
      </c>
    </row>
    <row r="1916" spans="1:2" x14ac:dyDescent="0.25">
      <c r="A1916" s="23">
        <v>40298</v>
      </c>
      <c r="B1916" s="21">
        <v>1.29</v>
      </c>
    </row>
    <row r="1917" spans="1:2" x14ac:dyDescent="0.25">
      <c r="A1917" s="23">
        <v>40301</v>
      </c>
      <c r="B1917" s="21">
        <v>1.32</v>
      </c>
    </row>
    <row r="1918" spans="1:2" x14ac:dyDescent="0.25">
      <c r="A1918" s="23">
        <v>40302</v>
      </c>
      <c r="B1918" s="21">
        <v>1.31</v>
      </c>
    </row>
    <row r="1919" spans="1:2" x14ac:dyDescent="0.25">
      <c r="A1919" s="23">
        <v>40303</v>
      </c>
      <c r="B1919" s="21">
        <v>1.3</v>
      </c>
    </row>
    <row r="1920" spans="1:2" x14ac:dyDescent="0.25">
      <c r="A1920" s="23">
        <v>40304</v>
      </c>
      <c r="B1920" s="21">
        <v>1.25</v>
      </c>
    </row>
    <row r="1921" spans="1:2" x14ac:dyDescent="0.25">
      <c r="A1921" s="23">
        <v>40305</v>
      </c>
      <c r="B1921" s="21">
        <v>1.3</v>
      </c>
    </row>
    <row r="1922" spans="1:2" x14ac:dyDescent="0.25">
      <c r="A1922" s="23">
        <v>40308</v>
      </c>
      <c r="B1922" s="21">
        <v>1.33</v>
      </c>
    </row>
    <row r="1923" spans="1:2" x14ac:dyDescent="0.25">
      <c r="A1923" s="23">
        <v>40309</v>
      </c>
      <c r="B1923" s="21">
        <v>1.31</v>
      </c>
    </row>
    <row r="1924" spans="1:2" x14ac:dyDescent="0.25">
      <c r="A1924" s="23">
        <v>40310</v>
      </c>
      <c r="B1924" s="21">
        <v>1.28</v>
      </c>
    </row>
    <row r="1925" spans="1:2" x14ac:dyDescent="0.25">
      <c r="A1925" s="23">
        <v>40311</v>
      </c>
      <c r="B1925" s="21">
        <v>1.28</v>
      </c>
    </row>
    <row r="1926" spans="1:2" x14ac:dyDescent="0.25">
      <c r="A1926" s="23">
        <v>40312</v>
      </c>
      <c r="B1926" s="21">
        <v>1.26</v>
      </c>
    </row>
    <row r="1927" spans="1:2" x14ac:dyDescent="0.25">
      <c r="A1927" s="23">
        <v>40315</v>
      </c>
      <c r="B1927" s="21">
        <v>1.31</v>
      </c>
    </row>
    <row r="1928" spans="1:2" x14ac:dyDescent="0.25">
      <c r="A1928" s="23">
        <v>40316</v>
      </c>
      <c r="B1928" s="21">
        <v>1.25</v>
      </c>
    </row>
    <row r="1929" spans="1:2" x14ac:dyDescent="0.25">
      <c r="A1929" s="23">
        <v>40317</v>
      </c>
      <c r="B1929" s="21">
        <v>1.32</v>
      </c>
    </row>
    <row r="1930" spans="1:2" x14ac:dyDescent="0.25">
      <c r="A1930" s="23">
        <v>40318</v>
      </c>
      <c r="B1930" s="21">
        <v>1.36</v>
      </c>
    </row>
    <row r="1931" spans="1:2" x14ac:dyDescent="0.25">
      <c r="A1931" s="23">
        <v>40319</v>
      </c>
      <c r="B1931" s="21">
        <v>1.33</v>
      </c>
    </row>
    <row r="1932" spans="1:2" x14ac:dyDescent="0.25">
      <c r="A1932" s="23">
        <v>40322</v>
      </c>
      <c r="B1932" s="21">
        <v>1.35</v>
      </c>
    </row>
    <row r="1933" spans="1:2" x14ac:dyDescent="0.25">
      <c r="A1933" s="23">
        <v>40323</v>
      </c>
      <c r="B1933" s="21">
        <v>1.33</v>
      </c>
    </row>
    <row r="1934" spans="1:2" x14ac:dyDescent="0.25">
      <c r="A1934" s="23">
        <v>40324</v>
      </c>
      <c r="B1934" s="21">
        <v>1.3</v>
      </c>
    </row>
    <row r="1935" spans="1:2" x14ac:dyDescent="0.25">
      <c r="A1935" s="23">
        <v>40325</v>
      </c>
      <c r="B1935" s="21">
        <v>1.33</v>
      </c>
    </row>
    <row r="1936" spans="1:2" x14ac:dyDescent="0.25">
      <c r="A1936" s="23">
        <v>40326</v>
      </c>
      <c r="B1936" s="21">
        <v>1.32</v>
      </c>
    </row>
    <row r="1937" spans="1:2" x14ac:dyDescent="0.25">
      <c r="A1937" s="23">
        <v>40329</v>
      </c>
      <c r="B1937" s="72" t="e">
        <f>NA()</f>
        <v>#N/A</v>
      </c>
    </row>
    <row r="1938" spans="1:2" x14ac:dyDescent="0.25">
      <c r="A1938" s="23">
        <v>40330</v>
      </c>
      <c r="B1938" s="21">
        <v>1.32</v>
      </c>
    </row>
    <row r="1939" spans="1:2" x14ac:dyDescent="0.25">
      <c r="A1939" s="23">
        <v>40331</v>
      </c>
      <c r="B1939" s="21">
        <v>1.36</v>
      </c>
    </row>
    <row r="1940" spans="1:2" x14ac:dyDescent="0.25">
      <c r="A1940" s="23">
        <v>40332</v>
      </c>
      <c r="B1940" s="21">
        <v>1.34</v>
      </c>
    </row>
    <row r="1941" spans="1:2" x14ac:dyDescent="0.25">
      <c r="A1941" s="23">
        <v>40333</v>
      </c>
      <c r="B1941" s="21">
        <v>1.26</v>
      </c>
    </row>
    <row r="1942" spans="1:2" x14ac:dyDescent="0.25">
      <c r="A1942" s="23">
        <v>40336</v>
      </c>
      <c r="B1942" s="21">
        <v>1.25</v>
      </c>
    </row>
    <row r="1943" spans="1:2" x14ac:dyDescent="0.25">
      <c r="A1943" s="23">
        <v>40337</v>
      </c>
      <c r="B1943" s="21">
        <v>1.29</v>
      </c>
    </row>
    <row r="1944" spans="1:2" x14ac:dyDescent="0.25">
      <c r="A1944" s="23">
        <v>40338</v>
      </c>
      <c r="B1944" s="21">
        <v>1.28</v>
      </c>
    </row>
    <row r="1945" spans="1:2" x14ac:dyDescent="0.25">
      <c r="A1945" s="23">
        <v>40339</v>
      </c>
      <c r="B1945" s="21">
        <v>1.35</v>
      </c>
    </row>
    <row r="1946" spans="1:2" x14ac:dyDescent="0.25">
      <c r="A1946" s="23">
        <v>40340</v>
      </c>
      <c r="B1946" s="21">
        <v>1.29</v>
      </c>
    </row>
    <row r="1947" spans="1:2" x14ac:dyDescent="0.25">
      <c r="A1947" s="23">
        <v>40343</v>
      </c>
      <c r="B1947" s="21">
        <v>1.31</v>
      </c>
    </row>
    <row r="1948" spans="1:2" x14ac:dyDescent="0.25">
      <c r="A1948" s="23">
        <v>40344</v>
      </c>
      <c r="B1948" s="21">
        <v>1.32</v>
      </c>
    </row>
    <row r="1949" spans="1:2" x14ac:dyDescent="0.25">
      <c r="A1949" s="23">
        <v>40345</v>
      </c>
      <c r="B1949" s="21">
        <v>1.28</v>
      </c>
    </row>
    <row r="1950" spans="1:2" x14ac:dyDescent="0.25">
      <c r="A1950" s="23">
        <v>40346</v>
      </c>
      <c r="B1950" s="21">
        <v>1.22</v>
      </c>
    </row>
    <row r="1951" spans="1:2" x14ac:dyDescent="0.25">
      <c r="A1951" s="23">
        <v>40347</v>
      </c>
      <c r="B1951" s="21">
        <v>1.25</v>
      </c>
    </row>
    <row r="1952" spans="1:2" x14ac:dyDescent="0.25">
      <c r="A1952" s="23">
        <v>40350</v>
      </c>
      <c r="B1952" s="21">
        <v>1.24</v>
      </c>
    </row>
    <row r="1953" spans="1:2" x14ac:dyDescent="0.25">
      <c r="A1953" s="23">
        <v>40351</v>
      </c>
      <c r="B1953" s="21">
        <v>1.2</v>
      </c>
    </row>
    <row r="1954" spans="1:2" x14ac:dyDescent="0.25">
      <c r="A1954" s="23">
        <v>40352</v>
      </c>
      <c r="B1954" s="21">
        <v>1.19</v>
      </c>
    </row>
    <row r="1955" spans="1:2" x14ac:dyDescent="0.25">
      <c r="A1955" s="23">
        <v>40353</v>
      </c>
      <c r="B1955" s="21">
        <v>1.23</v>
      </c>
    </row>
    <row r="1956" spans="1:2" x14ac:dyDescent="0.25">
      <c r="A1956" s="23">
        <v>40354</v>
      </c>
      <c r="B1956" s="21">
        <v>1.21</v>
      </c>
    </row>
    <row r="1957" spans="1:2" x14ac:dyDescent="0.25">
      <c r="A1957" s="23">
        <v>40357</v>
      </c>
      <c r="B1957" s="21">
        <v>1.17</v>
      </c>
    </row>
    <row r="1958" spans="1:2" x14ac:dyDescent="0.25">
      <c r="A1958" s="23">
        <v>40358</v>
      </c>
      <c r="B1958" s="21">
        <v>1.1399999999999999</v>
      </c>
    </row>
    <row r="1959" spans="1:2" x14ac:dyDescent="0.25">
      <c r="A1959" s="23">
        <v>40359</v>
      </c>
      <c r="B1959" s="21">
        <v>1.1499999999999999</v>
      </c>
    </row>
    <row r="1960" spans="1:2" x14ac:dyDescent="0.25">
      <c r="A1960" s="23">
        <v>40360</v>
      </c>
      <c r="B1960" s="21">
        <v>1.21</v>
      </c>
    </row>
    <row r="1961" spans="1:2" x14ac:dyDescent="0.25">
      <c r="A1961" s="23">
        <v>40361</v>
      </c>
      <c r="B1961" s="21">
        <v>1.27</v>
      </c>
    </row>
    <row r="1962" spans="1:2" x14ac:dyDescent="0.25">
      <c r="A1962" s="23">
        <v>40364</v>
      </c>
      <c r="B1962" s="72" t="e">
        <f>NA()</f>
        <v>#N/A</v>
      </c>
    </row>
    <row r="1963" spans="1:2" x14ac:dyDescent="0.25">
      <c r="A1963" s="23">
        <v>40365</v>
      </c>
      <c r="B1963" s="21">
        <v>1.26</v>
      </c>
    </row>
    <row r="1964" spans="1:2" x14ac:dyDescent="0.25">
      <c r="A1964" s="23">
        <v>40366</v>
      </c>
      <c r="B1964" s="21">
        <v>1.3</v>
      </c>
    </row>
    <row r="1965" spans="1:2" x14ac:dyDescent="0.25">
      <c r="A1965" s="23">
        <v>40367</v>
      </c>
      <c r="B1965" s="21">
        <v>1.25</v>
      </c>
    </row>
    <row r="1966" spans="1:2" x14ac:dyDescent="0.25">
      <c r="A1966" s="23">
        <v>40368</v>
      </c>
      <c r="B1966" s="21">
        <v>1.26</v>
      </c>
    </row>
    <row r="1967" spans="1:2" x14ac:dyDescent="0.25">
      <c r="A1967" s="23">
        <v>40371</v>
      </c>
      <c r="B1967" s="21">
        <v>1.26</v>
      </c>
    </row>
    <row r="1968" spans="1:2" x14ac:dyDescent="0.25">
      <c r="A1968" s="23">
        <v>40372</v>
      </c>
      <c r="B1968" s="21">
        <v>1.28</v>
      </c>
    </row>
    <row r="1969" spans="1:2" x14ac:dyDescent="0.25">
      <c r="A1969" s="23">
        <v>40373</v>
      </c>
      <c r="B1969" s="21">
        <v>1.23</v>
      </c>
    </row>
    <row r="1970" spans="1:2" x14ac:dyDescent="0.25">
      <c r="A1970" s="23">
        <v>40374</v>
      </c>
      <c r="B1970" s="21">
        <v>1.21</v>
      </c>
    </row>
    <row r="1971" spans="1:2" x14ac:dyDescent="0.25">
      <c r="A1971" s="23">
        <v>40375</v>
      </c>
      <c r="B1971" s="21">
        <v>1.25</v>
      </c>
    </row>
    <row r="1972" spans="1:2" x14ac:dyDescent="0.25">
      <c r="A1972" s="23">
        <v>40378</v>
      </c>
      <c r="B1972" s="21">
        <v>1.29</v>
      </c>
    </row>
    <row r="1973" spans="1:2" x14ac:dyDescent="0.25">
      <c r="A1973" s="23">
        <v>40379</v>
      </c>
      <c r="B1973" s="21">
        <v>1.28</v>
      </c>
    </row>
    <row r="1974" spans="1:2" x14ac:dyDescent="0.25">
      <c r="A1974" s="23">
        <v>40380</v>
      </c>
      <c r="B1974" s="21">
        <v>1.19</v>
      </c>
    </row>
    <row r="1975" spans="1:2" x14ac:dyDescent="0.25">
      <c r="A1975" s="23">
        <v>40381</v>
      </c>
      <c r="B1975" s="21">
        <v>1.21</v>
      </c>
    </row>
    <row r="1976" spans="1:2" x14ac:dyDescent="0.25">
      <c r="A1976" s="23">
        <v>40382</v>
      </c>
      <c r="B1976" s="21">
        <v>1.24</v>
      </c>
    </row>
    <row r="1977" spans="1:2" x14ac:dyDescent="0.25">
      <c r="A1977" s="23">
        <v>40385</v>
      </c>
      <c r="B1977" s="21">
        <v>1.24</v>
      </c>
    </row>
    <row r="1978" spans="1:2" x14ac:dyDescent="0.25">
      <c r="A1978" s="23">
        <v>40386</v>
      </c>
      <c r="B1978" s="21">
        <v>1.26</v>
      </c>
    </row>
    <row r="1979" spans="1:2" x14ac:dyDescent="0.25">
      <c r="A1979" s="23">
        <v>40387</v>
      </c>
      <c r="B1979" s="21">
        <v>1.22</v>
      </c>
    </row>
    <row r="1980" spans="1:2" x14ac:dyDescent="0.25">
      <c r="A1980" s="23">
        <v>40388</v>
      </c>
      <c r="B1980" s="21">
        <v>1.21</v>
      </c>
    </row>
    <row r="1981" spans="1:2" x14ac:dyDescent="0.25">
      <c r="A1981" s="23">
        <v>40389</v>
      </c>
      <c r="B1981" s="21">
        <v>1.1399999999999999</v>
      </c>
    </row>
    <row r="1982" spans="1:2" x14ac:dyDescent="0.25">
      <c r="A1982" s="23">
        <v>40392</v>
      </c>
      <c r="B1982" s="21">
        <v>1.1299999999999999</v>
      </c>
    </row>
    <row r="1983" spans="1:2" x14ac:dyDescent="0.25">
      <c r="A1983" s="23">
        <v>40393</v>
      </c>
      <c r="B1983" s="21">
        <v>1.07</v>
      </c>
    </row>
    <row r="1984" spans="1:2" x14ac:dyDescent="0.25">
      <c r="A1984" s="23">
        <v>40394</v>
      </c>
      <c r="B1984" s="21">
        <v>1.1200000000000001</v>
      </c>
    </row>
    <row r="1985" spans="1:2" x14ac:dyDescent="0.25">
      <c r="A1985" s="23">
        <v>40395</v>
      </c>
      <c r="B1985" s="21">
        <v>1.07</v>
      </c>
    </row>
    <row r="1986" spans="1:2" x14ac:dyDescent="0.25">
      <c r="A1986" s="23">
        <v>40396</v>
      </c>
      <c r="B1986" s="21">
        <v>1.04</v>
      </c>
    </row>
    <row r="1987" spans="1:2" x14ac:dyDescent="0.25">
      <c r="A1987" s="23">
        <v>40399</v>
      </c>
      <c r="B1987" s="21">
        <v>1.04</v>
      </c>
    </row>
    <row r="1988" spans="1:2" x14ac:dyDescent="0.25">
      <c r="A1988" s="23">
        <v>40400</v>
      </c>
      <c r="B1988" s="21">
        <v>0.95</v>
      </c>
    </row>
    <row r="1989" spans="1:2" x14ac:dyDescent="0.25">
      <c r="A1989" s="23">
        <v>40401</v>
      </c>
      <c r="B1989" s="21">
        <v>0.95</v>
      </c>
    </row>
    <row r="1990" spans="1:2" x14ac:dyDescent="0.25">
      <c r="A1990" s="23">
        <v>40402</v>
      </c>
      <c r="B1990" s="21">
        <v>1.05</v>
      </c>
    </row>
    <row r="1991" spans="1:2" x14ac:dyDescent="0.25">
      <c r="A1991" s="23">
        <v>40403</v>
      </c>
      <c r="B1991" s="21">
        <v>1</v>
      </c>
    </row>
    <row r="1992" spans="1:2" x14ac:dyDescent="0.25">
      <c r="A1992" s="23">
        <v>40406</v>
      </c>
      <c r="B1992" s="21">
        <v>0.95</v>
      </c>
    </row>
    <row r="1993" spans="1:2" x14ac:dyDescent="0.25">
      <c r="A1993" s="23">
        <v>40407</v>
      </c>
      <c r="B1993" s="21">
        <v>1.01</v>
      </c>
    </row>
    <row r="1994" spans="1:2" x14ac:dyDescent="0.25">
      <c r="A1994" s="23">
        <v>40408</v>
      </c>
      <c r="B1994" s="21">
        <v>1.02</v>
      </c>
    </row>
    <row r="1995" spans="1:2" x14ac:dyDescent="0.25">
      <c r="A1995" s="23">
        <v>40409</v>
      </c>
      <c r="B1995" s="21">
        <v>1.02</v>
      </c>
    </row>
    <row r="1996" spans="1:2" x14ac:dyDescent="0.25">
      <c r="A1996" s="23">
        <v>40410</v>
      </c>
      <c r="B1996" s="21">
        <v>1.05</v>
      </c>
    </row>
    <row r="1997" spans="1:2" x14ac:dyDescent="0.25">
      <c r="A1997" s="23">
        <v>40413</v>
      </c>
      <c r="B1997" s="21">
        <v>1.05</v>
      </c>
    </row>
    <row r="1998" spans="1:2" x14ac:dyDescent="0.25">
      <c r="A1998" s="23">
        <v>40414</v>
      </c>
      <c r="B1998" s="21">
        <v>1.01</v>
      </c>
    </row>
    <row r="1999" spans="1:2" x14ac:dyDescent="0.25">
      <c r="A1999" s="23">
        <v>40415</v>
      </c>
      <c r="B1999" s="21">
        <v>1.01</v>
      </c>
    </row>
    <row r="2000" spans="1:2" x14ac:dyDescent="0.25">
      <c r="A2000" s="23">
        <v>40416</v>
      </c>
      <c r="B2000" s="21">
        <v>0.95</v>
      </c>
    </row>
    <row r="2001" spans="1:2" x14ac:dyDescent="0.25">
      <c r="A2001" s="23">
        <v>40417</v>
      </c>
      <c r="B2001" s="21">
        <v>1.05</v>
      </c>
    </row>
    <row r="2002" spans="1:2" x14ac:dyDescent="0.25">
      <c r="A2002" s="23">
        <v>40420</v>
      </c>
      <c r="B2002" s="21">
        <v>0.99</v>
      </c>
    </row>
    <row r="2003" spans="1:2" x14ac:dyDescent="0.25">
      <c r="A2003" s="23">
        <v>40421</v>
      </c>
      <c r="B2003" s="21">
        <v>0.95</v>
      </c>
    </row>
    <row r="2004" spans="1:2" x14ac:dyDescent="0.25">
      <c r="A2004" s="23">
        <v>40422</v>
      </c>
      <c r="B2004" s="21">
        <v>1.02</v>
      </c>
    </row>
    <row r="2005" spans="1:2" x14ac:dyDescent="0.25">
      <c r="A2005" s="23">
        <v>40423</v>
      </c>
      <c r="B2005" s="21">
        <v>1.05</v>
      </c>
    </row>
    <row r="2006" spans="1:2" x14ac:dyDescent="0.25">
      <c r="A2006" s="23">
        <v>40424</v>
      </c>
      <c r="B2006" s="21">
        <v>1.1000000000000001</v>
      </c>
    </row>
    <row r="2007" spans="1:2" x14ac:dyDescent="0.25">
      <c r="A2007" s="23">
        <v>40427</v>
      </c>
      <c r="B2007" s="72" t="e">
        <f>NA()</f>
        <v>#N/A</v>
      </c>
    </row>
    <row r="2008" spans="1:2" x14ac:dyDescent="0.25">
      <c r="A2008" s="23">
        <v>40428</v>
      </c>
      <c r="B2008" s="21">
        <v>0.98</v>
      </c>
    </row>
    <row r="2009" spans="1:2" x14ac:dyDescent="0.25">
      <c r="A2009" s="23">
        <v>40429</v>
      </c>
      <c r="B2009" s="21">
        <v>1.02</v>
      </c>
    </row>
    <row r="2010" spans="1:2" x14ac:dyDescent="0.25">
      <c r="A2010" s="23">
        <v>40430</v>
      </c>
      <c r="B2010" s="21">
        <v>1.05</v>
      </c>
    </row>
    <row r="2011" spans="1:2" x14ac:dyDescent="0.25">
      <c r="A2011" s="23">
        <v>40431</v>
      </c>
      <c r="B2011" s="21">
        <v>1.02</v>
      </c>
    </row>
    <row r="2012" spans="1:2" x14ac:dyDescent="0.25">
      <c r="A2012" s="23">
        <v>40434</v>
      </c>
      <c r="B2012" s="21">
        <v>0.94</v>
      </c>
    </row>
    <row r="2013" spans="1:2" x14ac:dyDescent="0.25">
      <c r="A2013" s="23">
        <v>40435</v>
      </c>
      <c r="B2013" s="21">
        <v>0.93</v>
      </c>
    </row>
    <row r="2014" spans="1:2" x14ac:dyDescent="0.25">
      <c r="A2014" s="23">
        <v>40436</v>
      </c>
      <c r="B2014" s="21">
        <v>0.97</v>
      </c>
    </row>
    <row r="2015" spans="1:2" x14ac:dyDescent="0.25">
      <c r="A2015" s="23">
        <v>40437</v>
      </c>
      <c r="B2015" s="21">
        <v>1</v>
      </c>
    </row>
    <row r="2016" spans="1:2" x14ac:dyDescent="0.25">
      <c r="A2016" s="23">
        <v>40438</v>
      </c>
      <c r="B2016" s="21">
        <v>1</v>
      </c>
    </row>
    <row r="2017" spans="1:2" x14ac:dyDescent="0.25">
      <c r="A2017" s="23">
        <v>40441</v>
      </c>
      <c r="B2017" s="21">
        <v>0.94</v>
      </c>
    </row>
    <row r="2018" spans="1:2" x14ac:dyDescent="0.25">
      <c r="A2018" s="23">
        <v>40442</v>
      </c>
      <c r="B2018" s="21">
        <v>0.78</v>
      </c>
    </row>
    <row r="2019" spans="1:2" x14ac:dyDescent="0.25">
      <c r="A2019" s="23">
        <v>40443</v>
      </c>
      <c r="B2019" s="21">
        <v>0.74</v>
      </c>
    </row>
    <row r="2020" spans="1:2" x14ac:dyDescent="0.25">
      <c r="A2020" s="23">
        <v>40444</v>
      </c>
      <c r="B2020" s="21">
        <v>0.77</v>
      </c>
    </row>
    <row r="2021" spans="1:2" x14ac:dyDescent="0.25">
      <c r="A2021" s="23">
        <v>40445</v>
      </c>
      <c r="B2021" s="21">
        <v>0.81</v>
      </c>
    </row>
    <row r="2022" spans="1:2" x14ac:dyDescent="0.25">
      <c r="A2022" s="23">
        <v>40448</v>
      </c>
      <c r="B2022" s="21">
        <v>0.79</v>
      </c>
    </row>
    <row r="2023" spans="1:2" x14ac:dyDescent="0.25">
      <c r="A2023" s="23">
        <v>40449</v>
      </c>
      <c r="B2023" s="21">
        <v>0.69</v>
      </c>
    </row>
    <row r="2024" spans="1:2" x14ac:dyDescent="0.25">
      <c r="A2024" s="23">
        <v>40450</v>
      </c>
      <c r="B2024" s="21">
        <v>0.74</v>
      </c>
    </row>
    <row r="2025" spans="1:2" x14ac:dyDescent="0.25">
      <c r="A2025" s="23">
        <v>40451</v>
      </c>
      <c r="B2025" s="21">
        <v>0.75</v>
      </c>
    </row>
    <row r="2026" spans="1:2" x14ac:dyDescent="0.25">
      <c r="A2026" s="23">
        <v>40452</v>
      </c>
      <c r="B2026" s="21">
        <v>0.75</v>
      </c>
    </row>
    <row r="2027" spans="1:2" x14ac:dyDescent="0.25">
      <c r="A2027" s="23">
        <v>40455</v>
      </c>
      <c r="B2027" s="21">
        <v>0.72</v>
      </c>
    </row>
    <row r="2028" spans="1:2" x14ac:dyDescent="0.25">
      <c r="A2028" s="23">
        <v>40456</v>
      </c>
      <c r="B2028" s="21">
        <v>0.65</v>
      </c>
    </row>
    <row r="2029" spans="1:2" x14ac:dyDescent="0.25">
      <c r="A2029" s="23">
        <v>40457</v>
      </c>
      <c r="B2029" s="21">
        <v>0.52</v>
      </c>
    </row>
    <row r="2030" spans="1:2" x14ac:dyDescent="0.25">
      <c r="A2030" s="23">
        <v>40458</v>
      </c>
      <c r="B2030" s="21">
        <v>0.53</v>
      </c>
    </row>
    <row r="2031" spans="1:2" x14ac:dyDescent="0.25">
      <c r="A2031" s="23">
        <v>40459</v>
      </c>
      <c r="B2031" s="21">
        <v>0.45</v>
      </c>
    </row>
    <row r="2032" spans="1:2" x14ac:dyDescent="0.25">
      <c r="A2032" s="23">
        <v>40462</v>
      </c>
      <c r="B2032" s="72" t="e">
        <f>NA()</f>
        <v>#N/A</v>
      </c>
    </row>
    <row r="2033" spans="1:2" x14ac:dyDescent="0.25">
      <c r="A2033" s="23">
        <v>40463</v>
      </c>
      <c r="B2033" s="21">
        <v>0.49</v>
      </c>
    </row>
    <row r="2034" spans="1:2" x14ac:dyDescent="0.25">
      <c r="A2034" s="23">
        <v>40464</v>
      </c>
      <c r="B2034" s="21">
        <v>0.44</v>
      </c>
    </row>
    <row r="2035" spans="1:2" x14ac:dyDescent="0.25">
      <c r="A2035" s="23">
        <v>40465</v>
      </c>
      <c r="B2035" s="21">
        <v>0.41</v>
      </c>
    </row>
    <row r="2036" spans="1:2" x14ac:dyDescent="0.25">
      <c r="A2036" s="23">
        <v>40466</v>
      </c>
      <c r="B2036" s="21">
        <v>0.5</v>
      </c>
    </row>
    <row r="2037" spans="1:2" x14ac:dyDescent="0.25">
      <c r="A2037" s="23">
        <v>40469</v>
      </c>
      <c r="B2037" s="21">
        <v>0.47</v>
      </c>
    </row>
    <row r="2038" spans="1:2" x14ac:dyDescent="0.25">
      <c r="A2038" s="23">
        <v>40470</v>
      </c>
      <c r="B2038" s="21">
        <v>0.44</v>
      </c>
    </row>
    <row r="2039" spans="1:2" x14ac:dyDescent="0.25">
      <c r="A2039" s="23">
        <v>40471</v>
      </c>
      <c r="B2039" s="21">
        <v>0.47</v>
      </c>
    </row>
    <row r="2040" spans="1:2" x14ac:dyDescent="0.25">
      <c r="A2040" s="23">
        <v>40472</v>
      </c>
      <c r="B2040" s="21">
        <v>0.5</v>
      </c>
    </row>
    <row r="2041" spans="1:2" x14ac:dyDescent="0.25">
      <c r="A2041" s="23">
        <v>40473</v>
      </c>
      <c r="B2041" s="21">
        <v>0.5</v>
      </c>
    </row>
    <row r="2042" spans="1:2" x14ac:dyDescent="0.25">
      <c r="A2042" s="23">
        <v>40476</v>
      </c>
      <c r="B2042" s="21">
        <v>0.45</v>
      </c>
    </row>
    <row r="2043" spans="1:2" x14ac:dyDescent="0.25">
      <c r="A2043" s="23">
        <v>40477</v>
      </c>
      <c r="B2043" s="21">
        <v>0.52</v>
      </c>
    </row>
    <row r="2044" spans="1:2" x14ac:dyDescent="0.25">
      <c r="A2044" s="23">
        <v>40478</v>
      </c>
      <c r="B2044" s="21">
        <v>0.62</v>
      </c>
    </row>
    <row r="2045" spans="1:2" x14ac:dyDescent="0.25">
      <c r="A2045" s="23">
        <v>40479</v>
      </c>
      <c r="B2045" s="21">
        <v>0.56999999999999995</v>
      </c>
    </row>
    <row r="2046" spans="1:2" x14ac:dyDescent="0.25">
      <c r="A2046" s="23">
        <v>40480</v>
      </c>
      <c r="B2046" s="21">
        <v>0.5</v>
      </c>
    </row>
    <row r="2047" spans="1:2" x14ac:dyDescent="0.25">
      <c r="A2047" s="23">
        <v>40483</v>
      </c>
      <c r="B2047" s="21">
        <v>0.49</v>
      </c>
    </row>
    <row r="2048" spans="1:2" x14ac:dyDescent="0.25">
      <c r="A2048" s="23">
        <v>40484</v>
      </c>
      <c r="B2048" s="21">
        <v>0.49</v>
      </c>
    </row>
    <row r="2049" spans="1:2" x14ac:dyDescent="0.25">
      <c r="A2049" s="23">
        <v>40485</v>
      </c>
      <c r="B2049" s="21">
        <v>0.5</v>
      </c>
    </row>
    <row r="2050" spans="1:2" x14ac:dyDescent="0.25">
      <c r="A2050" s="23">
        <v>40486</v>
      </c>
      <c r="B2050" s="21">
        <v>0.44</v>
      </c>
    </row>
    <row r="2051" spans="1:2" x14ac:dyDescent="0.25">
      <c r="A2051" s="23">
        <v>40487</v>
      </c>
      <c r="B2051" s="21">
        <v>0.48</v>
      </c>
    </row>
    <row r="2052" spans="1:2" x14ac:dyDescent="0.25">
      <c r="A2052" s="23">
        <v>40490</v>
      </c>
      <c r="B2052" s="21">
        <v>0.48</v>
      </c>
    </row>
    <row r="2053" spans="1:2" x14ac:dyDescent="0.25">
      <c r="A2053" s="23">
        <v>40491</v>
      </c>
      <c r="B2053" s="21">
        <v>0.57999999999999996</v>
      </c>
    </row>
    <row r="2054" spans="1:2" x14ac:dyDescent="0.25">
      <c r="A2054" s="23">
        <v>40492</v>
      </c>
      <c r="B2054" s="21">
        <v>0.56000000000000005</v>
      </c>
    </row>
    <row r="2055" spans="1:2" x14ac:dyDescent="0.25">
      <c r="A2055" s="23">
        <v>40493</v>
      </c>
      <c r="B2055" s="72" t="e">
        <f>NA()</f>
        <v>#N/A</v>
      </c>
    </row>
    <row r="2056" spans="1:2" x14ac:dyDescent="0.25">
      <c r="A2056" s="23">
        <v>40494</v>
      </c>
      <c r="B2056" s="21">
        <v>0.71</v>
      </c>
    </row>
    <row r="2057" spans="1:2" x14ac:dyDescent="0.25">
      <c r="A2057" s="23">
        <v>40497</v>
      </c>
      <c r="B2057" s="21">
        <v>0.87</v>
      </c>
    </row>
    <row r="2058" spans="1:2" x14ac:dyDescent="0.25">
      <c r="A2058" s="23">
        <v>40498</v>
      </c>
      <c r="B2058" s="21">
        <v>0.87</v>
      </c>
    </row>
    <row r="2059" spans="1:2" x14ac:dyDescent="0.25">
      <c r="A2059" s="23">
        <v>40499</v>
      </c>
      <c r="B2059" s="21">
        <v>0.84</v>
      </c>
    </row>
    <row r="2060" spans="1:2" x14ac:dyDescent="0.25">
      <c r="A2060" s="23">
        <v>40500</v>
      </c>
      <c r="B2060" s="21">
        <v>0.83</v>
      </c>
    </row>
    <row r="2061" spans="1:2" x14ac:dyDescent="0.25">
      <c r="A2061" s="23">
        <v>40501</v>
      </c>
      <c r="B2061" s="21">
        <v>0.77</v>
      </c>
    </row>
    <row r="2062" spans="1:2" x14ac:dyDescent="0.25">
      <c r="A2062" s="23">
        <v>40504</v>
      </c>
      <c r="B2062" s="21">
        <v>0.7</v>
      </c>
    </row>
    <row r="2063" spans="1:2" x14ac:dyDescent="0.25">
      <c r="A2063" s="23">
        <v>40505</v>
      </c>
      <c r="B2063" s="21">
        <v>0.69</v>
      </c>
    </row>
    <row r="2064" spans="1:2" x14ac:dyDescent="0.25">
      <c r="A2064" s="23">
        <v>40506</v>
      </c>
      <c r="B2064" s="21">
        <v>0.8</v>
      </c>
    </row>
    <row r="2065" spans="1:2" x14ac:dyDescent="0.25">
      <c r="A2065" s="23">
        <v>40507</v>
      </c>
      <c r="B2065" s="72" t="e">
        <f>NA()</f>
        <v>#N/A</v>
      </c>
    </row>
    <row r="2066" spans="1:2" x14ac:dyDescent="0.25">
      <c r="A2066" s="23">
        <v>40508</v>
      </c>
      <c r="B2066" s="21">
        <v>0.75</v>
      </c>
    </row>
    <row r="2067" spans="1:2" x14ac:dyDescent="0.25">
      <c r="A2067" s="23">
        <v>40511</v>
      </c>
      <c r="B2067" s="21">
        <v>0.73</v>
      </c>
    </row>
    <row r="2068" spans="1:2" x14ac:dyDescent="0.25">
      <c r="A2068" s="23">
        <v>40512</v>
      </c>
      <c r="B2068" s="21">
        <v>0.74</v>
      </c>
    </row>
    <row r="2069" spans="1:2" x14ac:dyDescent="0.25">
      <c r="A2069" s="23">
        <v>40513</v>
      </c>
      <c r="B2069" s="21">
        <v>0.83</v>
      </c>
    </row>
    <row r="2070" spans="1:2" x14ac:dyDescent="0.25">
      <c r="A2070" s="23">
        <v>40514</v>
      </c>
      <c r="B2070" s="21">
        <v>0.84</v>
      </c>
    </row>
    <row r="2071" spans="1:2" x14ac:dyDescent="0.25">
      <c r="A2071" s="23">
        <v>40515</v>
      </c>
      <c r="B2071" s="21">
        <v>0.86</v>
      </c>
    </row>
    <row r="2072" spans="1:2" x14ac:dyDescent="0.25">
      <c r="A2072" s="23">
        <v>40518</v>
      </c>
      <c r="B2072" s="21">
        <v>0.79</v>
      </c>
    </row>
    <row r="2073" spans="1:2" x14ac:dyDescent="0.25">
      <c r="A2073" s="23">
        <v>40519</v>
      </c>
      <c r="B2073" s="21">
        <v>0.92</v>
      </c>
    </row>
    <row r="2074" spans="1:2" x14ac:dyDescent="0.25">
      <c r="A2074" s="23">
        <v>40520</v>
      </c>
      <c r="B2074" s="21">
        <v>1.07</v>
      </c>
    </row>
    <row r="2075" spans="1:2" x14ac:dyDescent="0.25">
      <c r="A2075" s="23">
        <v>40521</v>
      </c>
      <c r="B2075" s="21">
        <v>1.0900000000000001</v>
      </c>
    </row>
    <row r="2076" spans="1:2" x14ac:dyDescent="0.25">
      <c r="A2076" s="23">
        <v>40522</v>
      </c>
      <c r="B2076" s="21">
        <v>1.1599999999999999</v>
      </c>
    </row>
    <row r="2077" spans="1:2" x14ac:dyDescent="0.25">
      <c r="A2077" s="23">
        <v>40525</v>
      </c>
      <c r="B2077" s="21">
        <v>1.1100000000000001</v>
      </c>
    </row>
    <row r="2078" spans="1:2" x14ac:dyDescent="0.25">
      <c r="A2078" s="23">
        <v>40526</v>
      </c>
      <c r="B2078" s="21">
        <v>1.27</v>
      </c>
    </row>
    <row r="2079" spans="1:2" x14ac:dyDescent="0.25">
      <c r="A2079" s="23">
        <v>40527</v>
      </c>
      <c r="B2079" s="21">
        <v>1.22</v>
      </c>
    </row>
    <row r="2080" spans="1:2" x14ac:dyDescent="0.25">
      <c r="A2080" s="23">
        <v>40528</v>
      </c>
      <c r="B2080" s="21">
        <v>1.1499999999999999</v>
      </c>
    </row>
    <row r="2081" spans="1:2" x14ac:dyDescent="0.25">
      <c r="A2081" s="23">
        <v>40529</v>
      </c>
      <c r="B2081" s="21">
        <v>1.05</v>
      </c>
    </row>
    <row r="2082" spans="1:2" x14ac:dyDescent="0.25">
      <c r="A2082" s="23">
        <v>40532</v>
      </c>
      <c r="B2082" s="21">
        <v>1.07</v>
      </c>
    </row>
    <row r="2083" spans="1:2" x14ac:dyDescent="0.25">
      <c r="A2083" s="23">
        <v>40533</v>
      </c>
      <c r="B2083" s="21">
        <v>1.06</v>
      </c>
    </row>
    <row r="2084" spans="1:2" x14ac:dyDescent="0.25">
      <c r="A2084" s="23">
        <v>40534</v>
      </c>
      <c r="B2084" s="21">
        <v>1.03</v>
      </c>
    </row>
    <row r="2085" spans="1:2" x14ac:dyDescent="0.25">
      <c r="A2085" s="23">
        <v>40535</v>
      </c>
      <c r="B2085" s="21">
        <v>1.08</v>
      </c>
    </row>
    <row r="2086" spans="1:2" x14ac:dyDescent="0.25">
      <c r="A2086" s="23">
        <v>40536</v>
      </c>
      <c r="B2086" s="72" t="e">
        <f>NA()</f>
        <v>#N/A</v>
      </c>
    </row>
    <row r="2087" spans="1:2" x14ac:dyDescent="0.25">
      <c r="A2087" s="23">
        <v>40539</v>
      </c>
      <c r="B2087" s="21">
        <v>1.06</v>
      </c>
    </row>
    <row r="2088" spans="1:2" x14ac:dyDescent="0.25">
      <c r="A2088" s="23">
        <v>40540</v>
      </c>
      <c r="B2088" s="21">
        <v>1.17</v>
      </c>
    </row>
    <row r="2089" spans="1:2" x14ac:dyDescent="0.25">
      <c r="A2089" s="23">
        <v>40541</v>
      </c>
      <c r="B2089" s="21">
        <v>1.06</v>
      </c>
    </row>
    <row r="2090" spans="1:2" x14ac:dyDescent="0.25">
      <c r="A2090" s="23">
        <v>40542</v>
      </c>
      <c r="B2090" s="21">
        <v>1.08</v>
      </c>
    </row>
    <row r="2091" spans="1:2" x14ac:dyDescent="0.25">
      <c r="A2091" s="23">
        <v>40543</v>
      </c>
      <c r="B2091" s="21">
        <v>1</v>
      </c>
    </row>
    <row r="2092" spans="1:2" x14ac:dyDescent="0.25">
      <c r="A2092" s="23">
        <v>40546</v>
      </c>
      <c r="B2092" s="21">
        <v>1.05</v>
      </c>
    </row>
    <row r="2093" spans="1:2" x14ac:dyDescent="0.25">
      <c r="A2093" s="23">
        <v>40547</v>
      </c>
      <c r="B2093" s="21">
        <v>1.01</v>
      </c>
    </row>
    <row r="2094" spans="1:2" x14ac:dyDescent="0.25">
      <c r="A2094" s="23">
        <v>40548</v>
      </c>
      <c r="B2094" s="21">
        <v>1.08</v>
      </c>
    </row>
    <row r="2095" spans="1:2" x14ac:dyDescent="0.25">
      <c r="A2095" s="23">
        <v>40549</v>
      </c>
      <c r="B2095" s="21">
        <v>1.03</v>
      </c>
    </row>
    <row r="2096" spans="1:2" x14ac:dyDescent="0.25">
      <c r="A2096" s="23">
        <v>40550</v>
      </c>
      <c r="B2096" s="21">
        <v>0.98</v>
      </c>
    </row>
    <row r="2097" spans="1:2" x14ac:dyDescent="0.25">
      <c r="A2097" s="23">
        <v>40553</v>
      </c>
      <c r="B2097" s="21">
        <v>0.96</v>
      </c>
    </row>
    <row r="2098" spans="1:2" x14ac:dyDescent="0.25">
      <c r="A2098" s="23">
        <v>40554</v>
      </c>
      <c r="B2098" s="21">
        <v>0.97</v>
      </c>
    </row>
    <row r="2099" spans="1:2" x14ac:dyDescent="0.25">
      <c r="A2099" s="23">
        <v>40555</v>
      </c>
      <c r="B2099" s="21">
        <v>0.98</v>
      </c>
    </row>
    <row r="2100" spans="1:2" x14ac:dyDescent="0.25">
      <c r="A2100" s="23">
        <v>40556</v>
      </c>
      <c r="B2100" s="21">
        <v>0.97</v>
      </c>
    </row>
    <row r="2101" spans="1:2" x14ac:dyDescent="0.25">
      <c r="A2101" s="23">
        <v>40557</v>
      </c>
      <c r="B2101" s="21">
        <v>1</v>
      </c>
    </row>
    <row r="2102" spans="1:2" x14ac:dyDescent="0.25">
      <c r="A2102" s="23">
        <v>40560</v>
      </c>
      <c r="B2102" s="72" t="e">
        <f>NA()</f>
        <v>#N/A</v>
      </c>
    </row>
    <row r="2103" spans="1:2" x14ac:dyDescent="0.25">
      <c r="A2103" s="23">
        <v>40561</v>
      </c>
      <c r="B2103" s="21">
        <v>0.99</v>
      </c>
    </row>
    <row r="2104" spans="1:2" x14ac:dyDescent="0.25">
      <c r="A2104" s="23">
        <v>40562</v>
      </c>
      <c r="B2104" s="21">
        <v>0.99</v>
      </c>
    </row>
    <row r="2105" spans="1:2" x14ac:dyDescent="0.25">
      <c r="A2105" s="23">
        <v>40563</v>
      </c>
      <c r="B2105" s="21">
        <v>1.22</v>
      </c>
    </row>
    <row r="2106" spans="1:2" x14ac:dyDescent="0.25">
      <c r="A2106" s="23">
        <v>40564</v>
      </c>
      <c r="B2106" s="21">
        <v>1.2</v>
      </c>
    </row>
    <row r="2107" spans="1:2" x14ac:dyDescent="0.25">
      <c r="A2107" s="23">
        <v>40567</v>
      </c>
      <c r="B2107" s="21">
        <v>1.18</v>
      </c>
    </row>
    <row r="2108" spans="1:2" x14ac:dyDescent="0.25">
      <c r="A2108" s="23">
        <v>40568</v>
      </c>
      <c r="B2108" s="21">
        <v>1.1100000000000001</v>
      </c>
    </row>
    <row r="2109" spans="1:2" x14ac:dyDescent="0.25">
      <c r="A2109" s="23">
        <v>40569</v>
      </c>
      <c r="B2109" s="21">
        <v>1.1599999999999999</v>
      </c>
    </row>
    <row r="2110" spans="1:2" x14ac:dyDescent="0.25">
      <c r="A2110" s="23">
        <v>40570</v>
      </c>
      <c r="B2110" s="21">
        <v>1.1599999999999999</v>
      </c>
    </row>
    <row r="2111" spans="1:2" x14ac:dyDescent="0.25">
      <c r="A2111" s="23">
        <v>40571</v>
      </c>
      <c r="B2111" s="21">
        <v>1.0900000000000001</v>
      </c>
    </row>
    <row r="2112" spans="1:2" x14ac:dyDescent="0.25">
      <c r="A2112" s="23">
        <v>40574</v>
      </c>
      <c r="B2112" s="21">
        <v>1.08</v>
      </c>
    </row>
    <row r="2113" spans="1:2" x14ac:dyDescent="0.25">
      <c r="A2113" s="23">
        <v>40575</v>
      </c>
      <c r="B2113" s="21">
        <v>1.1100000000000001</v>
      </c>
    </row>
    <row r="2114" spans="1:2" x14ac:dyDescent="0.25">
      <c r="A2114" s="23">
        <v>40576</v>
      </c>
      <c r="B2114" s="21">
        <v>1.1599999999999999</v>
      </c>
    </row>
    <row r="2115" spans="1:2" x14ac:dyDescent="0.25">
      <c r="A2115" s="23">
        <v>40577</v>
      </c>
      <c r="B2115" s="21">
        <v>1.23</v>
      </c>
    </row>
    <row r="2116" spans="1:2" x14ac:dyDescent="0.25">
      <c r="A2116" s="23">
        <v>40578</v>
      </c>
      <c r="B2116" s="21">
        <v>1.3</v>
      </c>
    </row>
    <row r="2117" spans="1:2" x14ac:dyDescent="0.25">
      <c r="A2117" s="23">
        <v>40581</v>
      </c>
      <c r="B2117" s="21">
        <v>1.32</v>
      </c>
    </row>
    <row r="2118" spans="1:2" x14ac:dyDescent="0.25">
      <c r="A2118" s="23">
        <v>40582</v>
      </c>
      <c r="B2118" s="21">
        <v>1.39</v>
      </c>
    </row>
    <row r="2119" spans="1:2" x14ac:dyDescent="0.25">
      <c r="A2119" s="23">
        <v>40583</v>
      </c>
      <c r="B2119" s="21">
        <v>1.34</v>
      </c>
    </row>
    <row r="2120" spans="1:2" x14ac:dyDescent="0.25">
      <c r="A2120" s="23">
        <v>40584</v>
      </c>
      <c r="B2120" s="21">
        <v>1.39</v>
      </c>
    </row>
    <row r="2121" spans="1:2" x14ac:dyDescent="0.25">
      <c r="A2121" s="23">
        <v>40585</v>
      </c>
      <c r="B2121" s="21">
        <v>1.36</v>
      </c>
    </row>
    <row r="2122" spans="1:2" x14ac:dyDescent="0.25">
      <c r="A2122" s="23">
        <v>40588</v>
      </c>
      <c r="B2122" s="21">
        <v>1.34</v>
      </c>
    </row>
    <row r="2123" spans="1:2" x14ac:dyDescent="0.25">
      <c r="A2123" s="23">
        <v>40589</v>
      </c>
      <c r="B2123" s="21">
        <v>1.33</v>
      </c>
    </row>
    <row r="2124" spans="1:2" x14ac:dyDescent="0.25">
      <c r="A2124" s="23">
        <v>40590</v>
      </c>
      <c r="B2124" s="21">
        <v>1.37</v>
      </c>
    </row>
    <row r="2125" spans="1:2" x14ac:dyDescent="0.25">
      <c r="A2125" s="23">
        <v>40591</v>
      </c>
      <c r="B2125" s="21">
        <v>1.31</v>
      </c>
    </row>
    <row r="2126" spans="1:2" x14ac:dyDescent="0.25">
      <c r="A2126" s="23">
        <v>40592</v>
      </c>
      <c r="B2126" s="21">
        <v>1.25</v>
      </c>
    </row>
    <row r="2127" spans="1:2" x14ac:dyDescent="0.25">
      <c r="A2127" s="23">
        <v>40595</v>
      </c>
      <c r="B2127" s="72" t="e">
        <f>NA()</f>
        <v>#N/A</v>
      </c>
    </row>
    <row r="2128" spans="1:2" x14ac:dyDescent="0.25">
      <c r="A2128" s="23">
        <v>40596</v>
      </c>
      <c r="B2128" s="21">
        <v>1.1200000000000001</v>
      </c>
    </row>
    <row r="2129" spans="1:2" x14ac:dyDescent="0.25">
      <c r="A2129" s="23">
        <v>40597</v>
      </c>
      <c r="B2129" s="21">
        <v>1.1000000000000001</v>
      </c>
    </row>
    <row r="2130" spans="1:2" x14ac:dyDescent="0.25">
      <c r="A2130" s="23">
        <v>40598</v>
      </c>
      <c r="B2130" s="21">
        <v>1.05</v>
      </c>
    </row>
    <row r="2131" spans="1:2" x14ac:dyDescent="0.25">
      <c r="A2131" s="23">
        <v>40599</v>
      </c>
      <c r="B2131" s="21">
        <v>1.02</v>
      </c>
    </row>
    <row r="2132" spans="1:2" x14ac:dyDescent="0.25">
      <c r="A2132" s="23">
        <v>40602</v>
      </c>
      <c r="B2132" s="21">
        <v>1.03</v>
      </c>
    </row>
    <row r="2133" spans="1:2" x14ac:dyDescent="0.25">
      <c r="A2133" s="23">
        <v>40603</v>
      </c>
      <c r="B2133" s="21">
        <v>1</v>
      </c>
    </row>
    <row r="2134" spans="1:2" x14ac:dyDescent="0.25">
      <c r="A2134" s="23">
        <v>40604</v>
      </c>
      <c r="B2134" s="21">
        <v>1.01</v>
      </c>
    </row>
    <row r="2135" spans="1:2" x14ac:dyDescent="0.25">
      <c r="A2135" s="23">
        <v>40605</v>
      </c>
      <c r="B2135" s="21">
        <v>1.0900000000000001</v>
      </c>
    </row>
    <row r="2136" spans="1:2" x14ac:dyDescent="0.25">
      <c r="A2136" s="23">
        <v>40606</v>
      </c>
      <c r="B2136" s="21">
        <v>1</v>
      </c>
    </row>
    <row r="2137" spans="1:2" x14ac:dyDescent="0.25">
      <c r="A2137" s="23">
        <v>40609</v>
      </c>
      <c r="B2137" s="21">
        <v>1</v>
      </c>
    </row>
    <row r="2138" spans="1:2" x14ac:dyDescent="0.25">
      <c r="A2138" s="23">
        <v>40610</v>
      </c>
      <c r="B2138" s="21">
        <v>1.01</v>
      </c>
    </row>
    <row r="2139" spans="1:2" x14ac:dyDescent="0.25">
      <c r="A2139" s="23">
        <v>40611</v>
      </c>
      <c r="B2139" s="21">
        <v>0.98</v>
      </c>
    </row>
    <row r="2140" spans="1:2" x14ac:dyDescent="0.25">
      <c r="A2140" s="23">
        <v>40612</v>
      </c>
      <c r="B2140" s="21">
        <v>0.91</v>
      </c>
    </row>
    <row r="2141" spans="1:2" x14ac:dyDescent="0.25">
      <c r="A2141" s="23">
        <v>40613</v>
      </c>
      <c r="B2141" s="21">
        <v>0.96</v>
      </c>
    </row>
    <row r="2142" spans="1:2" x14ac:dyDescent="0.25">
      <c r="A2142" s="23">
        <v>40616</v>
      </c>
      <c r="B2142" s="21">
        <v>0.93</v>
      </c>
    </row>
    <row r="2143" spans="1:2" x14ac:dyDescent="0.25">
      <c r="A2143" s="23">
        <v>40617</v>
      </c>
      <c r="B2143" s="21">
        <v>0.93</v>
      </c>
    </row>
    <row r="2144" spans="1:2" x14ac:dyDescent="0.25">
      <c r="A2144" s="23">
        <v>40618</v>
      </c>
      <c r="B2144" s="21">
        <v>0.85</v>
      </c>
    </row>
    <row r="2145" spans="1:2" x14ac:dyDescent="0.25">
      <c r="A2145" s="23">
        <v>40619</v>
      </c>
      <c r="B2145" s="21">
        <v>0.82</v>
      </c>
    </row>
    <row r="2146" spans="1:2" x14ac:dyDescent="0.25">
      <c r="A2146" s="23">
        <v>40620</v>
      </c>
      <c r="B2146" s="21">
        <v>0.85</v>
      </c>
    </row>
    <row r="2147" spans="1:2" x14ac:dyDescent="0.25">
      <c r="A2147" s="23">
        <v>40623</v>
      </c>
      <c r="B2147" s="21">
        <v>0.9</v>
      </c>
    </row>
    <row r="2148" spans="1:2" x14ac:dyDescent="0.25">
      <c r="A2148" s="23">
        <v>40624</v>
      </c>
      <c r="B2148" s="21">
        <v>0.95</v>
      </c>
    </row>
    <row r="2149" spans="1:2" x14ac:dyDescent="0.25">
      <c r="A2149" s="23">
        <v>40625</v>
      </c>
      <c r="B2149" s="21">
        <v>0.98</v>
      </c>
    </row>
    <row r="2150" spans="1:2" x14ac:dyDescent="0.25">
      <c r="A2150" s="23">
        <v>40626</v>
      </c>
      <c r="B2150" s="21">
        <v>0.95</v>
      </c>
    </row>
    <row r="2151" spans="1:2" x14ac:dyDescent="0.25">
      <c r="A2151" s="23">
        <v>40627</v>
      </c>
      <c r="B2151" s="21">
        <v>1.02</v>
      </c>
    </row>
    <row r="2152" spans="1:2" x14ac:dyDescent="0.25">
      <c r="A2152" s="23">
        <v>40630</v>
      </c>
      <c r="B2152" s="21">
        <v>1.01</v>
      </c>
    </row>
    <row r="2153" spans="1:2" x14ac:dyDescent="0.25">
      <c r="A2153" s="23">
        <v>40631</v>
      </c>
      <c r="B2153" s="21">
        <v>1.03</v>
      </c>
    </row>
    <row r="2154" spans="1:2" x14ac:dyDescent="0.25">
      <c r="A2154" s="23">
        <v>40632</v>
      </c>
      <c r="B2154" s="21">
        <v>1</v>
      </c>
    </row>
    <row r="2155" spans="1:2" x14ac:dyDescent="0.25">
      <c r="A2155" s="23">
        <v>40633</v>
      </c>
      <c r="B2155" s="21">
        <v>0.99</v>
      </c>
    </row>
    <row r="2156" spans="1:2" x14ac:dyDescent="0.25">
      <c r="A2156" s="23">
        <v>40634</v>
      </c>
      <c r="B2156" s="21">
        <v>0.94</v>
      </c>
    </row>
    <row r="2157" spans="1:2" x14ac:dyDescent="0.25">
      <c r="A2157" s="23">
        <v>40637</v>
      </c>
      <c r="B2157" s="21">
        <v>0.91</v>
      </c>
    </row>
    <row r="2158" spans="1:2" x14ac:dyDescent="0.25">
      <c r="A2158" s="23">
        <v>40638</v>
      </c>
      <c r="B2158" s="21">
        <v>0.94</v>
      </c>
    </row>
    <row r="2159" spans="1:2" x14ac:dyDescent="0.25">
      <c r="A2159" s="23">
        <v>40639</v>
      </c>
      <c r="B2159" s="21">
        <v>0.99</v>
      </c>
    </row>
    <row r="2160" spans="1:2" x14ac:dyDescent="0.25">
      <c r="A2160" s="23">
        <v>40640</v>
      </c>
      <c r="B2160" s="21">
        <v>0.99</v>
      </c>
    </row>
    <row r="2161" spans="1:2" x14ac:dyDescent="0.25">
      <c r="A2161" s="23">
        <v>40641</v>
      </c>
      <c r="B2161" s="21">
        <v>0.95</v>
      </c>
    </row>
    <row r="2162" spans="1:2" x14ac:dyDescent="0.25">
      <c r="A2162" s="23">
        <v>40644</v>
      </c>
      <c r="B2162" s="21">
        <v>0.96</v>
      </c>
    </row>
    <row r="2163" spans="1:2" x14ac:dyDescent="0.25">
      <c r="A2163" s="23">
        <v>40645</v>
      </c>
      <c r="B2163" s="21">
        <v>0.9</v>
      </c>
    </row>
    <row r="2164" spans="1:2" x14ac:dyDescent="0.25">
      <c r="A2164" s="23">
        <v>40646</v>
      </c>
      <c r="B2164" s="21">
        <v>0.88</v>
      </c>
    </row>
    <row r="2165" spans="1:2" x14ac:dyDescent="0.25">
      <c r="A2165" s="23">
        <v>40647</v>
      </c>
      <c r="B2165" s="21">
        <v>0.89</v>
      </c>
    </row>
    <row r="2166" spans="1:2" x14ac:dyDescent="0.25">
      <c r="A2166" s="23">
        <v>40648</v>
      </c>
      <c r="B2166" s="21">
        <v>0.82</v>
      </c>
    </row>
    <row r="2167" spans="1:2" x14ac:dyDescent="0.25">
      <c r="A2167" s="23">
        <v>40651</v>
      </c>
      <c r="B2167" s="21">
        <v>0.8</v>
      </c>
    </row>
    <row r="2168" spans="1:2" x14ac:dyDescent="0.25">
      <c r="A2168" s="23">
        <v>40652</v>
      </c>
      <c r="B2168" s="21">
        <v>0.76</v>
      </c>
    </row>
    <row r="2169" spans="1:2" x14ac:dyDescent="0.25">
      <c r="A2169" s="23">
        <v>40653</v>
      </c>
      <c r="B2169" s="21">
        <v>0.82</v>
      </c>
    </row>
    <row r="2170" spans="1:2" x14ac:dyDescent="0.25">
      <c r="A2170" s="23">
        <v>40654</v>
      </c>
      <c r="B2170" s="21">
        <v>0.83</v>
      </c>
    </row>
    <row r="2171" spans="1:2" x14ac:dyDescent="0.25">
      <c r="A2171" s="23">
        <v>40655</v>
      </c>
      <c r="B2171" s="72" t="e">
        <f>NA()</f>
        <v>#N/A</v>
      </c>
    </row>
    <row r="2172" spans="1:2" x14ac:dyDescent="0.25">
      <c r="A2172" s="23">
        <v>40658</v>
      </c>
      <c r="B2172" s="21">
        <v>0.79</v>
      </c>
    </row>
    <row r="2173" spans="1:2" x14ac:dyDescent="0.25">
      <c r="A2173" s="23">
        <v>40659</v>
      </c>
      <c r="B2173" s="21">
        <v>0.76</v>
      </c>
    </row>
    <row r="2174" spans="1:2" x14ac:dyDescent="0.25">
      <c r="A2174" s="23">
        <v>40660</v>
      </c>
      <c r="B2174" s="21">
        <v>0.81</v>
      </c>
    </row>
    <row r="2175" spans="1:2" x14ac:dyDescent="0.25">
      <c r="A2175" s="23">
        <v>40661</v>
      </c>
      <c r="B2175" s="21">
        <v>0.78</v>
      </c>
    </row>
    <row r="2176" spans="1:2" x14ac:dyDescent="0.25">
      <c r="A2176" s="23">
        <v>40662</v>
      </c>
      <c r="B2176" s="21">
        <v>0.75</v>
      </c>
    </row>
    <row r="2177" spans="1:2" x14ac:dyDescent="0.25">
      <c r="A2177" s="23">
        <v>40665</v>
      </c>
      <c r="B2177" s="21">
        <v>0.75</v>
      </c>
    </row>
    <row r="2178" spans="1:2" x14ac:dyDescent="0.25">
      <c r="A2178" s="23">
        <v>40666</v>
      </c>
      <c r="B2178" s="21">
        <v>0.73</v>
      </c>
    </row>
    <row r="2179" spans="1:2" x14ac:dyDescent="0.25">
      <c r="A2179" s="23">
        <v>40667</v>
      </c>
      <c r="B2179" s="21">
        <v>0.7</v>
      </c>
    </row>
    <row r="2180" spans="1:2" x14ac:dyDescent="0.25">
      <c r="A2180" s="23">
        <v>40668</v>
      </c>
      <c r="B2180" s="21">
        <v>0.7</v>
      </c>
    </row>
    <row r="2181" spans="1:2" x14ac:dyDescent="0.25">
      <c r="A2181" s="23">
        <v>40669</v>
      </c>
      <c r="B2181" s="21">
        <v>0.71</v>
      </c>
    </row>
    <row r="2182" spans="1:2" x14ac:dyDescent="0.25">
      <c r="A2182" s="23">
        <v>40672</v>
      </c>
      <c r="B2182" s="21">
        <v>0.69</v>
      </c>
    </row>
    <row r="2183" spans="1:2" x14ac:dyDescent="0.25">
      <c r="A2183" s="23">
        <v>40673</v>
      </c>
      <c r="B2183" s="21">
        <v>0.74</v>
      </c>
    </row>
    <row r="2184" spans="1:2" x14ac:dyDescent="0.25">
      <c r="A2184" s="23">
        <v>40674</v>
      </c>
      <c r="B2184" s="21">
        <v>0.76</v>
      </c>
    </row>
    <row r="2185" spans="1:2" x14ac:dyDescent="0.25">
      <c r="A2185" s="23">
        <v>40675</v>
      </c>
      <c r="B2185" s="21">
        <v>0.79</v>
      </c>
    </row>
    <row r="2186" spans="1:2" x14ac:dyDescent="0.25">
      <c r="A2186" s="23">
        <v>40676</v>
      </c>
      <c r="B2186" s="21">
        <v>0.79</v>
      </c>
    </row>
    <row r="2187" spans="1:2" x14ac:dyDescent="0.25">
      <c r="A2187" s="23">
        <v>40679</v>
      </c>
      <c r="B2187" s="21">
        <v>0.81</v>
      </c>
    </row>
    <row r="2188" spans="1:2" x14ac:dyDescent="0.25">
      <c r="A2188" s="23">
        <v>40680</v>
      </c>
      <c r="B2188" s="21">
        <v>0.82</v>
      </c>
    </row>
    <row r="2189" spans="1:2" x14ac:dyDescent="0.25">
      <c r="A2189" s="23">
        <v>40681</v>
      </c>
      <c r="B2189" s="21">
        <v>0.82</v>
      </c>
    </row>
    <row r="2190" spans="1:2" x14ac:dyDescent="0.25">
      <c r="A2190" s="23">
        <v>40682</v>
      </c>
      <c r="B2190" s="21">
        <v>0.91</v>
      </c>
    </row>
    <row r="2191" spans="1:2" x14ac:dyDescent="0.25">
      <c r="A2191" s="23">
        <v>40683</v>
      </c>
      <c r="B2191" s="21">
        <v>0.85</v>
      </c>
    </row>
    <row r="2192" spans="1:2" x14ac:dyDescent="0.25">
      <c r="A2192" s="23">
        <v>40686</v>
      </c>
      <c r="B2192" s="21">
        <v>0.84</v>
      </c>
    </row>
    <row r="2193" spans="1:2" x14ac:dyDescent="0.25">
      <c r="A2193" s="23">
        <v>40687</v>
      </c>
      <c r="B2193" s="21">
        <v>0.79</v>
      </c>
    </row>
    <row r="2194" spans="1:2" x14ac:dyDescent="0.25">
      <c r="A2194" s="23">
        <v>40688</v>
      </c>
      <c r="B2194" s="21">
        <v>0.8</v>
      </c>
    </row>
    <row r="2195" spans="1:2" x14ac:dyDescent="0.25">
      <c r="A2195" s="23">
        <v>40689</v>
      </c>
      <c r="B2195" s="21">
        <v>0.76</v>
      </c>
    </row>
    <row r="2196" spans="1:2" x14ac:dyDescent="0.25">
      <c r="A2196" s="23">
        <v>40690</v>
      </c>
      <c r="B2196" s="21">
        <v>0.79</v>
      </c>
    </row>
    <row r="2197" spans="1:2" x14ac:dyDescent="0.25">
      <c r="A2197" s="23">
        <v>40693</v>
      </c>
      <c r="B2197" s="72" t="e">
        <f>NA()</f>
        <v>#N/A</v>
      </c>
    </row>
    <row r="2198" spans="1:2" x14ac:dyDescent="0.25">
      <c r="A2198" s="23">
        <v>40694</v>
      </c>
      <c r="B2198" s="21">
        <v>0.8</v>
      </c>
    </row>
    <row r="2199" spans="1:2" x14ac:dyDescent="0.25">
      <c r="A2199" s="23">
        <v>40695</v>
      </c>
      <c r="B2199" s="21">
        <v>0.74</v>
      </c>
    </row>
    <row r="2200" spans="1:2" x14ac:dyDescent="0.25">
      <c r="A2200" s="23">
        <v>40696</v>
      </c>
      <c r="B2200" s="21">
        <v>0.78</v>
      </c>
    </row>
    <row r="2201" spans="1:2" x14ac:dyDescent="0.25">
      <c r="A2201" s="23">
        <v>40697</v>
      </c>
      <c r="B2201" s="21">
        <v>0.75</v>
      </c>
    </row>
    <row r="2202" spans="1:2" x14ac:dyDescent="0.25">
      <c r="A2202" s="23">
        <v>40700</v>
      </c>
      <c r="B2202" s="21">
        <v>0.76</v>
      </c>
    </row>
    <row r="2203" spans="1:2" x14ac:dyDescent="0.25">
      <c r="A2203" s="23">
        <v>40701</v>
      </c>
      <c r="B2203" s="21">
        <v>0.76</v>
      </c>
    </row>
    <row r="2204" spans="1:2" x14ac:dyDescent="0.25">
      <c r="A2204" s="23">
        <v>40702</v>
      </c>
      <c r="B2204" s="21">
        <v>0.76</v>
      </c>
    </row>
    <row r="2205" spans="1:2" x14ac:dyDescent="0.25">
      <c r="A2205" s="23">
        <v>40703</v>
      </c>
      <c r="B2205" s="21">
        <v>0.8</v>
      </c>
    </row>
    <row r="2206" spans="1:2" x14ac:dyDescent="0.25">
      <c r="A2206" s="23">
        <v>40704</v>
      </c>
      <c r="B2206" s="21">
        <v>0.79</v>
      </c>
    </row>
    <row r="2207" spans="1:2" x14ac:dyDescent="0.25">
      <c r="A2207" s="23">
        <v>40707</v>
      </c>
      <c r="B2207" s="21">
        <v>0.8</v>
      </c>
    </row>
    <row r="2208" spans="1:2" x14ac:dyDescent="0.25">
      <c r="A2208" s="23">
        <v>40708</v>
      </c>
      <c r="B2208" s="21">
        <v>0.83</v>
      </c>
    </row>
    <row r="2209" spans="1:2" x14ac:dyDescent="0.25">
      <c r="A2209" s="23">
        <v>40709</v>
      </c>
      <c r="B2209" s="21">
        <v>0.74</v>
      </c>
    </row>
    <row r="2210" spans="1:2" x14ac:dyDescent="0.25">
      <c r="A2210" s="23">
        <v>40710</v>
      </c>
      <c r="B2210" s="21">
        <v>0.73</v>
      </c>
    </row>
    <row r="2211" spans="1:2" x14ac:dyDescent="0.25">
      <c r="A2211" s="23">
        <v>40711</v>
      </c>
      <c r="B2211" s="21">
        <v>0.75</v>
      </c>
    </row>
    <row r="2212" spans="1:2" x14ac:dyDescent="0.25">
      <c r="A2212" s="23">
        <v>40714</v>
      </c>
      <c r="B2212" s="21">
        <v>0.79</v>
      </c>
    </row>
    <row r="2213" spans="1:2" x14ac:dyDescent="0.25">
      <c r="A2213" s="23">
        <v>40715</v>
      </c>
      <c r="B2213" s="21">
        <v>0.78</v>
      </c>
    </row>
    <row r="2214" spans="1:2" x14ac:dyDescent="0.25">
      <c r="A2214" s="23">
        <v>40716</v>
      </c>
      <c r="B2214" s="21">
        <v>0.82</v>
      </c>
    </row>
    <row r="2215" spans="1:2" x14ac:dyDescent="0.25">
      <c r="A2215" s="23">
        <v>40717</v>
      </c>
      <c r="B2215" s="21">
        <v>0.71</v>
      </c>
    </row>
    <row r="2216" spans="1:2" x14ac:dyDescent="0.25">
      <c r="A2216" s="23">
        <v>40718</v>
      </c>
      <c r="B2216" s="21">
        <v>0.64</v>
      </c>
    </row>
    <row r="2217" spans="1:2" x14ac:dyDescent="0.25">
      <c r="A2217" s="23">
        <v>40721</v>
      </c>
      <c r="B2217" s="21">
        <v>0.67</v>
      </c>
    </row>
    <row r="2218" spans="1:2" x14ac:dyDescent="0.25">
      <c r="A2218" s="23">
        <v>40722</v>
      </c>
      <c r="B2218" s="21">
        <v>0.73</v>
      </c>
    </row>
    <row r="2219" spans="1:2" x14ac:dyDescent="0.25">
      <c r="A2219" s="23">
        <v>40723</v>
      </c>
      <c r="B2219" s="21">
        <v>0.74</v>
      </c>
    </row>
    <row r="2220" spans="1:2" x14ac:dyDescent="0.25">
      <c r="A2220" s="23">
        <v>40724</v>
      </c>
      <c r="B2220" s="21">
        <v>0.75</v>
      </c>
    </row>
    <row r="2221" spans="1:2" x14ac:dyDescent="0.25">
      <c r="A2221" s="23">
        <v>40725</v>
      </c>
      <c r="B2221" s="21">
        <v>0.77</v>
      </c>
    </row>
    <row r="2222" spans="1:2" x14ac:dyDescent="0.25">
      <c r="A2222" s="23">
        <v>40728</v>
      </c>
      <c r="B2222" s="72" t="e">
        <f>NA()</f>
        <v>#N/A</v>
      </c>
    </row>
    <row r="2223" spans="1:2" x14ac:dyDescent="0.25">
      <c r="A2223" s="23">
        <v>40729</v>
      </c>
      <c r="B2223" s="21">
        <v>0.77</v>
      </c>
    </row>
    <row r="2224" spans="1:2" x14ac:dyDescent="0.25">
      <c r="A2224" s="23">
        <v>40730</v>
      </c>
      <c r="B2224" s="21">
        <v>0.74</v>
      </c>
    </row>
    <row r="2225" spans="1:2" x14ac:dyDescent="0.25">
      <c r="A2225" s="23">
        <v>40731</v>
      </c>
      <c r="B2225" s="21">
        <v>0.75</v>
      </c>
    </row>
    <row r="2226" spans="1:2" x14ac:dyDescent="0.25">
      <c r="A2226" s="23">
        <v>40732</v>
      </c>
      <c r="B2226" s="21">
        <v>0.69</v>
      </c>
    </row>
    <row r="2227" spans="1:2" x14ac:dyDescent="0.25">
      <c r="A2227" s="23">
        <v>40735</v>
      </c>
      <c r="B2227" s="21">
        <v>0.63</v>
      </c>
    </row>
    <row r="2228" spans="1:2" x14ac:dyDescent="0.25">
      <c r="A2228" s="23">
        <v>40736</v>
      </c>
      <c r="B2228" s="21">
        <v>0.6</v>
      </c>
    </row>
    <row r="2229" spans="1:2" x14ac:dyDescent="0.25">
      <c r="A2229" s="23">
        <v>40737</v>
      </c>
      <c r="B2229" s="21">
        <v>0.59</v>
      </c>
    </row>
    <row r="2230" spans="1:2" x14ac:dyDescent="0.25">
      <c r="A2230" s="23">
        <v>40738</v>
      </c>
      <c r="B2230" s="21">
        <v>0.68</v>
      </c>
    </row>
    <row r="2231" spans="1:2" x14ac:dyDescent="0.25">
      <c r="A2231" s="23">
        <v>40739</v>
      </c>
      <c r="B2231" s="21">
        <v>0.61</v>
      </c>
    </row>
    <row r="2232" spans="1:2" x14ac:dyDescent="0.25">
      <c r="A2232" s="23">
        <v>40742</v>
      </c>
      <c r="B2232" s="21">
        <v>0.57999999999999996</v>
      </c>
    </row>
    <row r="2233" spans="1:2" x14ac:dyDescent="0.25">
      <c r="A2233" s="23">
        <v>40743</v>
      </c>
      <c r="B2233" s="21">
        <v>0.54</v>
      </c>
    </row>
    <row r="2234" spans="1:2" x14ac:dyDescent="0.25">
      <c r="A2234" s="23">
        <v>40744</v>
      </c>
      <c r="B2234" s="21">
        <v>0.62</v>
      </c>
    </row>
    <row r="2235" spans="1:2" x14ac:dyDescent="0.25">
      <c r="A2235" s="23">
        <v>40745</v>
      </c>
      <c r="B2235" s="21">
        <v>0.68</v>
      </c>
    </row>
    <row r="2236" spans="1:2" x14ac:dyDescent="0.25">
      <c r="A2236" s="23">
        <v>40746</v>
      </c>
      <c r="B2236" s="21">
        <v>0.61</v>
      </c>
    </row>
    <row r="2237" spans="1:2" x14ac:dyDescent="0.25">
      <c r="A2237" s="23">
        <v>40749</v>
      </c>
      <c r="B2237" s="21">
        <v>0.57999999999999996</v>
      </c>
    </row>
    <row r="2238" spans="1:2" x14ac:dyDescent="0.25">
      <c r="A2238" s="23">
        <v>40750</v>
      </c>
      <c r="B2238" s="21">
        <v>0.56999999999999995</v>
      </c>
    </row>
    <row r="2239" spans="1:2" x14ac:dyDescent="0.25">
      <c r="A2239" s="23">
        <v>40751</v>
      </c>
      <c r="B2239" s="21">
        <v>0.56000000000000005</v>
      </c>
    </row>
    <row r="2240" spans="1:2" x14ac:dyDescent="0.25">
      <c r="A2240" s="23">
        <v>40752</v>
      </c>
      <c r="B2240" s="21">
        <v>0.52</v>
      </c>
    </row>
    <row r="2241" spans="1:2" x14ac:dyDescent="0.25">
      <c r="A2241" s="23">
        <v>40753</v>
      </c>
      <c r="B2241" s="21">
        <v>0.38</v>
      </c>
    </row>
    <row r="2242" spans="1:2" x14ac:dyDescent="0.25">
      <c r="A2242" s="23">
        <v>40756</v>
      </c>
      <c r="B2242" s="21">
        <v>0.33</v>
      </c>
    </row>
    <row r="2243" spans="1:2" x14ac:dyDescent="0.25">
      <c r="A2243" s="23">
        <v>40757</v>
      </c>
      <c r="B2243" s="21">
        <v>0.28999999999999998</v>
      </c>
    </row>
    <row r="2244" spans="1:2" x14ac:dyDescent="0.25">
      <c r="A2244" s="23">
        <v>40758</v>
      </c>
      <c r="B2244" s="21">
        <v>0.36</v>
      </c>
    </row>
    <row r="2245" spans="1:2" x14ac:dyDescent="0.25">
      <c r="A2245" s="23">
        <v>40759</v>
      </c>
      <c r="B2245" s="21">
        <v>0.24</v>
      </c>
    </row>
    <row r="2246" spans="1:2" x14ac:dyDescent="0.25">
      <c r="A2246" s="23">
        <v>40760</v>
      </c>
      <c r="B2246" s="21">
        <v>0.32</v>
      </c>
    </row>
    <row r="2247" spans="1:2" x14ac:dyDescent="0.25">
      <c r="A2247" s="23">
        <v>40763</v>
      </c>
      <c r="B2247" s="21">
        <v>0.2</v>
      </c>
    </row>
    <row r="2248" spans="1:2" x14ac:dyDescent="0.25">
      <c r="A2248" s="23">
        <v>40764</v>
      </c>
      <c r="B2248" s="21">
        <v>0</v>
      </c>
    </row>
    <row r="2249" spans="1:2" x14ac:dyDescent="0.25">
      <c r="A2249" s="23">
        <v>40765</v>
      </c>
      <c r="B2249" s="21">
        <v>-0.13</v>
      </c>
    </row>
    <row r="2250" spans="1:2" x14ac:dyDescent="0.25">
      <c r="A2250" s="23">
        <v>40766</v>
      </c>
      <c r="B2250" s="21">
        <v>0.06</v>
      </c>
    </row>
    <row r="2251" spans="1:2" x14ac:dyDescent="0.25">
      <c r="A2251" s="23">
        <v>40767</v>
      </c>
      <c r="B2251" s="21">
        <v>-0.02</v>
      </c>
    </row>
    <row r="2252" spans="1:2" x14ac:dyDescent="0.25">
      <c r="A2252" s="23">
        <v>40770</v>
      </c>
      <c r="B2252" s="21">
        <v>0.06</v>
      </c>
    </row>
    <row r="2253" spans="1:2" x14ac:dyDescent="0.25">
      <c r="A2253" s="23">
        <v>40771</v>
      </c>
      <c r="B2253" s="21">
        <v>0.05</v>
      </c>
    </row>
    <row r="2254" spans="1:2" x14ac:dyDescent="0.25">
      <c r="A2254" s="23">
        <v>40772</v>
      </c>
      <c r="B2254" s="21">
        <v>0.01</v>
      </c>
    </row>
    <row r="2255" spans="1:2" x14ac:dyDescent="0.25">
      <c r="A2255" s="23">
        <v>40773</v>
      </c>
      <c r="B2255" s="21">
        <v>0.09</v>
      </c>
    </row>
    <row r="2256" spans="1:2" x14ac:dyDescent="0.25">
      <c r="A2256" s="23">
        <v>40774</v>
      </c>
      <c r="B2256" s="21">
        <v>0.02</v>
      </c>
    </row>
    <row r="2257" spans="1:2" x14ac:dyDescent="0.25">
      <c r="A2257" s="23">
        <v>40777</v>
      </c>
      <c r="B2257" s="21">
        <v>0.03</v>
      </c>
    </row>
    <row r="2258" spans="1:2" x14ac:dyDescent="0.25">
      <c r="A2258" s="23">
        <v>40778</v>
      </c>
      <c r="B2258" s="21">
        <v>0.13</v>
      </c>
    </row>
    <row r="2259" spans="1:2" x14ac:dyDescent="0.25">
      <c r="A2259" s="23">
        <v>40779</v>
      </c>
      <c r="B2259" s="21">
        <v>0.25</v>
      </c>
    </row>
    <row r="2260" spans="1:2" x14ac:dyDescent="0.25">
      <c r="A2260" s="23">
        <v>40780</v>
      </c>
      <c r="B2260" s="21">
        <v>0.13</v>
      </c>
    </row>
    <row r="2261" spans="1:2" x14ac:dyDescent="0.25">
      <c r="A2261" s="23">
        <v>40781</v>
      </c>
      <c r="B2261" s="21">
        <v>0.15</v>
      </c>
    </row>
    <row r="2262" spans="1:2" x14ac:dyDescent="0.25">
      <c r="A2262" s="23">
        <v>40784</v>
      </c>
      <c r="B2262" s="21">
        <v>0.22</v>
      </c>
    </row>
    <row r="2263" spans="1:2" x14ac:dyDescent="0.25">
      <c r="A2263" s="23">
        <v>40785</v>
      </c>
      <c r="B2263" s="21">
        <v>0.14000000000000001</v>
      </c>
    </row>
    <row r="2264" spans="1:2" x14ac:dyDescent="0.25">
      <c r="A2264" s="23">
        <v>40786</v>
      </c>
      <c r="B2264" s="21">
        <v>0.18</v>
      </c>
    </row>
    <row r="2265" spans="1:2" x14ac:dyDescent="0.25">
      <c r="A2265" s="23">
        <v>40787</v>
      </c>
      <c r="B2265" s="21">
        <v>7.0000000000000007E-2</v>
      </c>
    </row>
    <row r="2266" spans="1:2" x14ac:dyDescent="0.25">
      <c r="A2266" s="23">
        <v>40788</v>
      </c>
      <c r="B2266" s="21">
        <v>0</v>
      </c>
    </row>
    <row r="2267" spans="1:2" x14ac:dyDescent="0.25">
      <c r="A2267" s="23">
        <v>40791</v>
      </c>
      <c r="B2267" s="72" t="e">
        <f>NA()</f>
        <v>#N/A</v>
      </c>
    </row>
    <row r="2268" spans="1:2" x14ac:dyDescent="0.25">
      <c r="A2268" s="23">
        <v>40792</v>
      </c>
      <c r="B2268" s="21">
        <v>0.05</v>
      </c>
    </row>
    <row r="2269" spans="1:2" x14ac:dyDescent="0.25">
      <c r="A2269" s="23">
        <v>40793</v>
      </c>
      <c r="B2269" s="21">
        <v>0.09</v>
      </c>
    </row>
    <row r="2270" spans="1:2" x14ac:dyDescent="0.25">
      <c r="A2270" s="23">
        <v>40794</v>
      </c>
      <c r="B2270" s="21">
        <v>0</v>
      </c>
    </row>
    <row r="2271" spans="1:2" x14ac:dyDescent="0.25">
      <c r="A2271" s="23">
        <v>40795</v>
      </c>
      <c r="B2271" s="21">
        <v>-0.03</v>
      </c>
    </row>
    <row r="2272" spans="1:2" x14ac:dyDescent="0.25">
      <c r="A2272" s="23">
        <v>40798</v>
      </c>
      <c r="B2272" s="21">
        <v>0</v>
      </c>
    </row>
    <row r="2273" spans="1:2" x14ac:dyDescent="0.25">
      <c r="A2273" s="23">
        <v>40799</v>
      </c>
      <c r="B2273" s="21">
        <v>7.0000000000000007E-2</v>
      </c>
    </row>
    <row r="2274" spans="1:2" x14ac:dyDescent="0.25">
      <c r="A2274" s="23">
        <v>40800</v>
      </c>
      <c r="B2274" s="21">
        <v>0.12</v>
      </c>
    </row>
    <row r="2275" spans="1:2" x14ac:dyDescent="0.25">
      <c r="A2275" s="23">
        <v>40801</v>
      </c>
      <c r="B2275" s="21">
        <v>0.13</v>
      </c>
    </row>
    <row r="2276" spans="1:2" x14ac:dyDescent="0.25">
      <c r="A2276" s="23">
        <v>40802</v>
      </c>
      <c r="B2276" s="21">
        <v>0.13</v>
      </c>
    </row>
    <row r="2277" spans="1:2" x14ac:dyDescent="0.25">
      <c r="A2277" s="23">
        <v>40805</v>
      </c>
      <c r="B2277" s="21">
        <v>0.09</v>
      </c>
    </row>
    <row r="2278" spans="1:2" x14ac:dyDescent="0.25">
      <c r="A2278" s="23">
        <v>40806</v>
      </c>
      <c r="B2278" s="21">
        <v>0.04</v>
      </c>
    </row>
    <row r="2279" spans="1:2" x14ac:dyDescent="0.25">
      <c r="A2279" s="23">
        <v>40807</v>
      </c>
      <c r="B2279" s="21">
        <v>0.02</v>
      </c>
    </row>
    <row r="2280" spans="1:2" x14ac:dyDescent="0.25">
      <c r="A2280" s="23">
        <v>40808</v>
      </c>
      <c r="B2280" s="21">
        <v>0.01</v>
      </c>
    </row>
    <row r="2281" spans="1:2" x14ac:dyDescent="0.25">
      <c r="A2281" s="23">
        <v>40809</v>
      </c>
      <c r="B2281" s="21">
        <v>0.1</v>
      </c>
    </row>
    <row r="2282" spans="1:2" x14ac:dyDescent="0.25">
      <c r="A2282" s="23">
        <v>40812</v>
      </c>
      <c r="B2282" s="21">
        <v>0.12</v>
      </c>
    </row>
    <row r="2283" spans="1:2" x14ac:dyDescent="0.25">
      <c r="A2283" s="23">
        <v>40813</v>
      </c>
      <c r="B2283" s="21">
        <v>0.12</v>
      </c>
    </row>
    <row r="2284" spans="1:2" x14ac:dyDescent="0.25">
      <c r="A2284" s="23">
        <v>40814</v>
      </c>
      <c r="B2284" s="21">
        <v>0.16</v>
      </c>
    </row>
    <row r="2285" spans="1:2" x14ac:dyDescent="0.25">
      <c r="A2285" s="23">
        <v>40815</v>
      </c>
      <c r="B2285" s="21">
        <v>0.17</v>
      </c>
    </row>
    <row r="2286" spans="1:2" x14ac:dyDescent="0.25">
      <c r="A2286" s="23">
        <v>40816</v>
      </c>
      <c r="B2286" s="21">
        <v>0.17</v>
      </c>
    </row>
    <row r="2287" spans="1:2" x14ac:dyDescent="0.25">
      <c r="A2287" s="23">
        <v>40819</v>
      </c>
      <c r="B2287" s="21">
        <v>7.0000000000000007E-2</v>
      </c>
    </row>
    <row r="2288" spans="1:2" x14ac:dyDescent="0.25">
      <c r="A2288" s="23">
        <v>40820</v>
      </c>
      <c r="B2288" s="21">
        <v>0.05</v>
      </c>
    </row>
    <row r="2289" spans="1:2" x14ac:dyDescent="0.25">
      <c r="A2289" s="23">
        <v>40821</v>
      </c>
      <c r="B2289" s="21">
        <v>0.12</v>
      </c>
    </row>
    <row r="2290" spans="1:2" x14ac:dyDescent="0.25">
      <c r="A2290" s="23">
        <v>40822</v>
      </c>
      <c r="B2290" s="21">
        <v>0.13</v>
      </c>
    </row>
    <row r="2291" spans="1:2" x14ac:dyDescent="0.25">
      <c r="A2291" s="23">
        <v>40823</v>
      </c>
      <c r="B2291" s="21">
        <v>0.16</v>
      </c>
    </row>
    <row r="2292" spans="1:2" x14ac:dyDescent="0.25">
      <c r="A2292" s="23">
        <v>40826</v>
      </c>
      <c r="B2292" s="72" t="e">
        <f>NA()</f>
        <v>#N/A</v>
      </c>
    </row>
    <row r="2293" spans="1:2" x14ac:dyDescent="0.25">
      <c r="A2293" s="23">
        <v>40827</v>
      </c>
      <c r="B2293" s="21">
        <v>0.23</v>
      </c>
    </row>
    <row r="2294" spans="1:2" x14ac:dyDescent="0.25">
      <c r="A2294" s="23">
        <v>40828</v>
      </c>
      <c r="B2294" s="21">
        <v>0.26</v>
      </c>
    </row>
    <row r="2295" spans="1:2" x14ac:dyDescent="0.25">
      <c r="A2295" s="23">
        <v>40829</v>
      </c>
      <c r="B2295" s="21">
        <v>0.27</v>
      </c>
    </row>
    <row r="2296" spans="1:2" x14ac:dyDescent="0.25">
      <c r="A2296" s="23">
        <v>40830</v>
      </c>
      <c r="B2296" s="21">
        <v>0.28000000000000003</v>
      </c>
    </row>
    <row r="2297" spans="1:2" x14ac:dyDescent="0.25">
      <c r="A2297" s="23">
        <v>40833</v>
      </c>
      <c r="B2297" s="21">
        <v>0.24</v>
      </c>
    </row>
    <row r="2298" spans="1:2" x14ac:dyDescent="0.25">
      <c r="A2298" s="23">
        <v>40834</v>
      </c>
      <c r="B2298" s="21">
        <v>0.22</v>
      </c>
    </row>
    <row r="2299" spans="1:2" x14ac:dyDescent="0.25">
      <c r="A2299" s="23">
        <v>40835</v>
      </c>
      <c r="B2299" s="21">
        <v>0.23</v>
      </c>
    </row>
    <row r="2300" spans="1:2" x14ac:dyDescent="0.25">
      <c r="A2300" s="23">
        <v>40836</v>
      </c>
      <c r="B2300" s="21">
        <v>0.22</v>
      </c>
    </row>
    <row r="2301" spans="1:2" x14ac:dyDescent="0.25">
      <c r="A2301" s="23">
        <v>40837</v>
      </c>
      <c r="B2301" s="21">
        <v>0.23</v>
      </c>
    </row>
    <row r="2302" spans="1:2" x14ac:dyDescent="0.25">
      <c r="A2302" s="23">
        <v>40840</v>
      </c>
      <c r="B2302" s="21">
        <v>0.23</v>
      </c>
    </row>
    <row r="2303" spans="1:2" x14ac:dyDescent="0.25">
      <c r="A2303" s="23">
        <v>40841</v>
      </c>
      <c r="B2303" s="21">
        <v>0.12</v>
      </c>
    </row>
    <row r="2304" spans="1:2" x14ac:dyDescent="0.25">
      <c r="A2304" s="23">
        <v>40842</v>
      </c>
      <c r="B2304" s="21">
        <v>0.15</v>
      </c>
    </row>
    <row r="2305" spans="1:2" x14ac:dyDescent="0.25">
      <c r="A2305" s="23">
        <v>40843</v>
      </c>
      <c r="B2305" s="21">
        <v>0.24</v>
      </c>
    </row>
    <row r="2306" spans="1:2" x14ac:dyDescent="0.25">
      <c r="A2306" s="23">
        <v>40844</v>
      </c>
      <c r="B2306" s="21">
        <v>0.19</v>
      </c>
    </row>
    <row r="2307" spans="1:2" x14ac:dyDescent="0.25">
      <c r="A2307" s="23">
        <v>40847</v>
      </c>
      <c r="B2307" s="21">
        <v>0.08</v>
      </c>
    </row>
    <row r="2308" spans="1:2" x14ac:dyDescent="0.25">
      <c r="A2308" s="23">
        <v>40848</v>
      </c>
      <c r="B2308" s="21">
        <v>-0.04</v>
      </c>
    </row>
    <row r="2309" spans="1:2" x14ac:dyDescent="0.25">
      <c r="A2309" s="23">
        <v>40849</v>
      </c>
      <c r="B2309" s="21">
        <v>-7.0000000000000007E-2</v>
      </c>
    </row>
    <row r="2310" spans="1:2" x14ac:dyDescent="0.25">
      <c r="A2310" s="23">
        <v>40850</v>
      </c>
      <c r="B2310" s="21">
        <v>0</v>
      </c>
    </row>
    <row r="2311" spans="1:2" x14ac:dyDescent="0.25">
      <c r="A2311" s="23">
        <v>40851</v>
      </c>
      <c r="B2311" s="21">
        <v>-0.06</v>
      </c>
    </row>
    <row r="2312" spans="1:2" x14ac:dyDescent="0.25">
      <c r="A2312" s="23">
        <v>40854</v>
      </c>
      <c r="B2312" s="21">
        <v>-0.1</v>
      </c>
    </row>
    <row r="2313" spans="1:2" x14ac:dyDescent="0.25">
      <c r="A2313" s="23">
        <v>40855</v>
      </c>
      <c r="B2313" s="21">
        <v>-0.03</v>
      </c>
    </row>
    <row r="2314" spans="1:2" x14ac:dyDescent="0.25">
      <c r="A2314" s="23">
        <v>40856</v>
      </c>
      <c r="B2314" s="21">
        <v>-0.04</v>
      </c>
    </row>
    <row r="2315" spans="1:2" x14ac:dyDescent="0.25">
      <c r="A2315" s="23">
        <v>40857</v>
      </c>
      <c r="B2315" s="21">
        <v>-0.04</v>
      </c>
    </row>
    <row r="2316" spans="1:2" x14ac:dyDescent="0.25">
      <c r="A2316" s="23">
        <v>40858</v>
      </c>
      <c r="B2316" s="72" t="e">
        <f>NA()</f>
        <v>#N/A</v>
      </c>
    </row>
    <row r="2317" spans="1:2" x14ac:dyDescent="0.25">
      <c r="A2317" s="23">
        <v>40861</v>
      </c>
      <c r="B2317" s="21">
        <v>-0.01</v>
      </c>
    </row>
    <row r="2318" spans="1:2" x14ac:dyDescent="0.25">
      <c r="A2318" s="23">
        <v>40862</v>
      </c>
      <c r="B2318" s="21">
        <v>0.04</v>
      </c>
    </row>
    <row r="2319" spans="1:2" x14ac:dyDescent="0.25">
      <c r="A2319" s="23">
        <v>40863</v>
      </c>
      <c r="B2319" s="21">
        <v>0.05</v>
      </c>
    </row>
    <row r="2320" spans="1:2" x14ac:dyDescent="0.25">
      <c r="A2320" s="23">
        <v>40864</v>
      </c>
      <c r="B2320" s="21">
        <v>0.06</v>
      </c>
    </row>
    <row r="2321" spans="1:2" x14ac:dyDescent="0.25">
      <c r="A2321" s="23">
        <v>40865</v>
      </c>
      <c r="B2321" s="21">
        <v>0.05</v>
      </c>
    </row>
    <row r="2322" spans="1:2" x14ac:dyDescent="0.25">
      <c r="A2322" s="23">
        <v>40868</v>
      </c>
      <c r="B2322" s="21">
        <v>7.0000000000000007E-2</v>
      </c>
    </row>
    <row r="2323" spans="1:2" x14ac:dyDescent="0.25">
      <c r="A2323" s="23">
        <v>40869</v>
      </c>
      <c r="B2323" s="21">
        <v>0.05</v>
      </c>
    </row>
    <row r="2324" spans="1:2" x14ac:dyDescent="0.25">
      <c r="A2324" s="23">
        <v>40870</v>
      </c>
      <c r="B2324" s="21">
        <v>-0.01</v>
      </c>
    </row>
    <row r="2325" spans="1:2" x14ac:dyDescent="0.25">
      <c r="A2325" s="23">
        <v>40871</v>
      </c>
      <c r="B2325" s="72" t="e">
        <f>NA()</f>
        <v>#N/A</v>
      </c>
    </row>
    <row r="2326" spans="1:2" x14ac:dyDescent="0.25">
      <c r="A2326" s="23">
        <v>40872</v>
      </c>
      <c r="B2326" s="21">
        <v>0.05</v>
      </c>
    </row>
    <row r="2327" spans="1:2" x14ac:dyDescent="0.25">
      <c r="A2327" s="23">
        <v>40875</v>
      </c>
      <c r="B2327" s="21">
        <v>0.02</v>
      </c>
    </row>
    <row r="2328" spans="1:2" x14ac:dyDescent="0.25">
      <c r="A2328" s="23">
        <v>40876</v>
      </c>
      <c r="B2328" s="21">
        <v>0.01</v>
      </c>
    </row>
    <row r="2329" spans="1:2" x14ac:dyDescent="0.25">
      <c r="A2329" s="23">
        <v>40877</v>
      </c>
      <c r="B2329" s="21">
        <v>0.03</v>
      </c>
    </row>
    <row r="2330" spans="1:2" x14ac:dyDescent="0.25">
      <c r="A2330" s="23">
        <v>40878</v>
      </c>
      <c r="B2330" s="21">
        <v>0.06</v>
      </c>
    </row>
    <row r="2331" spans="1:2" x14ac:dyDescent="0.25">
      <c r="A2331" s="23">
        <v>40879</v>
      </c>
      <c r="B2331" s="21">
        <v>0</v>
      </c>
    </row>
    <row r="2332" spans="1:2" x14ac:dyDescent="0.25">
      <c r="A2332" s="23">
        <v>40882</v>
      </c>
      <c r="B2332" s="21">
        <v>-0.01</v>
      </c>
    </row>
    <row r="2333" spans="1:2" x14ac:dyDescent="0.25">
      <c r="A2333" s="23">
        <v>40883</v>
      </c>
      <c r="B2333" s="21">
        <v>0.01</v>
      </c>
    </row>
    <row r="2334" spans="1:2" x14ac:dyDescent="0.25">
      <c r="A2334" s="23">
        <v>40884</v>
      </c>
      <c r="B2334" s="21">
        <v>-0.01</v>
      </c>
    </row>
    <row r="2335" spans="1:2" x14ac:dyDescent="0.25">
      <c r="A2335" s="23">
        <v>40885</v>
      </c>
      <c r="B2335" s="21">
        <v>0.01</v>
      </c>
    </row>
    <row r="2336" spans="1:2" x14ac:dyDescent="0.25">
      <c r="A2336" s="23">
        <v>40886</v>
      </c>
      <c r="B2336" s="21">
        <v>0.05</v>
      </c>
    </row>
    <row r="2337" spans="1:2" x14ac:dyDescent="0.25">
      <c r="A2337" s="23">
        <v>40889</v>
      </c>
      <c r="B2337" s="21">
        <v>-0.01</v>
      </c>
    </row>
    <row r="2338" spans="1:2" x14ac:dyDescent="0.25">
      <c r="A2338" s="23">
        <v>40890</v>
      </c>
      <c r="B2338" s="21">
        <v>-0.05</v>
      </c>
    </row>
    <row r="2339" spans="1:2" x14ac:dyDescent="0.25">
      <c r="A2339" s="23">
        <v>40891</v>
      </c>
      <c r="B2339" s="21">
        <v>-0.04</v>
      </c>
    </row>
    <row r="2340" spans="1:2" x14ac:dyDescent="0.25">
      <c r="A2340" s="23">
        <v>40892</v>
      </c>
      <c r="B2340" s="21">
        <v>-0.01</v>
      </c>
    </row>
    <row r="2341" spans="1:2" x14ac:dyDescent="0.25">
      <c r="A2341" s="23">
        <v>40893</v>
      </c>
      <c r="B2341" s="21">
        <v>-0.05</v>
      </c>
    </row>
    <row r="2342" spans="1:2" x14ac:dyDescent="0.25">
      <c r="A2342" s="23">
        <v>40896</v>
      </c>
      <c r="B2342" s="21">
        <v>-0.12</v>
      </c>
    </row>
    <row r="2343" spans="1:2" x14ac:dyDescent="0.25">
      <c r="A2343" s="23">
        <v>40897</v>
      </c>
      <c r="B2343" s="21">
        <v>-0.1</v>
      </c>
    </row>
    <row r="2344" spans="1:2" x14ac:dyDescent="0.25">
      <c r="A2344" s="23">
        <v>40898</v>
      </c>
      <c r="B2344" s="21">
        <v>-7.0000000000000007E-2</v>
      </c>
    </row>
    <row r="2345" spans="1:2" x14ac:dyDescent="0.25">
      <c r="A2345" s="23">
        <v>40899</v>
      </c>
      <c r="B2345" s="21">
        <v>-7.0000000000000007E-2</v>
      </c>
    </row>
    <row r="2346" spans="1:2" x14ac:dyDescent="0.25">
      <c r="A2346" s="23">
        <v>40900</v>
      </c>
      <c r="B2346" s="21">
        <v>-0.04</v>
      </c>
    </row>
    <row r="2347" spans="1:2" x14ac:dyDescent="0.25">
      <c r="A2347" s="23">
        <v>40903</v>
      </c>
      <c r="B2347" s="72" t="e">
        <f>NA()</f>
        <v>#N/A</v>
      </c>
    </row>
    <row r="2348" spans="1:2" x14ac:dyDescent="0.25">
      <c r="A2348" s="23">
        <v>40904</v>
      </c>
      <c r="B2348" s="21">
        <v>-0.02</v>
      </c>
    </row>
    <row r="2349" spans="1:2" x14ac:dyDescent="0.25">
      <c r="A2349" s="23">
        <v>40905</v>
      </c>
      <c r="B2349" s="21">
        <v>-7.0000000000000007E-2</v>
      </c>
    </row>
    <row r="2350" spans="1:2" x14ac:dyDescent="0.25">
      <c r="A2350" s="23">
        <v>40906</v>
      </c>
      <c r="B2350" s="21">
        <v>-0.05</v>
      </c>
    </row>
    <row r="2351" spans="1:2" x14ac:dyDescent="0.25">
      <c r="A2351" s="23">
        <v>40907</v>
      </c>
      <c r="B2351" s="21">
        <v>-7.0000000000000007E-2</v>
      </c>
    </row>
    <row r="2352" spans="1:2" x14ac:dyDescent="0.25">
      <c r="A2352" s="23">
        <v>40910</v>
      </c>
      <c r="B2352" s="72" t="e">
        <f>NA()</f>
        <v>#N/A</v>
      </c>
    </row>
    <row r="2353" spans="1:2" x14ac:dyDescent="0.25">
      <c r="A2353" s="23">
        <v>40911</v>
      </c>
      <c r="B2353" s="21">
        <v>-0.04</v>
      </c>
    </row>
    <row r="2354" spans="1:2" x14ac:dyDescent="0.25">
      <c r="A2354" s="23">
        <v>40912</v>
      </c>
      <c r="B2354" s="21">
        <v>-0.08</v>
      </c>
    </row>
    <row r="2355" spans="1:2" x14ac:dyDescent="0.25">
      <c r="A2355" s="23">
        <v>40913</v>
      </c>
      <c r="B2355" s="21">
        <v>-0.1</v>
      </c>
    </row>
    <row r="2356" spans="1:2" x14ac:dyDescent="0.25">
      <c r="A2356" s="23">
        <v>40914</v>
      </c>
      <c r="B2356" s="21">
        <v>-0.11</v>
      </c>
    </row>
    <row r="2357" spans="1:2" x14ac:dyDescent="0.25">
      <c r="A2357" s="23">
        <v>40917</v>
      </c>
      <c r="B2357" s="21">
        <v>-0.13</v>
      </c>
    </row>
    <row r="2358" spans="1:2" x14ac:dyDescent="0.25">
      <c r="A2358" s="23">
        <v>40918</v>
      </c>
      <c r="B2358" s="21">
        <v>-0.08</v>
      </c>
    </row>
    <row r="2359" spans="1:2" x14ac:dyDescent="0.25">
      <c r="A2359" s="23">
        <v>40919</v>
      </c>
      <c r="B2359" s="21">
        <v>-0.1</v>
      </c>
    </row>
    <row r="2360" spans="1:2" x14ac:dyDescent="0.25">
      <c r="A2360" s="23">
        <v>40920</v>
      </c>
      <c r="B2360" s="21">
        <v>-0.1</v>
      </c>
    </row>
    <row r="2361" spans="1:2" x14ac:dyDescent="0.25">
      <c r="A2361" s="23">
        <v>40921</v>
      </c>
      <c r="B2361" s="21">
        <v>-0.14000000000000001</v>
      </c>
    </row>
    <row r="2362" spans="1:2" x14ac:dyDescent="0.25">
      <c r="A2362" s="23">
        <v>40924</v>
      </c>
      <c r="B2362" s="72" t="e">
        <f>NA()</f>
        <v>#N/A</v>
      </c>
    </row>
    <row r="2363" spans="1:2" x14ac:dyDescent="0.25">
      <c r="A2363" s="23">
        <v>40925</v>
      </c>
      <c r="B2363" s="21">
        <v>-0.17</v>
      </c>
    </row>
    <row r="2364" spans="1:2" x14ac:dyDescent="0.25">
      <c r="A2364" s="23">
        <v>40926</v>
      </c>
      <c r="B2364" s="21">
        <v>-0.15</v>
      </c>
    </row>
    <row r="2365" spans="1:2" x14ac:dyDescent="0.25">
      <c r="A2365" s="23">
        <v>40927</v>
      </c>
      <c r="B2365" s="21">
        <v>0</v>
      </c>
    </row>
    <row r="2366" spans="1:2" x14ac:dyDescent="0.25">
      <c r="A2366" s="23">
        <v>40928</v>
      </c>
      <c r="B2366" s="21">
        <v>0.01</v>
      </c>
    </row>
    <row r="2367" spans="1:2" x14ac:dyDescent="0.25">
      <c r="A2367" s="23">
        <v>40931</v>
      </c>
      <c r="B2367" s="21">
        <v>0.02</v>
      </c>
    </row>
    <row r="2368" spans="1:2" x14ac:dyDescent="0.25">
      <c r="A2368" s="23">
        <v>40932</v>
      </c>
      <c r="B2368" s="21">
        <v>-0.01</v>
      </c>
    </row>
    <row r="2369" spans="1:2" x14ac:dyDescent="0.25">
      <c r="A2369" s="23">
        <v>40933</v>
      </c>
      <c r="B2369" s="21">
        <v>-0.12</v>
      </c>
    </row>
    <row r="2370" spans="1:2" x14ac:dyDescent="0.25">
      <c r="A2370" s="23">
        <v>40934</v>
      </c>
      <c r="B2370" s="21">
        <v>-0.16</v>
      </c>
    </row>
    <row r="2371" spans="1:2" x14ac:dyDescent="0.25">
      <c r="A2371" s="23">
        <v>40935</v>
      </c>
      <c r="B2371" s="21">
        <v>-0.18</v>
      </c>
    </row>
    <row r="2372" spans="1:2" x14ac:dyDescent="0.25">
      <c r="A2372" s="23">
        <v>40938</v>
      </c>
      <c r="B2372" s="21">
        <v>-0.24</v>
      </c>
    </row>
    <row r="2373" spans="1:2" x14ac:dyDescent="0.25">
      <c r="A2373" s="23">
        <v>40939</v>
      </c>
      <c r="B2373" s="21">
        <v>-0.28000000000000003</v>
      </c>
    </row>
    <row r="2374" spans="1:2" x14ac:dyDescent="0.25">
      <c r="A2374" s="23">
        <v>40940</v>
      </c>
      <c r="B2374" s="21">
        <v>-0.28000000000000003</v>
      </c>
    </row>
    <row r="2375" spans="1:2" x14ac:dyDescent="0.25">
      <c r="A2375" s="23">
        <v>40941</v>
      </c>
      <c r="B2375" s="21">
        <v>-0.3</v>
      </c>
    </row>
    <row r="2376" spans="1:2" x14ac:dyDescent="0.25">
      <c r="A2376" s="23">
        <v>40942</v>
      </c>
      <c r="B2376" s="21">
        <v>-0.21</v>
      </c>
    </row>
    <row r="2377" spans="1:2" x14ac:dyDescent="0.25">
      <c r="A2377" s="23">
        <v>40945</v>
      </c>
      <c r="B2377" s="21">
        <v>-0.26</v>
      </c>
    </row>
    <row r="2378" spans="1:2" x14ac:dyDescent="0.25">
      <c r="A2378" s="23">
        <v>40946</v>
      </c>
      <c r="B2378" s="21">
        <v>-0.21</v>
      </c>
    </row>
    <row r="2379" spans="1:2" x14ac:dyDescent="0.25">
      <c r="A2379" s="23">
        <v>40947</v>
      </c>
      <c r="B2379" s="21">
        <v>-0.21</v>
      </c>
    </row>
    <row r="2380" spans="1:2" x14ac:dyDescent="0.25">
      <c r="A2380" s="23">
        <v>40948</v>
      </c>
      <c r="B2380" s="21">
        <v>-0.17</v>
      </c>
    </row>
    <row r="2381" spans="1:2" x14ac:dyDescent="0.25">
      <c r="A2381" s="23">
        <v>40949</v>
      </c>
      <c r="B2381" s="21">
        <v>-0.24</v>
      </c>
    </row>
    <row r="2382" spans="1:2" x14ac:dyDescent="0.25">
      <c r="A2382" s="23">
        <v>40952</v>
      </c>
      <c r="B2382" s="21">
        <v>-0.22</v>
      </c>
    </row>
    <row r="2383" spans="1:2" x14ac:dyDescent="0.25">
      <c r="A2383" s="23">
        <v>40953</v>
      </c>
      <c r="B2383" s="21">
        <v>-0.27</v>
      </c>
    </row>
    <row r="2384" spans="1:2" x14ac:dyDescent="0.25">
      <c r="A2384" s="23">
        <v>40954</v>
      </c>
      <c r="B2384" s="21">
        <v>-0.26</v>
      </c>
    </row>
    <row r="2385" spans="1:2" x14ac:dyDescent="0.25">
      <c r="A2385" s="23">
        <v>40955</v>
      </c>
      <c r="B2385" s="21">
        <v>-0.24</v>
      </c>
    </row>
    <row r="2386" spans="1:2" x14ac:dyDescent="0.25">
      <c r="A2386" s="23">
        <v>40956</v>
      </c>
      <c r="B2386" s="21">
        <v>-0.23</v>
      </c>
    </row>
    <row r="2387" spans="1:2" x14ac:dyDescent="0.25">
      <c r="A2387" s="23">
        <v>40959</v>
      </c>
      <c r="B2387" s="72" t="e">
        <f>NA()</f>
        <v>#N/A</v>
      </c>
    </row>
    <row r="2388" spans="1:2" x14ac:dyDescent="0.25">
      <c r="A2388" s="23">
        <v>40960</v>
      </c>
      <c r="B2388" s="21">
        <v>-0.22</v>
      </c>
    </row>
    <row r="2389" spans="1:2" x14ac:dyDescent="0.25">
      <c r="A2389" s="23">
        <v>40961</v>
      </c>
      <c r="B2389" s="21">
        <v>-0.27</v>
      </c>
    </row>
    <row r="2390" spans="1:2" x14ac:dyDescent="0.25">
      <c r="A2390" s="23">
        <v>40962</v>
      </c>
      <c r="B2390" s="21">
        <v>-0.3</v>
      </c>
    </row>
    <row r="2391" spans="1:2" x14ac:dyDescent="0.25">
      <c r="A2391" s="23">
        <v>40963</v>
      </c>
      <c r="B2391" s="21">
        <v>-0.28999999999999998</v>
      </c>
    </row>
    <row r="2392" spans="1:2" x14ac:dyDescent="0.25">
      <c r="A2392" s="23">
        <v>40966</v>
      </c>
      <c r="B2392" s="21">
        <v>-0.32</v>
      </c>
    </row>
    <row r="2393" spans="1:2" x14ac:dyDescent="0.25">
      <c r="A2393" s="23">
        <v>40967</v>
      </c>
      <c r="B2393" s="21">
        <v>-0.31</v>
      </c>
    </row>
    <row r="2394" spans="1:2" x14ac:dyDescent="0.25">
      <c r="A2394" s="23">
        <v>40968</v>
      </c>
      <c r="B2394" s="21">
        <v>-0.28000000000000003</v>
      </c>
    </row>
    <row r="2395" spans="1:2" x14ac:dyDescent="0.25">
      <c r="A2395" s="23">
        <v>40969</v>
      </c>
      <c r="B2395" s="21">
        <v>-0.23</v>
      </c>
    </row>
    <row r="2396" spans="1:2" x14ac:dyDescent="0.25">
      <c r="A2396" s="23">
        <v>40970</v>
      </c>
      <c r="B2396" s="21">
        <v>-0.24</v>
      </c>
    </row>
    <row r="2397" spans="1:2" x14ac:dyDescent="0.25">
      <c r="A2397" s="23">
        <v>40973</v>
      </c>
      <c r="B2397" s="21">
        <v>-0.2</v>
      </c>
    </row>
    <row r="2398" spans="1:2" x14ac:dyDescent="0.25">
      <c r="A2398" s="23">
        <v>40974</v>
      </c>
      <c r="B2398" s="21">
        <v>-0.21</v>
      </c>
    </row>
    <row r="2399" spans="1:2" x14ac:dyDescent="0.25">
      <c r="A2399" s="23">
        <v>40975</v>
      </c>
      <c r="B2399" s="21">
        <v>-0.22</v>
      </c>
    </row>
    <row r="2400" spans="1:2" x14ac:dyDescent="0.25">
      <c r="A2400" s="23">
        <v>40976</v>
      </c>
      <c r="B2400" s="21">
        <v>-0.21</v>
      </c>
    </row>
    <row r="2401" spans="1:2" x14ac:dyDescent="0.25">
      <c r="A2401" s="23">
        <v>40977</v>
      </c>
      <c r="B2401" s="21">
        <v>-0.24</v>
      </c>
    </row>
    <row r="2402" spans="1:2" x14ac:dyDescent="0.25">
      <c r="A2402" s="23">
        <v>40980</v>
      </c>
      <c r="B2402" s="21">
        <v>-0.24</v>
      </c>
    </row>
    <row r="2403" spans="1:2" x14ac:dyDescent="0.25">
      <c r="A2403" s="23">
        <v>40981</v>
      </c>
      <c r="B2403" s="21">
        <v>-0.2</v>
      </c>
    </row>
    <row r="2404" spans="1:2" x14ac:dyDescent="0.25">
      <c r="A2404" s="23">
        <v>40982</v>
      </c>
      <c r="B2404" s="21">
        <v>-7.0000000000000007E-2</v>
      </c>
    </row>
    <row r="2405" spans="1:2" x14ac:dyDescent="0.25">
      <c r="A2405" s="23">
        <v>40983</v>
      </c>
      <c r="B2405" s="21">
        <v>-0.08</v>
      </c>
    </row>
    <row r="2406" spans="1:2" x14ac:dyDescent="0.25">
      <c r="A2406" s="23">
        <v>40984</v>
      </c>
      <c r="B2406" s="21">
        <v>-0.09</v>
      </c>
    </row>
    <row r="2407" spans="1:2" x14ac:dyDescent="0.25">
      <c r="A2407" s="23">
        <v>40987</v>
      </c>
      <c r="B2407" s="21">
        <v>-0.03</v>
      </c>
    </row>
    <row r="2408" spans="1:2" x14ac:dyDescent="0.25">
      <c r="A2408" s="23">
        <v>40988</v>
      </c>
      <c r="B2408" s="21">
        <v>-0.04</v>
      </c>
    </row>
    <row r="2409" spans="1:2" x14ac:dyDescent="0.25">
      <c r="A2409" s="23">
        <v>40989</v>
      </c>
      <c r="B2409" s="21">
        <v>-0.08</v>
      </c>
    </row>
    <row r="2410" spans="1:2" x14ac:dyDescent="0.25">
      <c r="A2410" s="23">
        <v>40990</v>
      </c>
      <c r="B2410" s="21">
        <v>-0.08</v>
      </c>
    </row>
    <row r="2411" spans="1:2" x14ac:dyDescent="0.25">
      <c r="A2411" s="23">
        <v>40991</v>
      </c>
      <c r="B2411" s="21">
        <v>-0.11</v>
      </c>
    </row>
    <row r="2412" spans="1:2" x14ac:dyDescent="0.25">
      <c r="A2412" s="23">
        <v>40994</v>
      </c>
      <c r="B2412" s="21">
        <v>-0.08</v>
      </c>
    </row>
    <row r="2413" spans="1:2" x14ac:dyDescent="0.25">
      <c r="A2413" s="23">
        <v>40995</v>
      </c>
      <c r="B2413" s="21">
        <v>-0.13</v>
      </c>
    </row>
    <row r="2414" spans="1:2" x14ac:dyDescent="0.25">
      <c r="A2414" s="23">
        <v>40996</v>
      </c>
      <c r="B2414" s="21">
        <v>-0.11</v>
      </c>
    </row>
    <row r="2415" spans="1:2" x14ac:dyDescent="0.25">
      <c r="A2415" s="23">
        <v>40997</v>
      </c>
      <c r="B2415" s="21">
        <v>-0.13</v>
      </c>
    </row>
    <row r="2416" spans="1:2" x14ac:dyDescent="0.25">
      <c r="A2416" s="23">
        <v>40998</v>
      </c>
      <c r="B2416" s="21">
        <v>-0.09</v>
      </c>
    </row>
    <row r="2417" spans="1:2" x14ac:dyDescent="0.25">
      <c r="A2417" s="23">
        <v>41001</v>
      </c>
      <c r="B2417" s="21">
        <v>-0.14000000000000001</v>
      </c>
    </row>
    <row r="2418" spans="1:2" x14ac:dyDescent="0.25">
      <c r="A2418" s="23">
        <v>41002</v>
      </c>
      <c r="B2418" s="21">
        <v>-0.06</v>
      </c>
    </row>
    <row r="2419" spans="1:2" x14ac:dyDescent="0.25">
      <c r="A2419" s="23">
        <v>41003</v>
      </c>
      <c r="B2419" s="21">
        <v>-0.05</v>
      </c>
    </row>
    <row r="2420" spans="1:2" x14ac:dyDescent="0.25">
      <c r="A2420" s="23">
        <v>41004</v>
      </c>
      <c r="B2420" s="21">
        <v>-0.08</v>
      </c>
    </row>
    <row r="2421" spans="1:2" x14ac:dyDescent="0.25">
      <c r="A2421" s="23">
        <v>41005</v>
      </c>
      <c r="B2421" s="21">
        <v>-0.16</v>
      </c>
    </row>
    <row r="2422" spans="1:2" x14ac:dyDescent="0.25">
      <c r="A2422" s="23">
        <v>41008</v>
      </c>
      <c r="B2422" s="21">
        <v>-0.17</v>
      </c>
    </row>
    <row r="2423" spans="1:2" x14ac:dyDescent="0.25">
      <c r="A2423" s="23">
        <v>41009</v>
      </c>
      <c r="B2423" s="21">
        <v>-0.24</v>
      </c>
    </row>
    <row r="2424" spans="1:2" x14ac:dyDescent="0.25">
      <c r="A2424" s="23">
        <v>41010</v>
      </c>
      <c r="B2424" s="21">
        <v>-0.25</v>
      </c>
    </row>
    <row r="2425" spans="1:2" x14ac:dyDescent="0.25">
      <c r="A2425" s="23">
        <v>41011</v>
      </c>
      <c r="B2425" s="21">
        <v>-0.22</v>
      </c>
    </row>
    <row r="2426" spans="1:2" x14ac:dyDescent="0.25">
      <c r="A2426" s="23">
        <v>41012</v>
      </c>
      <c r="B2426" s="21">
        <v>-0.25</v>
      </c>
    </row>
    <row r="2427" spans="1:2" x14ac:dyDescent="0.25">
      <c r="A2427" s="23">
        <v>41015</v>
      </c>
      <c r="B2427" s="21">
        <v>-0.26</v>
      </c>
    </row>
    <row r="2428" spans="1:2" x14ac:dyDescent="0.25">
      <c r="A2428" s="23">
        <v>41016</v>
      </c>
      <c r="B2428" s="21">
        <v>-0.26</v>
      </c>
    </row>
    <row r="2429" spans="1:2" x14ac:dyDescent="0.25">
      <c r="A2429" s="23">
        <v>41017</v>
      </c>
      <c r="B2429" s="21">
        <v>-0.26</v>
      </c>
    </row>
    <row r="2430" spans="1:2" x14ac:dyDescent="0.25">
      <c r="A2430" s="23">
        <v>41018</v>
      </c>
      <c r="B2430" s="21">
        <v>-0.21</v>
      </c>
    </row>
    <row r="2431" spans="1:2" x14ac:dyDescent="0.25">
      <c r="A2431" s="23">
        <v>41019</v>
      </c>
      <c r="B2431" s="21">
        <v>-0.24</v>
      </c>
    </row>
    <row r="2432" spans="1:2" x14ac:dyDescent="0.25">
      <c r="A2432" s="23">
        <v>41022</v>
      </c>
      <c r="B2432" s="21">
        <v>-0.26</v>
      </c>
    </row>
    <row r="2433" spans="1:2" x14ac:dyDescent="0.25">
      <c r="A2433" s="23">
        <v>41023</v>
      </c>
      <c r="B2433" s="21">
        <v>-0.25</v>
      </c>
    </row>
    <row r="2434" spans="1:2" x14ac:dyDescent="0.25">
      <c r="A2434" s="23">
        <v>41024</v>
      </c>
      <c r="B2434" s="21">
        <v>-0.24</v>
      </c>
    </row>
    <row r="2435" spans="1:2" x14ac:dyDescent="0.25">
      <c r="A2435" s="23">
        <v>41025</v>
      </c>
      <c r="B2435" s="21">
        <v>-0.28999999999999998</v>
      </c>
    </row>
    <row r="2436" spans="1:2" x14ac:dyDescent="0.25">
      <c r="A2436" s="23">
        <v>41026</v>
      </c>
      <c r="B2436" s="21">
        <v>-0.3</v>
      </c>
    </row>
    <row r="2437" spans="1:2" x14ac:dyDescent="0.25">
      <c r="A2437" s="23">
        <v>41029</v>
      </c>
      <c r="B2437" s="21">
        <v>-0.3</v>
      </c>
    </row>
    <row r="2438" spans="1:2" x14ac:dyDescent="0.25">
      <c r="A2438" s="23">
        <v>41030</v>
      </c>
      <c r="B2438" s="21">
        <v>-0.28000000000000003</v>
      </c>
    </row>
    <row r="2439" spans="1:2" x14ac:dyDescent="0.25">
      <c r="A2439" s="23">
        <v>41031</v>
      </c>
      <c r="B2439" s="21">
        <v>-0.28000000000000003</v>
      </c>
    </row>
    <row r="2440" spans="1:2" x14ac:dyDescent="0.25">
      <c r="A2440" s="23">
        <v>41032</v>
      </c>
      <c r="B2440" s="21">
        <v>-0.27</v>
      </c>
    </row>
    <row r="2441" spans="1:2" x14ac:dyDescent="0.25">
      <c r="A2441" s="23">
        <v>41033</v>
      </c>
      <c r="B2441" s="21">
        <v>-0.3</v>
      </c>
    </row>
    <row r="2442" spans="1:2" x14ac:dyDescent="0.25">
      <c r="A2442" s="23">
        <v>41036</v>
      </c>
      <c r="B2442" s="21">
        <v>-0.27</v>
      </c>
    </row>
    <row r="2443" spans="1:2" x14ac:dyDescent="0.25">
      <c r="A2443" s="23">
        <v>41037</v>
      </c>
      <c r="B2443" s="21">
        <v>-0.28000000000000003</v>
      </c>
    </row>
    <row r="2444" spans="1:2" x14ac:dyDescent="0.25">
      <c r="A2444" s="23">
        <v>41038</v>
      </c>
      <c r="B2444" s="21">
        <v>-0.27</v>
      </c>
    </row>
    <row r="2445" spans="1:2" x14ac:dyDescent="0.25">
      <c r="A2445" s="23">
        <v>41039</v>
      </c>
      <c r="B2445" s="21">
        <v>-0.25</v>
      </c>
    </row>
    <row r="2446" spans="1:2" x14ac:dyDescent="0.25">
      <c r="A2446" s="23">
        <v>41040</v>
      </c>
      <c r="B2446" s="21">
        <v>-0.28000000000000003</v>
      </c>
    </row>
    <row r="2447" spans="1:2" x14ac:dyDescent="0.25">
      <c r="A2447" s="23">
        <v>41043</v>
      </c>
      <c r="B2447" s="21">
        <v>-0.33</v>
      </c>
    </row>
    <row r="2448" spans="1:2" x14ac:dyDescent="0.25">
      <c r="A2448" s="23">
        <v>41044</v>
      </c>
      <c r="B2448" s="21">
        <v>-0.36</v>
      </c>
    </row>
    <row r="2449" spans="1:2" x14ac:dyDescent="0.25">
      <c r="A2449" s="23">
        <v>41045</v>
      </c>
      <c r="B2449" s="21">
        <v>-0.33</v>
      </c>
    </row>
    <row r="2450" spans="1:2" x14ac:dyDescent="0.25">
      <c r="A2450" s="23">
        <v>41046</v>
      </c>
      <c r="B2450" s="21">
        <v>-0.35</v>
      </c>
    </row>
    <row r="2451" spans="1:2" x14ac:dyDescent="0.25">
      <c r="A2451" s="23">
        <v>41047</v>
      </c>
      <c r="B2451" s="21">
        <v>-0.39</v>
      </c>
    </row>
    <row r="2452" spans="1:2" x14ac:dyDescent="0.25">
      <c r="A2452" s="23">
        <v>41050</v>
      </c>
      <c r="B2452" s="21">
        <v>-0.41</v>
      </c>
    </row>
    <row r="2453" spans="1:2" x14ac:dyDescent="0.25">
      <c r="A2453" s="23">
        <v>41051</v>
      </c>
      <c r="B2453" s="21">
        <v>-0.38</v>
      </c>
    </row>
    <row r="2454" spans="1:2" x14ac:dyDescent="0.25">
      <c r="A2454" s="23">
        <v>41052</v>
      </c>
      <c r="B2454" s="21">
        <v>-0.41</v>
      </c>
    </row>
    <row r="2455" spans="1:2" x14ac:dyDescent="0.25">
      <c r="A2455" s="23">
        <v>41053</v>
      </c>
      <c r="B2455" s="21">
        <v>-0.37</v>
      </c>
    </row>
    <row r="2456" spans="1:2" x14ac:dyDescent="0.25">
      <c r="A2456" s="23">
        <v>41054</v>
      </c>
      <c r="B2456" s="21">
        <v>-0.38</v>
      </c>
    </row>
    <row r="2457" spans="1:2" x14ac:dyDescent="0.25">
      <c r="A2457" s="23">
        <v>41057</v>
      </c>
      <c r="B2457" s="72" t="e">
        <f>NA()</f>
        <v>#N/A</v>
      </c>
    </row>
    <row r="2458" spans="1:2" x14ac:dyDescent="0.25">
      <c r="A2458" s="23">
        <v>41058</v>
      </c>
      <c r="B2458" s="21">
        <v>-0.37</v>
      </c>
    </row>
    <row r="2459" spans="1:2" x14ac:dyDescent="0.25">
      <c r="A2459" s="23">
        <v>41059</v>
      </c>
      <c r="B2459" s="21">
        <v>-0.45</v>
      </c>
    </row>
    <row r="2460" spans="1:2" x14ac:dyDescent="0.25">
      <c r="A2460" s="23">
        <v>41060</v>
      </c>
      <c r="B2460" s="21">
        <v>-0.5</v>
      </c>
    </row>
    <row r="2461" spans="1:2" x14ac:dyDescent="0.25">
      <c r="A2461" s="23">
        <v>41061</v>
      </c>
      <c r="B2461" s="21">
        <v>-0.59</v>
      </c>
    </row>
    <row r="2462" spans="1:2" x14ac:dyDescent="0.25">
      <c r="A2462" s="23">
        <v>41064</v>
      </c>
      <c r="B2462" s="21">
        <v>-0.56000000000000005</v>
      </c>
    </row>
    <row r="2463" spans="1:2" x14ac:dyDescent="0.25">
      <c r="A2463" s="23">
        <v>41065</v>
      </c>
      <c r="B2463" s="21">
        <v>-0.56000000000000005</v>
      </c>
    </row>
    <row r="2464" spans="1:2" x14ac:dyDescent="0.25">
      <c r="A2464" s="23">
        <v>41066</v>
      </c>
      <c r="B2464" s="21">
        <v>-0.5</v>
      </c>
    </row>
    <row r="2465" spans="1:2" x14ac:dyDescent="0.25">
      <c r="A2465" s="23">
        <v>41067</v>
      </c>
      <c r="B2465" s="21">
        <v>-0.49</v>
      </c>
    </row>
    <row r="2466" spans="1:2" x14ac:dyDescent="0.25">
      <c r="A2466" s="23">
        <v>41068</v>
      </c>
      <c r="B2466" s="21">
        <v>-0.5</v>
      </c>
    </row>
    <row r="2467" spans="1:2" x14ac:dyDescent="0.25">
      <c r="A2467" s="23">
        <v>41071</v>
      </c>
      <c r="B2467" s="21">
        <v>-0.53</v>
      </c>
    </row>
    <row r="2468" spans="1:2" x14ac:dyDescent="0.25">
      <c r="A2468" s="23">
        <v>41072</v>
      </c>
      <c r="B2468" s="21">
        <v>-0.48</v>
      </c>
    </row>
    <row r="2469" spans="1:2" x14ac:dyDescent="0.25">
      <c r="A2469" s="23">
        <v>41073</v>
      </c>
      <c r="B2469" s="21">
        <v>-0.51</v>
      </c>
    </row>
    <row r="2470" spans="1:2" x14ac:dyDescent="0.25">
      <c r="A2470" s="23">
        <v>41074</v>
      </c>
      <c r="B2470" s="21">
        <v>-0.47</v>
      </c>
    </row>
    <row r="2471" spans="1:2" x14ac:dyDescent="0.25">
      <c r="A2471" s="23">
        <v>41075</v>
      </c>
      <c r="B2471" s="21">
        <v>-0.54</v>
      </c>
    </row>
    <row r="2472" spans="1:2" x14ac:dyDescent="0.25">
      <c r="A2472" s="23">
        <v>41078</v>
      </c>
      <c r="B2472" s="21">
        <v>-0.54</v>
      </c>
    </row>
    <row r="2473" spans="1:2" x14ac:dyDescent="0.25">
      <c r="A2473" s="23">
        <v>41079</v>
      </c>
      <c r="B2473" s="21">
        <v>-0.53</v>
      </c>
    </row>
    <row r="2474" spans="1:2" x14ac:dyDescent="0.25">
      <c r="A2474" s="23">
        <v>41080</v>
      </c>
      <c r="B2474" s="21">
        <v>-0.51</v>
      </c>
    </row>
    <row r="2475" spans="1:2" x14ac:dyDescent="0.25">
      <c r="A2475" s="23">
        <v>41081</v>
      </c>
      <c r="B2475" s="21">
        <v>-0.47</v>
      </c>
    </row>
    <row r="2476" spans="1:2" x14ac:dyDescent="0.25">
      <c r="A2476" s="23">
        <v>41082</v>
      </c>
      <c r="B2476" s="21">
        <v>-0.42</v>
      </c>
    </row>
    <row r="2477" spans="1:2" x14ac:dyDescent="0.25">
      <c r="A2477" s="23">
        <v>41085</v>
      </c>
      <c r="B2477" s="21">
        <v>-0.47</v>
      </c>
    </row>
    <row r="2478" spans="1:2" x14ac:dyDescent="0.25">
      <c r="A2478" s="23">
        <v>41086</v>
      </c>
      <c r="B2478" s="21">
        <v>-0.45</v>
      </c>
    </row>
    <row r="2479" spans="1:2" x14ac:dyDescent="0.25">
      <c r="A2479" s="23">
        <v>41087</v>
      </c>
      <c r="B2479" s="21">
        <v>-0.45</v>
      </c>
    </row>
    <row r="2480" spans="1:2" x14ac:dyDescent="0.25">
      <c r="A2480" s="23">
        <v>41088</v>
      </c>
      <c r="B2480" s="21">
        <v>-0.48</v>
      </c>
    </row>
    <row r="2481" spans="1:2" x14ac:dyDescent="0.25">
      <c r="A2481" s="23">
        <v>41089</v>
      </c>
      <c r="B2481" s="21">
        <v>-0.46</v>
      </c>
    </row>
    <row r="2482" spans="1:2" x14ac:dyDescent="0.25">
      <c r="A2482" s="23">
        <v>41092</v>
      </c>
      <c r="B2482" s="21">
        <v>-0.5</v>
      </c>
    </row>
    <row r="2483" spans="1:2" x14ac:dyDescent="0.25">
      <c r="A2483" s="23">
        <v>41093</v>
      </c>
      <c r="B2483" s="21">
        <v>-0.48</v>
      </c>
    </row>
    <row r="2484" spans="1:2" x14ac:dyDescent="0.25">
      <c r="A2484" s="23">
        <v>41094</v>
      </c>
      <c r="B2484" s="72" t="e">
        <f>NA()</f>
        <v>#N/A</v>
      </c>
    </row>
    <row r="2485" spans="1:2" x14ac:dyDescent="0.25">
      <c r="A2485" s="23">
        <v>41095</v>
      </c>
      <c r="B2485" s="21">
        <v>-0.51</v>
      </c>
    </row>
    <row r="2486" spans="1:2" x14ac:dyDescent="0.25">
      <c r="A2486" s="23">
        <v>41096</v>
      </c>
      <c r="B2486" s="21">
        <v>-0.53</v>
      </c>
    </row>
    <row r="2487" spans="1:2" x14ac:dyDescent="0.25">
      <c r="A2487" s="23">
        <v>41099</v>
      </c>
      <c r="B2487" s="21">
        <v>-0.56999999999999995</v>
      </c>
    </row>
    <row r="2488" spans="1:2" x14ac:dyDescent="0.25">
      <c r="A2488" s="23">
        <v>41100</v>
      </c>
      <c r="B2488" s="21">
        <v>-0.59</v>
      </c>
    </row>
    <row r="2489" spans="1:2" x14ac:dyDescent="0.25">
      <c r="A2489" s="23">
        <v>41101</v>
      </c>
      <c r="B2489" s="21">
        <v>-0.56999999999999995</v>
      </c>
    </row>
    <row r="2490" spans="1:2" x14ac:dyDescent="0.25">
      <c r="A2490" s="23">
        <v>41102</v>
      </c>
      <c r="B2490" s="21">
        <v>-0.57999999999999996</v>
      </c>
    </row>
    <row r="2491" spans="1:2" x14ac:dyDescent="0.25">
      <c r="A2491" s="23">
        <v>41103</v>
      </c>
      <c r="B2491" s="21">
        <v>-0.59</v>
      </c>
    </row>
    <row r="2492" spans="1:2" x14ac:dyDescent="0.25">
      <c r="A2492" s="23">
        <v>41106</v>
      </c>
      <c r="B2492" s="21">
        <v>-0.61</v>
      </c>
    </row>
    <row r="2493" spans="1:2" x14ac:dyDescent="0.25">
      <c r="A2493" s="23">
        <v>41107</v>
      </c>
      <c r="B2493" s="21">
        <v>-0.59</v>
      </c>
    </row>
    <row r="2494" spans="1:2" x14ac:dyDescent="0.25">
      <c r="A2494" s="23">
        <v>41108</v>
      </c>
      <c r="B2494" s="21">
        <v>-0.6</v>
      </c>
    </row>
    <row r="2495" spans="1:2" x14ac:dyDescent="0.25">
      <c r="A2495" s="23">
        <v>41109</v>
      </c>
      <c r="B2495" s="21">
        <v>-0.62</v>
      </c>
    </row>
    <row r="2496" spans="1:2" x14ac:dyDescent="0.25">
      <c r="A2496" s="23">
        <v>41110</v>
      </c>
      <c r="B2496" s="21">
        <v>-0.67</v>
      </c>
    </row>
    <row r="2497" spans="1:2" x14ac:dyDescent="0.25">
      <c r="A2497" s="23">
        <v>41113</v>
      </c>
      <c r="B2497" s="21">
        <v>-0.68</v>
      </c>
    </row>
    <row r="2498" spans="1:2" x14ac:dyDescent="0.25">
      <c r="A2498" s="23">
        <v>41114</v>
      </c>
      <c r="B2498" s="21">
        <v>-0.68</v>
      </c>
    </row>
    <row r="2499" spans="1:2" x14ac:dyDescent="0.25">
      <c r="A2499" s="23">
        <v>41115</v>
      </c>
      <c r="B2499" s="21">
        <v>-0.67</v>
      </c>
    </row>
    <row r="2500" spans="1:2" x14ac:dyDescent="0.25">
      <c r="A2500" s="23">
        <v>41116</v>
      </c>
      <c r="B2500" s="21">
        <v>-0.66</v>
      </c>
    </row>
    <row r="2501" spans="1:2" x14ac:dyDescent="0.25">
      <c r="A2501" s="23">
        <v>41117</v>
      </c>
      <c r="B2501" s="21">
        <v>-0.61</v>
      </c>
    </row>
    <row r="2502" spans="1:2" x14ac:dyDescent="0.25">
      <c r="A2502" s="23">
        <v>41120</v>
      </c>
      <c r="B2502" s="21">
        <v>-0.64</v>
      </c>
    </row>
    <row r="2503" spans="1:2" x14ac:dyDescent="0.25">
      <c r="A2503" s="23">
        <v>41121</v>
      </c>
      <c r="B2503" s="21">
        <v>-0.69</v>
      </c>
    </row>
    <row r="2504" spans="1:2" x14ac:dyDescent="0.25">
      <c r="A2504" s="23">
        <v>41122</v>
      </c>
      <c r="B2504" s="21">
        <v>-0.67</v>
      </c>
    </row>
    <row r="2505" spans="1:2" x14ac:dyDescent="0.25">
      <c r="A2505" s="23">
        <v>41123</v>
      </c>
      <c r="B2505" s="21">
        <v>-0.69</v>
      </c>
    </row>
    <row r="2506" spans="1:2" x14ac:dyDescent="0.25">
      <c r="A2506" s="23">
        <v>41124</v>
      </c>
      <c r="B2506" s="21">
        <v>-0.66</v>
      </c>
    </row>
    <row r="2507" spans="1:2" x14ac:dyDescent="0.25">
      <c r="A2507" s="23">
        <v>41127</v>
      </c>
      <c r="B2507" s="21">
        <v>-0.68</v>
      </c>
    </row>
    <row r="2508" spans="1:2" x14ac:dyDescent="0.25">
      <c r="A2508" s="23">
        <v>41128</v>
      </c>
      <c r="B2508" s="21">
        <v>-0.65</v>
      </c>
    </row>
    <row r="2509" spans="1:2" x14ac:dyDescent="0.25">
      <c r="A2509" s="23">
        <v>41129</v>
      </c>
      <c r="B2509" s="21">
        <v>-0.61</v>
      </c>
    </row>
    <row r="2510" spans="1:2" x14ac:dyDescent="0.25">
      <c r="A2510" s="23">
        <v>41130</v>
      </c>
      <c r="B2510" s="21">
        <v>-0.57999999999999996</v>
      </c>
    </row>
    <row r="2511" spans="1:2" x14ac:dyDescent="0.25">
      <c r="A2511" s="23">
        <v>41131</v>
      </c>
      <c r="B2511" s="21">
        <v>-0.6</v>
      </c>
    </row>
    <row r="2512" spans="1:2" x14ac:dyDescent="0.25">
      <c r="A2512" s="23">
        <v>41134</v>
      </c>
      <c r="B2512" s="21">
        <v>-0.57999999999999996</v>
      </c>
    </row>
    <row r="2513" spans="1:2" x14ac:dyDescent="0.25">
      <c r="A2513" s="23">
        <v>41135</v>
      </c>
      <c r="B2513" s="21">
        <v>-0.53</v>
      </c>
    </row>
    <row r="2514" spans="1:2" x14ac:dyDescent="0.25">
      <c r="A2514" s="23">
        <v>41136</v>
      </c>
      <c r="B2514" s="21">
        <v>-0.45</v>
      </c>
    </row>
    <row r="2515" spans="1:2" x14ac:dyDescent="0.25">
      <c r="A2515" s="23">
        <v>41137</v>
      </c>
      <c r="B2515" s="21">
        <v>-0.42</v>
      </c>
    </row>
    <row r="2516" spans="1:2" x14ac:dyDescent="0.25">
      <c r="A2516" s="23">
        <v>41138</v>
      </c>
      <c r="B2516" s="21">
        <v>-0.43</v>
      </c>
    </row>
    <row r="2517" spans="1:2" x14ac:dyDescent="0.25">
      <c r="A2517" s="23">
        <v>41141</v>
      </c>
      <c r="B2517" s="21">
        <v>-0.43</v>
      </c>
    </row>
    <row r="2518" spans="1:2" x14ac:dyDescent="0.25">
      <c r="A2518" s="23">
        <v>41142</v>
      </c>
      <c r="B2518" s="21">
        <v>-0.45</v>
      </c>
    </row>
    <row r="2519" spans="1:2" x14ac:dyDescent="0.25">
      <c r="A2519" s="23">
        <v>41143</v>
      </c>
      <c r="B2519" s="21">
        <v>-0.55000000000000004</v>
      </c>
    </row>
    <row r="2520" spans="1:2" x14ac:dyDescent="0.25">
      <c r="A2520" s="23">
        <v>41144</v>
      </c>
      <c r="B2520" s="21">
        <v>-0.62</v>
      </c>
    </row>
    <row r="2521" spans="1:2" x14ac:dyDescent="0.25">
      <c r="A2521" s="23">
        <v>41145</v>
      </c>
      <c r="B2521" s="21">
        <v>-0.6</v>
      </c>
    </row>
    <row r="2522" spans="1:2" x14ac:dyDescent="0.25">
      <c r="A2522" s="23">
        <v>41148</v>
      </c>
      <c r="B2522" s="21">
        <v>-0.64</v>
      </c>
    </row>
    <row r="2523" spans="1:2" x14ac:dyDescent="0.25">
      <c r="A2523" s="23">
        <v>41149</v>
      </c>
      <c r="B2523" s="21">
        <v>-0.68</v>
      </c>
    </row>
    <row r="2524" spans="1:2" x14ac:dyDescent="0.25">
      <c r="A2524" s="23">
        <v>41150</v>
      </c>
      <c r="B2524" s="21">
        <v>-0.64</v>
      </c>
    </row>
    <row r="2525" spans="1:2" x14ac:dyDescent="0.25">
      <c r="A2525" s="23">
        <v>41151</v>
      </c>
      <c r="B2525" s="21">
        <v>-0.63</v>
      </c>
    </row>
    <row r="2526" spans="1:2" x14ac:dyDescent="0.25">
      <c r="A2526" s="23">
        <v>41152</v>
      </c>
      <c r="B2526" s="21">
        <v>-0.68</v>
      </c>
    </row>
    <row r="2527" spans="1:2" x14ac:dyDescent="0.25">
      <c r="A2527" s="23">
        <v>41155</v>
      </c>
      <c r="B2527" s="72" t="e">
        <f>NA()</f>
        <v>#N/A</v>
      </c>
    </row>
    <row r="2528" spans="1:2" x14ac:dyDescent="0.25">
      <c r="A2528" s="23">
        <v>41156</v>
      </c>
      <c r="B2528" s="21">
        <v>-0.68</v>
      </c>
    </row>
    <row r="2529" spans="1:2" x14ac:dyDescent="0.25">
      <c r="A2529" s="23">
        <v>41157</v>
      </c>
      <c r="B2529" s="21">
        <v>-0.69</v>
      </c>
    </row>
    <row r="2530" spans="1:2" x14ac:dyDescent="0.25">
      <c r="A2530" s="23">
        <v>41158</v>
      </c>
      <c r="B2530" s="21">
        <v>-0.63</v>
      </c>
    </row>
    <row r="2531" spans="1:2" x14ac:dyDescent="0.25">
      <c r="A2531" s="23">
        <v>41159</v>
      </c>
      <c r="B2531" s="21">
        <v>-0.68</v>
      </c>
    </row>
    <row r="2532" spans="1:2" x14ac:dyDescent="0.25">
      <c r="A2532" s="23">
        <v>41162</v>
      </c>
      <c r="B2532" s="21">
        <v>-0.68</v>
      </c>
    </row>
    <row r="2533" spans="1:2" x14ac:dyDescent="0.25">
      <c r="A2533" s="23">
        <v>41163</v>
      </c>
      <c r="B2533" s="21">
        <v>-0.68</v>
      </c>
    </row>
    <row r="2534" spans="1:2" x14ac:dyDescent="0.25">
      <c r="A2534" s="23">
        <v>41164</v>
      </c>
      <c r="B2534" s="21">
        <v>-0.61</v>
      </c>
    </row>
    <row r="2535" spans="1:2" x14ac:dyDescent="0.25">
      <c r="A2535" s="23">
        <v>41165</v>
      </c>
      <c r="B2535" s="21">
        <v>-0.72</v>
      </c>
    </row>
    <row r="2536" spans="1:2" x14ac:dyDescent="0.25">
      <c r="A2536" s="23">
        <v>41166</v>
      </c>
      <c r="B2536" s="21">
        <v>-0.76</v>
      </c>
    </row>
    <row r="2537" spans="1:2" x14ac:dyDescent="0.25">
      <c r="A2537" s="23">
        <v>41169</v>
      </c>
      <c r="B2537" s="21">
        <v>-0.74</v>
      </c>
    </row>
    <row r="2538" spans="1:2" x14ac:dyDescent="0.25">
      <c r="A2538" s="23">
        <v>41170</v>
      </c>
      <c r="B2538" s="21">
        <v>-0.73</v>
      </c>
    </row>
    <row r="2539" spans="1:2" x14ac:dyDescent="0.25">
      <c r="A2539" s="23">
        <v>41171</v>
      </c>
      <c r="B2539" s="21">
        <v>-0.75</v>
      </c>
    </row>
    <row r="2540" spans="1:2" x14ac:dyDescent="0.25">
      <c r="A2540" s="23">
        <v>41172</v>
      </c>
      <c r="B2540" s="21">
        <v>-0.7</v>
      </c>
    </row>
    <row r="2541" spans="1:2" x14ac:dyDescent="0.25">
      <c r="A2541" s="23">
        <v>41173</v>
      </c>
      <c r="B2541" s="21">
        <v>-0.71</v>
      </c>
    </row>
    <row r="2542" spans="1:2" x14ac:dyDescent="0.25">
      <c r="A2542" s="23">
        <v>41176</v>
      </c>
      <c r="B2542" s="21">
        <v>-0.73</v>
      </c>
    </row>
    <row r="2543" spans="1:2" x14ac:dyDescent="0.25">
      <c r="A2543" s="23">
        <v>41177</v>
      </c>
      <c r="B2543" s="21">
        <v>-0.74</v>
      </c>
    </row>
    <row r="2544" spans="1:2" x14ac:dyDescent="0.25">
      <c r="A2544" s="23">
        <v>41178</v>
      </c>
      <c r="B2544" s="21">
        <v>-0.77</v>
      </c>
    </row>
    <row r="2545" spans="1:2" x14ac:dyDescent="0.25">
      <c r="A2545" s="23">
        <v>41179</v>
      </c>
      <c r="B2545" s="21">
        <v>-0.78</v>
      </c>
    </row>
    <row r="2546" spans="1:2" x14ac:dyDescent="0.25">
      <c r="A2546" s="23">
        <v>41180</v>
      </c>
      <c r="B2546" s="21">
        <v>-0.77</v>
      </c>
    </row>
    <row r="2547" spans="1:2" x14ac:dyDescent="0.25">
      <c r="A2547" s="23">
        <v>41183</v>
      </c>
      <c r="B2547" s="21">
        <v>-0.78</v>
      </c>
    </row>
    <row r="2548" spans="1:2" x14ac:dyDescent="0.25">
      <c r="A2548" s="23">
        <v>41184</v>
      </c>
      <c r="B2548" s="21">
        <v>-0.83</v>
      </c>
    </row>
    <row r="2549" spans="1:2" x14ac:dyDescent="0.25">
      <c r="A2549" s="23">
        <v>41185</v>
      </c>
      <c r="B2549" s="21">
        <v>-0.83</v>
      </c>
    </row>
    <row r="2550" spans="1:2" x14ac:dyDescent="0.25">
      <c r="A2550" s="23">
        <v>41186</v>
      </c>
      <c r="B2550" s="21">
        <v>-0.86</v>
      </c>
    </row>
    <row r="2551" spans="1:2" x14ac:dyDescent="0.25">
      <c r="A2551" s="23">
        <v>41187</v>
      </c>
      <c r="B2551" s="21">
        <v>-0.82</v>
      </c>
    </row>
    <row r="2552" spans="1:2" x14ac:dyDescent="0.25">
      <c r="A2552" s="23">
        <v>41190</v>
      </c>
      <c r="B2552" s="72" t="e">
        <f>NA()</f>
        <v>#N/A</v>
      </c>
    </row>
    <row r="2553" spans="1:2" x14ac:dyDescent="0.25">
      <c r="A2553" s="23">
        <v>41191</v>
      </c>
      <c r="B2553" s="21">
        <v>-0.81</v>
      </c>
    </row>
    <row r="2554" spans="1:2" x14ac:dyDescent="0.25">
      <c r="A2554" s="23">
        <v>41192</v>
      </c>
      <c r="B2554" s="21">
        <v>-0.8</v>
      </c>
    </row>
    <row r="2555" spans="1:2" x14ac:dyDescent="0.25">
      <c r="A2555" s="23">
        <v>41193</v>
      </c>
      <c r="B2555" s="21">
        <v>-0.77</v>
      </c>
    </row>
    <row r="2556" spans="1:2" x14ac:dyDescent="0.25">
      <c r="A2556" s="23">
        <v>41194</v>
      </c>
      <c r="B2556" s="21">
        <v>-0.78</v>
      </c>
    </row>
    <row r="2557" spans="1:2" x14ac:dyDescent="0.25">
      <c r="A2557" s="23">
        <v>41197</v>
      </c>
      <c r="B2557" s="21">
        <v>-0.78</v>
      </c>
    </row>
    <row r="2558" spans="1:2" x14ac:dyDescent="0.25">
      <c r="A2558" s="23">
        <v>41198</v>
      </c>
      <c r="B2558" s="21">
        <v>-0.71</v>
      </c>
    </row>
    <row r="2559" spans="1:2" x14ac:dyDescent="0.25">
      <c r="A2559" s="23">
        <v>41199</v>
      </c>
      <c r="B2559" s="21">
        <v>-0.65</v>
      </c>
    </row>
    <row r="2560" spans="1:2" x14ac:dyDescent="0.25">
      <c r="A2560" s="23">
        <v>41200</v>
      </c>
      <c r="B2560" s="21">
        <v>-0.66</v>
      </c>
    </row>
    <row r="2561" spans="1:2" x14ac:dyDescent="0.25">
      <c r="A2561" s="23">
        <v>41201</v>
      </c>
      <c r="B2561" s="21">
        <v>-0.71</v>
      </c>
    </row>
    <row r="2562" spans="1:2" x14ac:dyDescent="0.25">
      <c r="A2562" s="23">
        <v>41204</v>
      </c>
      <c r="B2562" s="21">
        <v>-0.7</v>
      </c>
    </row>
    <row r="2563" spans="1:2" x14ac:dyDescent="0.25">
      <c r="A2563" s="23">
        <v>41205</v>
      </c>
      <c r="B2563" s="21">
        <v>-0.71</v>
      </c>
    </row>
    <row r="2564" spans="1:2" x14ac:dyDescent="0.25">
      <c r="A2564" s="23">
        <v>41206</v>
      </c>
      <c r="B2564" s="21">
        <v>-0.69</v>
      </c>
    </row>
    <row r="2565" spans="1:2" x14ac:dyDescent="0.25">
      <c r="A2565" s="23">
        <v>41207</v>
      </c>
      <c r="B2565" s="21">
        <v>-0.63</v>
      </c>
    </row>
    <row r="2566" spans="1:2" x14ac:dyDescent="0.25">
      <c r="A2566" s="23">
        <v>41208</v>
      </c>
      <c r="B2566" s="21">
        <v>-0.69</v>
      </c>
    </row>
    <row r="2567" spans="1:2" x14ac:dyDescent="0.25">
      <c r="A2567" s="23">
        <v>41211</v>
      </c>
      <c r="B2567" s="21">
        <v>-0.73</v>
      </c>
    </row>
    <row r="2568" spans="1:2" x14ac:dyDescent="0.25">
      <c r="A2568" s="23">
        <v>41212</v>
      </c>
      <c r="B2568" s="72" t="e">
        <f>NA()</f>
        <v>#N/A</v>
      </c>
    </row>
    <row r="2569" spans="1:2" x14ac:dyDescent="0.25">
      <c r="A2569" s="23">
        <v>41213</v>
      </c>
      <c r="B2569" s="21">
        <v>-0.78</v>
      </c>
    </row>
    <row r="2570" spans="1:2" x14ac:dyDescent="0.25">
      <c r="A2570" s="23">
        <v>41214</v>
      </c>
      <c r="B2570" s="21">
        <v>-0.77</v>
      </c>
    </row>
    <row r="2571" spans="1:2" x14ac:dyDescent="0.25">
      <c r="A2571" s="23">
        <v>41215</v>
      </c>
      <c r="B2571" s="21">
        <v>-0.73</v>
      </c>
    </row>
    <row r="2572" spans="1:2" x14ac:dyDescent="0.25">
      <c r="A2572" s="23">
        <v>41218</v>
      </c>
      <c r="B2572" s="21">
        <v>-0.75</v>
      </c>
    </row>
    <row r="2573" spans="1:2" x14ac:dyDescent="0.25">
      <c r="A2573" s="23">
        <v>41219</v>
      </c>
      <c r="B2573" s="21">
        <v>-0.72</v>
      </c>
    </row>
    <row r="2574" spans="1:2" x14ac:dyDescent="0.25">
      <c r="A2574" s="23">
        <v>41220</v>
      </c>
      <c r="B2574" s="21">
        <v>-0.8</v>
      </c>
    </row>
    <row r="2575" spans="1:2" x14ac:dyDescent="0.25">
      <c r="A2575" s="23">
        <v>41221</v>
      </c>
      <c r="B2575" s="21">
        <v>-0.85</v>
      </c>
    </row>
    <row r="2576" spans="1:2" x14ac:dyDescent="0.25">
      <c r="A2576" s="23">
        <v>41222</v>
      </c>
      <c r="B2576" s="21">
        <v>-0.83</v>
      </c>
    </row>
    <row r="2577" spans="1:2" x14ac:dyDescent="0.25">
      <c r="A2577" s="23">
        <v>41225</v>
      </c>
      <c r="B2577" s="72" t="e">
        <f>NA()</f>
        <v>#N/A</v>
      </c>
    </row>
    <row r="2578" spans="1:2" x14ac:dyDescent="0.25">
      <c r="A2578" s="23">
        <v>41226</v>
      </c>
      <c r="B2578" s="21">
        <v>-0.84</v>
      </c>
    </row>
    <row r="2579" spans="1:2" x14ac:dyDescent="0.25">
      <c r="A2579" s="23">
        <v>41227</v>
      </c>
      <c r="B2579" s="21">
        <v>-0.81</v>
      </c>
    </row>
    <row r="2580" spans="1:2" x14ac:dyDescent="0.25">
      <c r="A2580" s="23">
        <v>41228</v>
      </c>
      <c r="B2580" s="21">
        <v>-0.8</v>
      </c>
    </row>
    <row r="2581" spans="1:2" x14ac:dyDescent="0.25">
      <c r="A2581" s="23">
        <v>41229</v>
      </c>
      <c r="B2581" s="21">
        <v>-0.81</v>
      </c>
    </row>
    <row r="2582" spans="1:2" x14ac:dyDescent="0.25">
      <c r="A2582" s="23">
        <v>41232</v>
      </c>
      <c r="B2582" s="21">
        <v>-0.78</v>
      </c>
    </row>
    <row r="2583" spans="1:2" x14ac:dyDescent="0.25">
      <c r="A2583" s="23">
        <v>41233</v>
      </c>
      <c r="B2583" s="21">
        <v>-0.74</v>
      </c>
    </row>
    <row r="2584" spans="1:2" x14ac:dyDescent="0.25">
      <c r="A2584" s="23">
        <v>41234</v>
      </c>
      <c r="B2584" s="21">
        <v>-0.71</v>
      </c>
    </row>
    <row r="2585" spans="1:2" x14ac:dyDescent="0.25">
      <c r="A2585" s="23">
        <v>41235</v>
      </c>
      <c r="B2585" s="72" t="e">
        <f>NA()</f>
        <v>#N/A</v>
      </c>
    </row>
    <row r="2586" spans="1:2" x14ac:dyDescent="0.25">
      <c r="A2586" s="23">
        <v>41236</v>
      </c>
      <c r="B2586" s="21">
        <v>-0.72</v>
      </c>
    </row>
    <row r="2587" spans="1:2" x14ac:dyDescent="0.25">
      <c r="A2587" s="23">
        <v>41239</v>
      </c>
      <c r="B2587" s="21">
        <v>-0.73</v>
      </c>
    </row>
    <row r="2588" spans="1:2" x14ac:dyDescent="0.25">
      <c r="A2588" s="23">
        <v>41240</v>
      </c>
      <c r="B2588" s="21">
        <v>-0.74</v>
      </c>
    </row>
    <row r="2589" spans="1:2" x14ac:dyDescent="0.25">
      <c r="A2589" s="23">
        <v>41241</v>
      </c>
      <c r="B2589" s="21">
        <v>-0.75</v>
      </c>
    </row>
    <row r="2590" spans="1:2" x14ac:dyDescent="0.25">
      <c r="A2590" s="23">
        <v>41242</v>
      </c>
      <c r="B2590" s="21">
        <v>-0.78</v>
      </c>
    </row>
    <row r="2591" spans="1:2" x14ac:dyDescent="0.25">
      <c r="A2591" s="23">
        <v>41243</v>
      </c>
      <c r="B2591" s="21">
        <v>-0.79</v>
      </c>
    </row>
    <row r="2592" spans="1:2" x14ac:dyDescent="0.25">
      <c r="A2592" s="23">
        <v>41246</v>
      </c>
      <c r="B2592" s="21">
        <v>-0.81</v>
      </c>
    </row>
    <row r="2593" spans="1:2" x14ac:dyDescent="0.25">
      <c r="A2593" s="23">
        <v>41247</v>
      </c>
      <c r="B2593" s="21">
        <v>-0.83</v>
      </c>
    </row>
    <row r="2594" spans="1:2" x14ac:dyDescent="0.25">
      <c r="A2594" s="23">
        <v>41248</v>
      </c>
      <c r="B2594" s="21">
        <v>-0.85</v>
      </c>
    </row>
    <row r="2595" spans="1:2" x14ac:dyDescent="0.25">
      <c r="A2595" s="23">
        <v>41249</v>
      </c>
      <c r="B2595" s="21">
        <v>-0.87</v>
      </c>
    </row>
    <row r="2596" spans="1:2" x14ac:dyDescent="0.25">
      <c r="A2596" s="23">
        <v>41250</v>
      </c>
      <c r="B2596" s="21">
        <v>-0.86</v>
      </c>
    </row>
    <row r="2597" spans="1:2" x14ac:dyDescent="0.25">
      <c r="A2597" s="23">
        <v>41253</v>
      </c>
      <c r="B2597" s="21">
        <v>-0.87</v>
      </c>
    </row>
    <row r="2598" spans="1:2" x14ac:dyDescent="0.25">
      <c r="A2598" s="23">
        <v>41254</v>
      </c>
      <c r="B2598" s="21">
        <v>-0.84</v>
      </c>
    </row>
    <row r="2599" spans="1:2" x14ac:dyDescent="0.25">
      <c r="A2599" s="23">
        <v>41255</v>
      </c>
      <c r="B2599" s="21">
        <v>-0.79</v>
      </c>
    </row>
    <row r="2600" spans="1:2" x14ac:dyDescent="0.25">
      <c r="A2600" s="23">
        <v>41256</v>
      </c>
      <c r="B2600" s="21">
        <v>-0.73</v>
      </c>
    </row>
    <row r="2601" spans="1:2" x14ac:dyDescent="0.25">
      <c r="A2601" s="23">
        <v>41257</v>
      </c>
      <c r="B2601" s="21">
        <v>-0.74</v>
      </c>
    </row>
    <row r="2602" spans="1:2" x14ac:dyDescent="0.25">
      <c r="A2602" s="23">
        <v>41260</v>
      </c>
      <c r="B2602" s="21">
        <v>-0.7</v>
      </c>
    </row>
    <row r="2603" spans="1:2" x14ac:dyDescent="0.25">
      <c r="A2603" s="23">
        <v>41261</v>
      </c>
      <c r="B2603" s="21">
        <v>-0.67</v>
      </c>
    </row>
    <row r="2604" spans="1:2" x14ac:dyDescent="0.25">
      <c r="A2604" s="23">
        <v>41262</v>
      </c>
      <c r="B2604" s="21">
        <v>-0.66</v>
      </c>
    </row>
    <row r="2605" spans="1:2" x14ac:dyDescent="0.25">
      <c r="A2605" s="23">
        <v>41263</v>
      </c>
      <c r="B2605" s="21">
        <v>-0.69</v>
      </c>
    </row>
    <row r="2606" spans="1:2" x14ac:dyDescent="0.25">
      <c r="A2606" s="23">
        <v>41264</v>
      </c>
      <c r="B2606" s="21">
        <v>-0.71</v>
      </c>
    </row>
    <row r="2607" spans="1:2" x14ac:dyDescent="0.25">
      <c r="A2607" s="23">
        <v>41267</v>
      </c>
      <c r="B2607" s="21">
        <v>-0.69</v>
      </c>
    </row>
    <row r="2608" spans="1:2" x14ac:dyDescent="0.25">
      <c r="A2608" s="23">
        <v>41268</v>
      </c>
      <c r="B2608" s="72" t="e">
        <f>NA()</f>
        <v>#N/A</v>
      </c>
    </row>
    <row r="2609" spans="1:2" x14ac:dyDescent="0.25">
      <c r="A2609" s="23">
        <v>41269</v>
      </c>
      <c r="B2609" s="21">
        <v>-0.71</v>
      </c>
    </row>
    <row r="2610" spans="1:2" x14ac:dyDescent="0.25">
      <c r="A2610" s="23">
        <v>41270</v>
      </c>
      <c r="B2610" s="21">
        <v>-0.73</v>
      </c>
    </row>
    <row r="2611" spans="1:2" x14ac:dyDescent="0.25">
      <c r="A2611" s="23">
        <v>41271</v>
      </c>
      <c r="B2611" s="21">
        <v>-0.73</v>
      </c>
    </row>
    <row r="2612" spans="1:2" x14ac:dyDescent="0.25">
      <c r="A2612" s="23">
        <v>41274</v>
      </c>
      <c r="B2612" s="21">
        <v>-0.67</v>
      </c>
    </row>
    <row r="2613" spans="1:2" x14ac:dyDescent="0.25">
      <c r="A2613" s="23">
        <v>41275</v>
      </c>
      <c r="B2613" s="72" t="e">
        <f>NA()</f>
        <v>#N/A</v>
      </c>
    </row>
    <row r="2614" spans="1:2" x14ac:dyDescent="0.25">
      <c r="A2614" s="23">
        <v>41276</v>
      </c>
      <c r="B2614" s="21">
        <v>-0.62</v>
      </c>
    </row>
    <row r="2615" spans="1:2" x14ac:dyDescent="0.25">
      <c r="A2615" s="23">
        <v>41277</v>
      </c>
      <c r="B2615" s="21">
        <v>-0.54</v>
      </c>
    </row>
    <row r="2616" spans="1:2" x14ac:dyDescent="0.25">
      <c r="A2616" s="23">
        <v>41278</v>
      </c>
      <c r="B2616" s="21">
        <v>-0.55000000000000004</v>
      </c>
    </row>
    <row r="2617" spans="1:2" x14ac:dyDescent="0.25">
      <c r="A2617" s="23">
        <v>41281</v>
      </c>
      <c r="B2617" s="21">
        <v>-0.6</v>
      </c>
    </row>
    <row r="2618" spans="1:2" x14ac:dyDescent="0.25">
      <c r="A2618" s="23">
        <v>41282</v>
      </c>
      <c r="B2618" s="21">
        <v>-0.6</v>
      </c>
    </row>
    <row r="2619" spans="1:2" x14ac:dyDescent="0.25">
      <c r="A2619" s="23">
        <v>41283</v>
      </c>
      <c r="B2619" s="21">
        <v>-0.64</v>
      </c>
    </row>
    <row r="2620" spans="1:2" x14ac:dyDescent="0.25">
      <c r="A2620" s="23">
        <v>41284</v>
      </c>
      <c r="B2620" s="21">
        <v>-0.62</v>
      </c>
    </row>
    <row r="2621" spans="1:2" x14ac:dyDescent="0.25">
      <c r="A2621" s="23">
        <v>41285</v>
      </c>
      <c r="B2621" s="21">
        <v>-0.63</v>
      </c>
    </row>
    <row r="2622" spans="1:2" x14ac:dyDescent="0.25">
      <c r="A2622" s="23">
        <v>41288</v>
      </c>
      <c r="B2622" s="21">
        <v>-0.66</v>
      </c>
    </row>
    <row r="2623" spans="1:2" x14ac:dyDescent="0.25">
      <c r="A2623" s="23">
        <v>41289</v>
      </c>
      <c r="B2623" s="21">
        <v>-0.66</v>
      </c>
    </row>
    <row r="2624" spans="1:2" x14ac:dyDescent="0.25">
      <c r="A2624" s="23">
        <v>41290</v>
      </c>
      <c r="B2624" s="21">
        <v>-0.65</v>
      </c>
    </row>
    <row r="2625" spans="1:2" x14ac:dyDescent="0.25">
      <c r="A2625" s="23">
        <v>41291</v>
      </c>
      <c r="B2625" s="21">
        <v>-0.64</v>
      </c>
    </row>
    <row r="2626" spans="1:2" x14ac:dyDescent="0.25">
      <c r="A2626" s="23">
        <v>41292</v>
      </c>
      <c r="B2626" s="21">
        <v>-0.66</v>
      </c>
    </row>
    <row r="2627" spans="1:2" x14ac:dyDescent="0.25">
      <c r="A2627" s="23">
        <v>41295</v>
      </c>
      <c r="B2627" s="72" t="e">
        <f>NA()</f>
        <v>#N/A</v>
      </c>
    </row>
    <row r="2628" spans="1:2" x14ac:dyDescent="0.25">
      <c r="A2628" s="23">
        <v>41296</v>
      </c>
      <c r="B2628" s="21">
        <v>-0.68</v>
      </c>
    </row>
    <row r="2629" spans="1:2" x14ac:dyDescent="0.25">
      <c r="A2629" s="23">
        <v>41297</v>
      </c>
      <c r="B2629" s="21">
        <v>-0.66</v>
      </c>
    </row>
    <row r="2630" spans="1:2" x14ac:dyDescent="0.25">
      <c r="A2630" s="23">
        <v>41298</v>
      </c>
      <c r="B2630" s="21">
        <v>-0.62</v>
      </c>
    </row>
    <row r="2631" spans="1:2" x14ac:dyDescent="0.25">
      <c r="A2631" s="23">
        <v>41299</v>
      </c>
      <c r="B2631" s="21">
        <v>-0.56000000000000005</v>
      </c>
    </row>
    <row r="2632" spans="1:2" x14ac:dyDescent="0.25">
      <c r="A2632" s="23">
        <v>41302</v>
      </c>
      <c r="B2632" s="21">
        <v>-0.55000000000000004</v>
      </c>
    </row>
    <row r="2633" spans="1:2" x14ac:dyDescent="0.25">
      <c r="A2633" s="23">
        <v>41303</v>
      </c>
      <c r="B2633" s="21">
        <v>-0.53</v>
      </c>
    </row>
    <row r="2634" spans="1:2" x14ac:dyDescent="0.25">
      <c r="A2634" s="23">
        <v>41304</v>
      </c>
      <c r="B2634" s="21">
        <v>-0.54</v>
      </c>
    </row>
    <row r="2635" spans="1:2" x14ac:dyDescent="0.25">
      <c r="A2635" s="23">
        <v>41305</v>
      </c>
      <c r="B2635" s="21">
        <v>-0.56999999999999995</v>
      </c>
    </row>
    <row r="2636" spans="1:2" x14ac:dyDescent="0.25">
      <c r="A2636" s="23">
        <v>41306</v>
      </c>
      <c r="B2636" s="21">
        <v>-0.55000000000000004</v>
      </c>
    </row>
    <row r="2637" spans="1:2" x14ac:dyDescent="0.25">
      <c r="A2637" s="23">
        <v>41309</v>
      </c>
      <c r="B2637" s="21">
        <v>-0.59</v>
      </c>
    </row>
    <row r="2638" spans="1:2" x14ac:dyDescent="0.25">
      <c r="A2638" s="23">
        <v>41310</v>
      </c>
      <c r="B2638" s="21">
        <v>-0.55000000000000004</v>
      </c>
    </row>
    <row r="2639" spans="1:2" x14ac:dyDescent="0.25">
      <c r="A2639" s="23">
        <v>41311</v>
      </c>
      <c r="B2639" s="21">
        <v>-0.57999999999999996</v>
      </c>
    </row>
    <row r="2640" spans="1:2" x14ac:dyDescent="0.25">
      <c r="A2640" s="23">
        <v>41312</v>
      </c>
      <c r="B2640" s="21">
        <v>-0.57999999999999996</v>
      </c>
    </row>
    <row r="2641" spans="1:2" x14ac:dyDescent="0.25">
      <c r="A2641" s="23">
        <v>41313</v>
      </c>
      <c r="B2641" s="21">
        <v>-0.56999999999999995</v>
      </c>
    </row>
    <row r="2642" spans="1:2" x14ac:dyDescent="0.25">
      <c r="A2642" s="23">
        <v>41316</v>
      </c>
      <c r="B2642" s="21">
        <v>-0.57999999999999996</v>
      </c>
    </row>
    <row r="2643" spans="1:2" x14ac:dyDescent="0.25">
      <c r="A2643" s="23">
        <v>41317</v>
      </c>
      <c r="B2643" s="21">
        <v>-0.56999999999999995</v>
      </c>
    </row>
    <row r="2644" spans="1:2" x14ac:dyDescent="0.25">
      <c r="A2644" s="23">
        <v>41318</v>
      </c>
      <c r="B2644" s="21">
        <v>-0.54</v>
      </c>
    </row>
    <row r="2645" spans="1:2" x14ac:dyDescent="0.25">
      <c r="A2645" s="23">
        <v>41319</v>
      </c>
      <c r="B2645" s="21">
        <v>-0.56000000000000005</v>
      </c>
    </row>
    <row r="2646" spans="1:2" x14ac:dyDescent="0.25">
      <c r="A2646" s="23">
        <v>41320</v>
      </c>
      <c r="B2646" s="21">
        <v>-0.53</v>
      </c>
    </row>
    <row r="2647" spans="1:2" x14ac:dyDescent="0.25">
      <c r="A2647" s="23">
        <v>41323</v>
      </c>
      <c r="B2647" s="72" t="e">
        <f>NA()</f>
        <v>#N/A</v>
      </c>
    </row>
    <row r="2648" spans="1:2" x14ac:dyDescent="0.25">
      <c r="A2648" s="23">
        <v>41324</v>
      </c>
      <c r="B2648" s="21">
        <v>-0.52</v>
      </c>
    </row>
    <row r="2649" spans="1:2" x14ac:dyDescent="0.25">
      <c r="A2649" s="23">
        <v>41325</v>
      </c>
      <c r="B2649" s="21">
        <v>-0.52</v>
      </c>
    </row>
    <row r="2650" spans="1:2" x14ac:dyDescent="0.25">
      <c r="A2650" s="23">
        <v>41326</v>
      </c>
      <c r="B2650" s="21">
        <v>-0.54</v>
      </c>
    </row>
    <row r="2651" spans="1:2" x14ac:dyDescent="0.25">
      <c r="A2651" s="23">
        <v>41327</v>
      </c>
      <c r="B2651" s="21">
        <v>-0.56999999999999995</v>
      </c>
    </row>
    <row r="2652" spans="1:2" x14ac:dyDescent="0.25">
      <c r="A2652" s="23">
        <v>41330</v>
      </c>
      <c r="B2652" s="21">
        <v>-0.62</v>
      </c>
    </row>
    <row r="2653" spans="1:2" x14ac:dyDescent="0.25">
      <c r="A2653" s="23">
        <v>41331</v>
      </c>
      <c r="B2653" s="21">
        <v>-0.62</v>
      </c>
    </row>
    <row r="2654" spans="1:2" x14ac:dyDescent="0.25">
      <c r="A2654" s="23">
        <v>41332</v>
      </c>
      <c r="B2654" s="21">
        <v>-0.61</v>
      </c>
    </row>
    <row r="2655" spans="1:2" x14ac:dyDescent="0.25">
      <c r="A2655" s="23">
        <v>41333</v>
      </c>
      <c r="B2655" s="21">
        <v>-0.64</v>
      </c>
    </row>
    <row r="2656" spans="1:2" x14ac:dyDescent="0.25">
      <c r="A2656" s="23">
        <v>41334</v>
      </c>
      <c r="B2656" s="21">
        <v>-0.67</v>
      </c>
    </row>
    <row r="2657" spans="1:2" x14ac:dyDescent="0.25">
      <c r="A2657" s="23">
        <v>41337</v>
      </c>
      <c r="B2657" s="21">
        <v>-0.65</v>
      </c>
    </row>
    <row r="2658" spans="1:2" x14ac:dyDescent="0.25">
      <c r="A2658" s="23">
        <v>41338</v>
      </c>
      <c r="B2658" s="21">
        <v>-0.65</v>
      </c>
    </row>
    <row r="2659" spans="1:2" x14ac:dyDescent="0.25">
      <c r="A2659" s="23">
        <v>41339</v>
      </c>
      <c r="B2659" s="21">
        <v>-0.61</v>
      </c>
    </row>
    <row r="2660" spans="1:2" x14ac:dyDescent="0.25">
      <c r="A2660" s="23">
        <v>41340</v>
      </c>
      <c r="B2660" s="21">
        <v>-0.56000000000000005</v>
      </c>
    </row>
    <row r="2661" spans="1:2" x14ac:dyDescent="0.25">
      <c r="A2661" s="23">
        <v>41341</v>
      </c>
      <c r="B2661" s="21">
        <v>-0.5</v>
      </c>
    </row>
    <row r="2662" spans="1:2" x14ac:dyDescent="0.25">
      <c r="A2662" s="23">
        <v>41344</v>
      </c>
      <c r="B2662" s="21">
        <v>-0.5</v>
      </c>
    </row>
    <row r="2663" spans="1:2" x14ac:dyDescent="0.25">
      <c r="A2663" s="23">
        <v>41345</v>
      </c>
      <c r="B2663" s="21">
        <v>-0.52</v>
      </c>
    </row>
    <row r="2664" spans="1:2" x14ac:dyDescent="0.25">
      <c r="A2664" s="23">
        <v>41346</v>
      </c>
      <c r="B2664" s="21">
        <v>-0.52</v>
      </c>
    </row>
    <row r="2665" spans="1:2" x14ac:dyDescent="0.25">
      <c r="A2665" s="23">
        <v>41347</v>
      </c>
      <c r="B2665" s="21">
        <v>-0.53</v>
      </c>
    </row>
    <row r="2666" spans="1:2" x14ac:dyDescent="0.25">
      <c r="A2666" s="23">
        <v>41348</v>
      </c>
      <c r="B2666" s="21">
        <v>-0.55000000000000004</v>
      </c>
    </row>
    <row r="2667" spans="1:2" x14ac:dyDescent="0.25">
      <c r="A2667" s="23">
        <v>41351</v>
      </c>
      <c r="B2667" s="21">
        <v>-0.6</v>
      </c>
    </row>
    <row r="2668" spans="1:2" x14ac:dyDescent="0.25">
      <c r="A2668" s="23">
        <v>41352</v>
      </c>
      <c r="B2668" s="21">
        <v>-0.61</v>
      </c>
    </row>
    <row r="2669" spans="1:2" x14ac:dyDescent="0.25">
      <c r="A2669" s="23">
        <v>41353</v>
      </c>
      <c r="B2669" s="21">
        <v>-0.56999999999999995</v>
      </c>
    </row>
    <row r="2670" spans="1:2" x14ac:dyDescent="0.25">
      <c r="A2670" s="23">
        <v>41354</v>
      </c>
      <c r="B2670" s="21">
        <v>-0.56999999999999995</v>
      </c>
    </row>
    <row r="2671" spans="1:2" x14ac:dyDescent="0.25">
      <c r="A2671" s="23">
        <v>41355</v>
      </c>
      <c r="B2671" s="21">
        <v>-0.6</v>
      </c>
    </row>
    <row r="2672" spans="1:2" x14ac:dyDescent="0.25">
      <c r="A2672" s="23">
        <v>41358</v>
      </c>
      <c r="B2672" s="21">
        <v>-0.6</v>
      </c>
    </row>
    <row r="2673" spans="1:2" x14ac:dyDescent="0.25">
      <c r="A2673" s="23">
        <v>41359</v>
      </c>
      <c r="B2673" s="21">
        <v>-0.61</v>
      </c>
    </row>
    <row r="2674" spans="1:2" x14ac:dyDescent="0.25">
      <c r="A2674" s="23">
        <v>41360</v>
      </c>
      <c r="B2674" s="21">
        <v>-0.64</v>
      </c>
    </row>
    <row r="2675" spans="1:2" x14ac:dyDescent="0.25">
      <c r="A2675" s="23">
        <v>41361</v>
      </c>
      <c r="B2675" s="21">
        <v>-0.64</v>
      </c>
    </row>
    <row r="2676" spans="1:2" x14ac:dyDescent="0.25">
      <c r="A2676" s="23">
        <v>41362</v>
      </c>
      <c r="B2676" s="72" t="e">
        <f>NA()</f>
        <v>#N/A</v>
      </c>
    </row>
    <row r="2677" spans="1:2" x14ac:dyDescent="0.25">
      <c r="A2677" s="23">
        <v>41365</v>
      </c>
      <c r="B2677" s="21">
        <v>-0.65</v>
      </c>
    </row>
    <row r="2678" spans="1:2" x14ac:dyDescent="0.25">
      <c r="A2678" s="23">
        <v>41366</v>
      </c>
      <c r="B2678" s="21">
        <v>-0.63</v>
      </c>
    </row>
    <row r="2679" spans="1:2" x14ac:dyDescent="0.25">
      <c r="A2679" s="23">
        <v>41367</v>
      </c>
      <c r="B2679" s="21">
        <v>-0.65</v>
      </c>
    </row>
    <row r="2680" spans="1:2" x14ac:dyDescent="0.25">
      <c r="A2680" s="23">
        <v>41368</v>
      </c>
      <c r="B2680" s="21">
        <v>-0.7</v>
      </c>
    </row>
    <row r="2681" spans="1:2" x14ac:dyDescent="0.25">
      <c r="A2681" s="23">
        <v>41369</v>
      </c>
      <c r="B2681" s="21">
        <v>-0.74</v>
      </c>
    </row>
    <row r="2682" spans="1:2" x14ac:dyDescent="0.25">
      <c r="A2682" s="23">
        <v>41372</v>
      </c>
      <c r="B2682" s="21">
        <v>-0.69</v>
      </c>
    </row>
    <row r="2683" spans="1:2" x14ac:dyDescent="0.25">
      <c r="A2683" s="23">
        <v>41373</v>
      </c>
      <c r="B2683" s="21">
        <v>-0.67</v>
      </c>
    </row>
    <row r="2684" spans="1:2" x14ac:dyDescent="0.25">
      <c r="A2684" s="23">
        <v>41374</v>
      </c>
      <c r="B2684" s="21">
        <v>-0.6</v>
      </c>
    </row>
    <row r="2685" spans="1:2" x14ac:dyDescent="0.25">
      <c r="A2685" s="23">
        <v>41375</v>
      </c>
      <c r="B2685" s="21">
        <v>-0.65</v>
      </c>
    </row>
    <row r="2686" spans="1:2" x14ac:dyDescent="0.25">
      <c r="A2686" s="23">
        <v>41376</v>
      </c>
      <c r="B2686" s="21">
        <v>-0.68</v>
      </c>
    </row>
    <row r="2687" spans="1:2" x14ac:dyDescent="0.25">
      <c r="A2687" s="23">
        <v>41379</v>
      </c>
      <c r="B2687" s="21">
        <v>-0.69</v>
      </c>
    </row>
    <row r="2688" spans="1:2" x14ac:dyDescent="0.25">
      <c r="A2688" s="23">
        <v>41380</v>
      </c>
      <c r="B2688" s="21">
        <v>-0.65</v>
      </c>
    </row>
    <row r="2689" spans="1:2" x14ac:dyDescent="0.25">
      <c r="A2689" s="23">
        <v>41381</v>
      </c>
      <c r="B2689" s="21">
        <v>-0.64</v>
      </c>
    </row>
    <row r="2690" spans="1:2" x14ac:dyDescent="0.25">
      <c r="A2690" s="23">
        <v>41382</v>
      </c>
      <c r="B2690" s="21">
        <v>-0.55000000000000004</v>
      </c>
    </row>
    <row r="2691" spans="1:2" x14ac:dyDescent="0.25">
      <c r="A2691" s="23">
        <v>41383</v>
      </c>
      <c r="B2691" s="21">
        <v>-0.59</v>
      </c>
    </row>
    <row r="2692" spans="1:2" x14ac:dyDescent="0.25">
      <c r="A2692" s="23">
        <v>41386</v>
      </c>
      <c r="B2692" s="21">
        <v>-0.63</v>
      </c>
    </row>
    <row r="2693" spans="1:2" x14ac:dyDescent="0.25">
      <c r="A2693" s="23">
        <v>41387</v>
      </c>
      <c r="B2693" s="21">
        <v>-0.64</v>
      </c>
    </row>
    <row r="2694" spans="1:2" x14ac:dyDescent="0.25">
      <c r="A2694" s="23">
        <v>41388</v>
      </c>
      <c r="B2694" s="21">
        <v>-0.65</v>
      </c>
    </row>
    <row r="2695" spans="1:2" x14ac:dyDescent="0.25">
      <c r="A2695" s="23">
        <v>41389</v>
      </c>
      <c r="B2695" s="21">
        <v>-0.66</v>
      </c>
    </row>
    <row r="2696" spans="1:2" x14ac:dyDescent="0.25">
      <c r="A2696" s="23">
        <v>41390</v>
      </c>
      <c r="B2696" s="21">
        <v>-0.68</v>
      </c>
    </row>
    <row r="2697" spans="1:2" x14ac:dyDescent="0.25">
      <c r="A2697" s="23">
        <v>41393</v>
      </c>
      <c r="B2697" s="21">
        <v>-0.67</v>
      </c>
    </row>
    <row r="2698" spans="1:2" x14ac:dyDescent="0.25">
      <c r="A2698" s="23">
        <v>41394</v>
      </c>
      <c r="B2698" s="21">
        <v>-0.64</v>
      </c>
    </row>
    <row r="2699" spans="1:2" x14ac:dyDescent="0.25">
      <c r="A2699" s="23">
        <v>41395</v>
      </c>
      <c r="B2699" s="21">
        <v>-0.64</v>
      </c>
    </row>
    <row r="2700" spans="1:2" x14ac:dyDescent="0.25">
      <c r="A2700" s="23">
        <v>41396</v>
      </c>
      <c r="B2700" s="21">
        <v>-0.62</v>
      </c>
    </row>
    <row r="2701" spans="1:2" x14ac:dyDescent="0.25">
      <c r="A2701" s="23">
        <v>41397</v>
      </c>
      <c r="B2701" s="21">
        <v>-0.53</v>
      </c>
    </row>
    <row r="2702" spans="1:2" x14ac:dyDescent="0.25">
      <c r="A2702" s="23">
        <v>41400</v>
      </c>
      <c r="B2702" s="21">
        <v>-0.51</v>
      </c>
    </row>
    <row r="2703" spans="1:2" x14ac:dyDescent="0.25">
      <c r="A2703" s="23">
        <v>41401</v>
      </c>
      <c r="B2703" s="21">
        <v>-0.5</v>
      </c>
    </row>
    <row r="2704" spans="1:2" x14ac:dyDescent="0.25">
      <c r="A2704" s="23">
        <v>41402</v>
      </c>
      <c r="B2704" s="21">
        <v>-0.48</v>
      </c>
    </row>
    <row r="2705" spans="1:2" x14ac:dyDescent="0.25">
      <c r="A2705" s="23">
        <v>41403</v>
      </c>
      <c r="B2705" s="21">
        <v>-0.5</v>
      </c>
    </row>
    <row r="2706" spans="1:2" x14ac:dyDescent="0.25">
      <c r="A2706" s="23">
        <v>41404</v>
      </c>
      <c r="B2706" s="21">
        <v>-0.45</v>
      </c>
    </row>
    <row r="2707" spans="1:2" x14ac:dyDescent="0.25">
      <c r="A2707" s="23">
        <v>41407</v>
      </c>
      <c r="B2707" s="21">
        <v>-0.41</v>
      </c>
    </row>
    <row r="2708" spans="1:2" x14ac:dyDescent="0.25">
      <c r="A2708" s="23">
        <v>41408</v>
      </c>
      <c r="B2708" s="21">
        <v>-0.37</v>
      </c>
    </row>
    <row r="2709" spans="1:2" x14ac:dyDescent="0.25">
      <c r="A2709" s="23">
        <v>41409</v>
      </c>
      <c r="B2709" s="21">
        <v>-0.36</v>
      </c>
    </row>
    <row r="2710" spans="1:2" x14ac:dyDescent="0.25">
      <c r="A2710" s="23">
        <v>41410</v>
      </c>
      <c r="B2710" s="21">
        <v>-0.4</v>
      </c>
    </row>
    <row r="2711" spans="1:2" x14ac:dyDescent="0.25">
      <c r="A2711" s="23">
        <v>41411</v>
      </c>
      <c r="B2711" s="21">
        <v>-0.31</v>
      </c>
    </row>
    <row r="2712" spans="1:2" x14ac:dyDescent="0.25">
      <c r="A2712" s="23">
        <v>41414</v>
      </c>
      <c r="B2712" s="21">
        <v>-0.31</v>
      </c>
    </row>
    <row r="2713" spans="1:2" x14ac:dyDescent="0.25">
      <c r="A2713" s="23">
        <v>41415</v>
      </c>
      <c r="B2713" s="21">
        <v>-0.34</v>
      </c>
    </row>
    <row r="2714" spans="1:2" x14ac:dyDescent="0.25">
      <c r="A2714" s="23">
        <v>41416</v>
      </c>
      <c r="B2714" s="21">
        <v>-0.24</v>
      </c>
    </row>
    <row r="2715" spans="1:2" x14ac:dyDescent="0.25">
      <c r="A2715" s="23">
        <v>41417</v>
      </c>
      <c r="B2715" s="21">
        <v>-0.24</v>
      </c>
    </row>
    <row r="2716" spans="1:2" x14ac:dyDescent="0.25">
      <c r="A2716" s="23">
        <v>41418</v>
      </c>
      <c r="B2716" s="21">
        <v>-0.26</v>
      </c>
    </row>
    <row r="2717" spans="1:2" x14ac:dyDescent="0.25">
      <c r="A2717" s="23">
        <v>41421</v>
      </c>
      <c r="B2717" s="72" t="e">
        <f>NA()</f>
        <v>#N/A</v>
      </c>
    </row>
    <row r="2718" spans="1:2" x14ac:dyDescent="0.25">
      <c r="A2718" s="23">
        <v>41422</v>
      </c>
      <c r="B2718" s="21">
        <v>-0.14000000000000001</v>
      </c>
    </row>
    <row r="2719" spans="1:2" x14ac:dyDescent="0.25">
      <c r="A2719" s="23">
        <v>41423</v>
      </c>
      <c r="B2719" s="21">
        <v>-0.1</v>
      </c>
    </row>
    <row r="2720" spans="1:2" x14ac:dyDescent="0.25">
      <c r="A2720" s="23">
        <v>41424</v>
      </c>
      <c r="B2720" s="21">
        <v>-0.05</v>
      </c>
    </row>
    <row r="2721" spans="1:2" x14ac:dyDescent="0.25">
      <c r="A2721" s="23">
        <v>41425</v>
      </c>
      <c r="B2721" s="21">
        <v>-0.05</v>
      </c>
    </row>
    <row r="2722" spans="1:2" x14ac:dyDescent="0.25">
      <c r="A2722" s="23">
        <v>41428</v>
      </c>
      <c r="B2722" s="21">
        <v>-7.0000000000000007E-2</v>
      </c>
    </row>
    <row r="2723" spans="1:2" x14ac:dyDescent="0.25">
      <c r="A2723" s="23">
        <v>41429</v>
      </c>
      <c r="B2723" s="21">
        <v>-0.05</v>
      </c>
    </row>
    <row r="2724" spans="1:2" x14ac:dyDescent="0.25">
      <c r="A2724" s="23">
        <v>41430</v>
      </c>
      <c r="B2724" s="21">
        <v>-0.06</v>
      </c>
    </row>
    <row r="2725" spans="1:2" x14ac:dyDescent="0.25">
      <c r="A2725" s="23">
        <v>41431</v>
      </c>
      <c r="B2725" s="21">
        <v>-0.05</v>
      </c>
    </row>
    <row r="2726" spans="1:2" x14ac:dyDescent="0.25">
      <c r="A2726" s="23">
        <v>41432</v>
      </c>
      <c r="B2726" s="21">
        <v>0.03</v>
      </c>
    </row>
    <row r="2727" spans="1:2" x14ac:dyDescent="0.25">
      <c r="A2727" s="23">
        <v>41435</v>
      </c>
      <c r="B2727" s="21">
        <v>0.11</v>
      </c>
    </row>
    <row r="2728" spans="1:2" x14ac:dyDescent="0.25">
      <c r="A2728" s="23">
        <v>41436</v>
      </c>
      <c r="B2728" s="21">
        <v>0.13</v>
      </c>
    </row>
    <row r="2729" spans="1:2" x14ac:dyDescent="0.25">
      <c r="A2729" s="23">
        <v>41437</v>
      </c>
      <c r="B2729" s="21">
        <v>0.21</v>
      </c>
    </row>
    <row r="2730" spans="1:2" x14ac:dyDescent="0.25">
      <c r="A2730" s="23">
        <v>41438</v>
      </c>
      <c r="B2730" s="21">
        <v>0.15</v>
      </c>
    </row>
    <row r="2731" spans="1:2" x14ac:dyDescent="0.25">
      <c r="A2731" s="23">
        <v>41439</v>
      </c>
      <c r="B2731" s="21">
        <v>0.09</v>
      </c>
    </row>
    <row r="2732" spans="1:2" x14ac:dyDescent="0.25">
      <c r="A2732" s="23">
        <v>41442</v>
      </c>
      <c r="B2732" s="21">
        <v>0.15</v>
      </c>
    </row>
    <row r="2733" spans="1:2" x14ac:dyDescent="0.25">
      <c r="A2733" s="23">
        <v>41443</v>
      </c>
      <c r="B2733" s="21">
        <v>0.14000000000000001</v>
      </c>
    </row>
    <row r="2734" spans="1:2" x14ac:dyDescent="0.25">
      <c r="A2734" s="23">
        <v>41444</v>
      </c>
      <c r="B2734" s="21">
        <v>0.28999999999999998</v>
      </c>
    </row>
    <row r="2735" spans="1:2" x14ac:dyDescent="0.25">
      <c r="A2735" s="23">
        <v>41445</v>
      </c>
      <c r="B2735" s="21">
        <v>0.46</v>
      </c>
    </row>
    <row r="2736" spans="1:2" x14ac:dyDescent="0.25">
      <c r="A2736" s="23">
        <v>41446</v>
      </c>
      <c r="B2736" s="21">
        <v>0.59</v>
      </c>
    </row>
    <row r="2737" spans="1:2" x14ac:dyDescent="0.25">
      <c r="A2737" s="23">
        <v>41449</v>
      </c>
      <c r="B2737" s="21">
        <v>0.64</v>
      </c>
    </row>
    <row r="2738" spans="1:2" x14ac:dyDescent="0.25">
      <c r="A2738" s="23">
        <v>41450</v>
      </c>
      <c r="B2738" s="21">
        <v>0.64</v>
      </c>
    </row>
    <row r="2739" spans="1:2" x14ac:dyDescent="0.25">
      <c r="A2739" s="23">
        <v>41451</v>
      </c>
      <c r="B2739" s="21">
        <v>0.6</v>
      </c>
    </row>
    <row r="2740" spans="1:2" x14ac:dyDescent="0.25">
      <c r="A2740" s="23">
        <v>41452</v>
      </c>
      <c r="B2740" s="21">
        <v>0.5</v>
      </c>
    </row>
    <row r="2741" spans="1:2" x14ac:dyDescent="0.25">
      <c r="A2741" s="23">
        <v>41453</v>
      </c>
      <c r="B2741" s="21">
        <v>0.53</v>
      </c>
    </row>
    <row r="2742" spans="1:2" x14ac:dyDescent="0.25">
      <c r="A2742" s="23">
        <v>41456</v>
      </c>
      <c r="B2742" s="21">
        <v>0.48</v>
      </c>
    </row>
    <row r="2743" spans="1:2" x14ac:dyDescent="0.25">
      <c r="A2743" s="23">
        <v>41457</v>
      </c>
      <c r="B2743" s="21">
        <v>0.44</v>
      </c>
    </row>
    <row r="2744" spans="1:2" x14ac:dyDescent="0.25">
      <c r="A2744" s="23">
        <v>41458</v>
      </c>
      <c r="B2744" s="21">
        <v>0.48</v>
      </c>
    </row>
    <row r="2745" spans="1:2" x14ac:dyDescent="0.25">
      <c r="A2745" s="23">
        <v>41459</v>
      </c>
      <c r="B2745" s="72" t="e">
        <f>NA()</f>
        <v>#N/A</v>
      </c>
    </row>
    <row r="2746" spans="1:2" x14ac:dyDescent="0.25">
      <c r="A2746" s="23">
        <v>41460</v>
      </c>
      <c r="B2746" s="21">
        <v>0.66</v>
      </c>
    </row>
    <row r="2747" spans="1:2" x14ac:dyDescent="0.25">
      <c r="A2747" s="23">
        <v>41463</v>
      </c>
      <c r="B2747" s="21">
        <v>0.57999999999999996</v>
      </c>
    </row>
    <row r="2748" spans="1:2" x14ac:dyDescent="0.25">
      <c r="A2748" s="23">
        <v>41464</v>
      </c>
      <c r="B2748" s="21">
        <v>0.59</v>
      </c>
    </row>
    <row r="2749" spans="1:2" x14ac:dyDescent="0.25">
      <c r="A2749" s="23">
        <v>41465</v>
      </c>
      <c r="B2749" s="21">
        <v>0.64</v>
      </c>
    </row>
    <row r="2750" spans="1:2" x14ac:dyDescent="0.25">
      <c r="A2750" s="23">
        <v>41466</v>
      </c>
      <c r="B2750" s="21">
        <v>0.56000000000000005</v>
      </c>
    </row>
    <row r="2751" spans="1:2" x14ac:dyDescent="0.25">
      <c r="A2751" s="23">
        <v>41467</v>
      </c>
      <c r="B2751" s="21">
        <v>0.55000000000000004</v>
      </c>
    </row>
    <row r="2752" spans="1:2" x14ac:dyDescent="0.25">
      <c r="A2752" s="23">
        <v>41470</v>
      </c>
      <c r="B2752" s="21">
        <v>0.47</v>
      </c>
    </row>
    <row r="2753" spans="1:2" x14ac:dyDescent="0.25">
      <c r="A2753" s="23">
        <v>41471</v>
      </c>
      <c r="B2753" s="21">
        <v>0.41</v>
      </c>
    </row>
    <row r="2754" spans="1:2" x14ac:dyDescent="0.25">
      <c r="A2754" s="23">
        <v>41472</v>
      </c>
      <c r="B2754" s="21">
        <v>0.38</v>
      </c>
    </row>
    <row r="2755" spans="1:2" x14ac:dyDescent="0.25">
      <c r="A2755" s="23">
        <v>41473</v>
      </c>
      <c r="B2755" s="21">
        <v>0.38</v>
      </c>
    </row>
    <row r="2756" spans="1:2" x14ac:dyDescent="0.25">
      <c r="A2756" s="23">
        <v>41474</v>
      </c>
      <c r="B2756" s="21">
        <v>0.28999999999999998</v>
      </c>
    </row>
    <row r="2757" spans="1:2" x14ac:dyDescent="0.25">
      <c r="A2757" s="23">
        <v>41477</v>
      </c>
      <c r="B2757" s="21">
        <v>0.28000000000000003</v>
      </c>
    </row>
    <row r="2758" spans="1:2" x14ac:dyDescent="0.25">
      <c r="A2758" s="23">
        <v>41478</v>
      </c>
      <c r="B2758" s="21">
        <v>0.33</v>
      </c>
    </row>
    <row r="2759" spans="1:2" x14ac:dyDescent="0.25">
      <c r="A2759" s="23">
        <v>41479</v>
      </c>
      <c r="B2759" s="21">
        <v>0.44</v>
      </c>
    </row>
    <row r="2760" spans="1:2" x14ac:dyDescent="0.25">
      <c r="A2760" s="23">
        <v>41480</v>
      </c>
      <c r="B2760" s="21">
        <v>0.44</v>
      </c>
    </row>
    <row r="2761" spans="1:2" x14ac:dyDescent="0.25">
      <c r="A2761" s="23">
        <v>41481</v>
      </c>
      <c r="B2761" s="21">
        <v>0.43</v>
      </c>
    </row>
    <row r="2762" spans="1:2" x14ac:dyDescent="0.25">
      <c r="A2762" s="23">
        <v>41484</v>
      </c>
      <c r="B2762" s="21">
        <v>0.45</v>
      </c>
    </row>
    <row r="2763" spans="1:2" x14ac:dyDescent="0.25">
      <c r="A2763" s="23">
        <v>41485</v>
      </c>
      <c r="B2763" s="21">
        <v>0.46</v>
      </c>
    </row>
    <row r="2764" spans="1:2" x14ac:dyDescent="0.25">
      <c r="A2764" s="23">
        <v>41486</v>
      </c>
      <c r="B2764" s="21">
        <v>0.38</v>
      </c>
    </row>
    <row r="2765" spans="1:2" x14ac:dyDescent="0.25">
      <c r="A2765" s="23">
        <v>41487</v>
      </c>
      <c r="B2765" s="21">
        <v>0.48</v>
      </c>
    </row>
    <row r="2766" spans="1:2" x14ac:dyDescent="0.25">
      <c r="A2766" s="23">
        <v>41488</v>
      </c>
      <c r="B2766" s="21">
        <v>0.42</v>
      </c>
    </row>
    <row r="2767" spans="1:2" x14ac:dyDescent="0.25">
      <c r="A2767" s="23">
        <v>41491</v>
      </c>
      <c r="B2767" s="21">
        <v>0.42</v>
      </c>
    </row>
    <row r="2768" spans="1:2" x14ac:dyDescent="0.25">
      <c r="A2768" s="23">
        <v>41492</v>
      </c>
      <c r="B2768" s="21">
        <v>0.39</v>
      </c>
    </row>
    <row r="2769" spans="1:2" x14ac:dyDescent="0.25">
      <c r="A2769" s="23">
        <v>41493</v>
      </c>
      <c r="B2769" s="21">
        <v>0.35</v>
      </c>
    </row>
    <row r="2770" spans="1:2" x14ac:dyDescent="0.25">
      <c r="A2770" s="23">
        <v>41494</v>
      </c>
      <c r="B2770" s="21">
        <v>0.34</v>
      </c>
    </row>
    <row r="2771" spans="1:2" x14ac:dyDescent="0.25">
      <c r="A2771" s="23">
        <v>41495</v>
      </c>
      <c r="B2771" s="21">
        <v>0.33</v>
      </c>
    </row>
    <row r="2772" spans="1:2" x14ac:dyDescent="0.25">
      <c r="A2772" s="23">
        <v>41498</v>
      </c>
      <c r="B2772" s="21">
        <v>0.37</v>
      </c>
    </row>
    <row r="2773" spans="1:2" x14ac:dyDescent="0.25">
      <c r="A2773" s="23">
        <v>41499</v>
      </c>
      <c r="B2773" s="21">
        <v>0.48</v>
      </c>
    </row>
    <row r="2774" spans="1:2" x14ac:dyDescent="0.25">
      <c r="A2774" s="23">
        <v>41500</v>
      </c>
      <c r="B2774" s="21">
        <v>0.5</v>
      </c>
    </row>
    <row r="2775" spans="1:2" x14ac:dyDescent="0.25">
      <c r="A2775" s="23">
        <v>41501</v>
      </c>
      <c r="B2775" s="21">
        <v>0.6</v>
      </c>
    </row>
    <row r="2776" spans="1:2" x14ac:dyDescent="0.25">
      <c r="A2776" s="23">
        <v>41502</v>
      </c>
      <c r="B2776" s="21">
        <v>0.68</v>
      </c>
    </row>
    <row r="2777" spans="1:2" x14ac:dyDescent="0.25">
      <c r="A2777" s="23">
        <v>41505</v>
      </c>
      <c r="B2777" s="21">
        <v>0.75</v>
      </c>
    </row>
    <row r="2778" spans="1:2" x14ac:dyDescent="0.25">
      <c r="A2778" s="23">
        <v>41506</v>
      </c>
      <c r="B2778" s="21">
        <v>0.67</v>
      </c>
    </row>
    <row r="2779" spans="1:2" x14ac:dyDescent="0.25">
      <c r="A2779" s="23">
        <v>41507</v>
      </c>
      <c r="B2779" s="21">
        <v>0.73</v>
      </c>
    </row>
    <row r="2780" spans="1:2" x14ac:dyDescent="0.25">
      <c r="A2780" s="23">
        <v>41508</v>
      </c>
      <c r="B2780" s="21">
        <v>0.79</v>
      </c>
    </row>
    <row r="2781" spans="1:2" x14ac:dyDescent="0.25">
      <c r="A2781" s="23">
        <v>41509</v>
      </c>
      <c r="B2781" s="21">
        <v>0.69</v>
      </c>
    </row>
    <row r="2782" spans="1:2" x14ac:dyDescent="0.25">
      <c r="A2782" s="23">
        <v>41512</v>
      </c>
      <c r="B2782" s="21">
        <v>0.64</v>
      </c>
    </row>
    <row r="2783" spans="1:2" x14ac:dyDescent="0.25">
      <c r="A2783" s="23">
        <v>41513</v>
      </c>
      <c r="B2783" s="21">
        <v>0.56999999999999995</v>
      </c>
    </row>
    <row r="2784" spans="1:2" x14ac:dyDescent="0.25">
      <c r="A2784" s="23">
        <v>41514</v>
      </c>
      <c r="B2784" s="21">
        <v>0.63</v>
      </c>
    </row>
    <row r="2785" spans="1:2" x14ac:dyDescent="0.25">
      <c r="A2785" s="23">
        <v>41515</v>
      </c>
      <c r="B2785" s="21">
        <v>0.65</v>
      </c>
    </row>
    <row r="2786" spans="1:2" x14ac:dyDescent="0.25">
      <c r="A2786" s="23">
        <v>41516</v>
      </c>
      <c r="B2786" s="21">
        <v>0.68</v>
      </c>
    </row>
    <row r="2787" spans="1:2" x14ac:dyDescent="0.25">
      <c r="A2787" s="23">
        <v>41519</v>
      </c>
      <c r="B2787" s="72" t="e">
        <f>NA()</f>
        <v>#N/A</v>
      </c>
    </row>
    <row r="2788" spans="1:2" x14ac:dyDescent="0.25">
      <c r="A2788" s="23">
        <v>41520</v>
      </c>
      <c r="B2788" s="21">
        <v>0.76</v>
      </c>
    </row>
    <row r="2789" spans="1:2" x14ac:dyDescent="0.25">
      <c r="A2789" s="23">
        <v>41521</v>
      </c>
      <c r="B2789" s="21">
        <v>0.83</v>
      </c>
    </row>
    <row r="2790" spans="1:2" x14ac:dyDescent="0.25">
      <c r="A2790" s="23">
        <v>41522</v>
      </c>
      <c r="B2790" s="21">
        <v>0.92</v>
      </c>
    </row>
    <row r="2791" spans="1:2" x14ac:dyDescent="0.25">
      <c r="A2791" s="23">
        <v>41523</v>
      </c>
      <c r="B2791" s="21">
        <v>0.87</v>
      </c>
    </row>
    <row r="2792" spans="1:2" x14ac:dyDescent="0.25">
      <c r="A2792" s="23">
        <v>41526</v>
      </c>
      <c r="B2792" s="21">
        <v>0.84</v>
      </c>
    </row>
    <row r="2793" spans="1:2" x14ac:dyDescent="0.25">
      <c r="A2793" s="23">
        <v>41527</v>
      </c>
      <c r="B2793" s="21">
        <v>0.86</v>
      </c>
    </row>
    <row r="2794" spans="1:2" x14ac:dyDescent="0.25">
      <c r="A2794" s="23">
        <v>41528</v>
      </c>
      <c r="B2794" s="21">
        <v>0.8</v>
      </c>
    </row>
    <row r="2795" spans="1:2" x14ac:dyDescent="0.25">
      <c r="A2795" s="23">
        <v>41529</v>
      </c>
      <c r="B2795" s="21">
        <v>0.81</v>
      </c>
    </row>
    <row r="2796" spans="1:2" x14ac:dyDescent="0.25">
      <c r="A2796" s="23">
        <v>41530</v>
      </c>
      <c r="B2796" s="21">
        <v>0.8</v>
      </c>
    </row>
    <row r="2797" spans="1:2" x14ac:dyDescent="0.25">
      <c r="A2797" s="23">
        <v>41533</v>
      </c>
      <c r="B2797" s="21">
        <v>0.76</v>
      </c>
    </row>
    <row r="2798" spans="1:2" x14ac:dyDescent="0.25">
      <c r="A2798" s="23">
        <v>41534</v>
      </c>
      <c r="B2798" s="21">
        <v>0.7</v>
      </c>
    </row>
    <row r="2799" spans="1:2" x14ac:dyDescent="0.25">
      <c r="A2799" s="23">
        <v>41535</v>
      </c>
      <c r="B2799" s="21">
        <v>0.49</v>
      </c>
    </row>
    <row r="2800" spans="1:2" x14ac:dyDescent="0.25">
      <c r="A2800" s="23">
        <v>41536</v>
      </c>
      <c r="B2800" s="21">
        <v>0.55000000000000004</v>
      </c>
    </row>
    <row r="2801" spans="1:2" x14ac:dyDescent="0.25">
      <c r="A2801" s="23">
        <v>41537</v>
      </c>
      <c r="B2801" s="21">
        <v>0.52</v>
      </c>
    </row>
    <row r="2802" spans="1:2" x14ac:dyDescent="0.25">
      <c r="A2802" s="23">
        <v>41540</v>
      </c>
      <c r="B2802" s="21">
        <v>0.46</v>
      </c>
    </row>
    <row r="2803" spans="1:2" x14ac:dyDescent="0.25">
      <c r="A2803" s="23">
        <v>41541</v>
      </c>
      <c r="B2803" s="21">
        <v>0.48</v>
      </c>
    </row>
    <row r="2804" spans="1:2" x14ac:dyDescent="0.25">
      <c r="A2804" s="23">
        <v>41542</v>
      </c>
      <c r="B2804" s="21">
        <v>0.45</v>
      </c>
    </row>
    <row r="2805" spans="1:2" x14ac:dyDescent="0.25">
      <c r="A2805" s="23">
        <v>41543</v>
      </c>
      <c r="B2805" s="21">
        <v>0.47</v>
      </c>
    </row>
    <row r="2806" spans="1:2" x14ac:dyDescent="0.25">
      <c r="A2806" s="23">
        <v>41544</v>
      </c>
      <c r="B2806" s="21">
        <v>0.46</v>
      </c>
    </row>
    <row r="2807" spans="1:2" x14ac:dyDescent="0.25">
      <c r="A2807" s="23">
        <v>41547</v>
      </c>
      <c r="B2807" s="21">
        <v>0.45</v>
      </c>
    </row>
    <row r="2808" spans="1:2" x14ac:dyDescent="0.25">
      <c r="A2808" s="23">
        <v>41548</v>
      </c>
      <c r="B2808" s="21">
        <v>0.46</v>
      </c>
    </row>
    <row r="2809" spans="1:2" x14ac:dyDescent="0.25">
      <c r="A2809" s="23">
        <v>41549</v>
      </c>
      <c r="B2809" s="21">
        <v>0.43</v>
      </c>
    </row>
    <row r="2810" spans="1:2" x14ac:dyDescent="0.25">
      <c r="A2810" s="23">
        <v>41550</v>
      </c>
      <c r="B2810" s="21">
        <v>0.43</v>
      </c>
    </row>
    <row r="2811" spans="1:2" x14ac:dyDescent="0.25">
      <c r="A2811" s="23">
        <v>41551</v>
      </c>
      <c r="B2811" s="21">
        <v>0.46</v>
      </c>
    </row>
    <row r="2812" spans="1:2" x14ac:dyDescent="0.25">
      <c r="A2812" s="23">
        <v>41554</v>
      </c>
      <c r="B2812" s="21">
        <v>0.45</v>
      </c>
    </row>
    <row r="2813" spans="1:2" x14ac:dyDescent="0.25">
      <c r="A2813" s="23">
        <v>41555</v>
      </c>
      <c r="B2813" s="21">
        <v>0.48</v>
      </c>
    </row>
    <row r="2814" spans="1:2" x14ac:dyDescent="0.25">
      <c r="A2814" s="23">
        <v>41556</v>
      </c>
      <c r="B2814" s="21">
        <v>0.47</v>
      </c>
    </row>
    <row r="2815" spans="1:2" x14ac:dyDescent="0.25">
      <c r="A2815" s="23">
        <v>41557</v>
      </c>
      <c r="B2815" s="21">
        <v>0.5</v>
      </c>
    </row>
    <row r="2816" spans="1:2" x14ac:dyDescent="0.25">
      <c r="A2816" s="23">
        <v>41558</v>
      </c>
      <c r="B2816" s="21">
        <v>0.5</v>
      </c>
    </row>
    <row r="2817" spans="1:2" x14ac:dyDescent="0.25">
      <c r="A2817" s="23">
        <v>41561</v>
      </c>
      <c r="B2817" s="72" t="e">
        <f>NA()</f>
        <v>#N/A</v>
      </c>
    </row>
    <row r="2818" spans="1:2" x14ac:dyDescent="0.25">
      <c r="A2818" s="23">
        <v>41562</v>
      </c>
      <c r="B2818" s="21">
        <v>0.54</v>
      </c>
    </row>
    <row r="2819" spans="1:2" x14ac:dyDescent="0.25">
      <c r="A2819" s="23">
        <v>41563</v>
      </c>
      <c r="B2819" s="21">
        <v>0.5</v>
      </c>
    </row>
    <row r="2820" spans="1:2" x14ac:dyDescent="0.25">
      <c r="A2820" s="23">
        <v>41564</v>
      </c>
      <c r="B2820" s="21">
        <v>0.45</v>
      </c>
    </row>
    <row r="2821" spans="1:2" x14ac:dyDescent="0.25">
      <c r="A2821" s="23">
        <v>41565</v>
      </c>
      <c r="B2821" s="21">
        <v>0.42</v>
      </c>
    </row>
    <row r="2822" spans="1:2" x14ac:dyDescent="0.25">
      <c r="A2822" s="23">
        <v>41568</v>
      </c>
      <c r="B2822" s="21">
        <v>0.44</v>
      </c>
    </row>
    <row r="2823" spans="1:2" x14ac:dyDescent="0.25">
      <c r="A2823" s="23">
        <v>41569</v>
      </c>
      <c r="B2823" s="21">
        <v>0.37</v>
      </c>
    </row>
    <row r="2824" spans="1:2" x14ac:dyDescent="0.25">
      <c r="A2824" s="23">
        <v>41570</v>
      </c>
      <c r="B2824" s="21">
        <v>0.36</v>
      </c>
    </row>
    <row r="2825" spans="1:2" x14ac:dyDescent="0.25">
      <c r="A2825" s="23">
        <v>41571</v>
      </c>
      <c r="B2825" s="21">
        <v>0.36</v>
      </c>
    </row>
    <row r="2826" spans="1:2" x14ac:dyDescent="0.25">
      <c r="A2826" s="23">
        <v>41572</v>
      </c>
      <c r="B2826" s="21">
        <v>0.34</v>
      </c>
    </row>
    <row r="2827" spans="1:2" x14ac:dyDescent="0.25">
      <c r="A2827" s="23">
        <v>41575</v>
      </c>
      <c r="B2827" s="21">
        <v>0.35</v>
      </c>
    </row>
    <row r="2828" spans="1:2" x14ac:dyDescent="0.25">
      <c r="A2828" s="23">
        <v>41576</v>
      </c>
      <c r="B2828" s="21">
        <v>0.35</v>
      </c>
    </row>
    <row r="2829" spans="1:2" x14ac:dyDescent="0.25">
      <c r="A2829" s="23">
        <v>41577</v>
      </c>
      <c r="B2829" s="21">
        <v>0.37</v>
      </c>
    </row>
    <row r="2830" spans="1:2" x14ac:dyDescent="0.25">
      <c r="A2830" s="23">
        <v>41578</v>
      </c>
      <c r="B2830" s="21">
        <v>0.4</v>
      </c>
    </row>
    <row r="2831" spans="1:2" x14ac:dyDescent="0.25">
      <c r="A2831" s="23">
        <v>41579</v>
      </c>
      <c r="B2831" s="21">
        <v>0.5</v>
      </c>
    </row>
    <row r="2832" spans="1:2" x14ac:dyDescent="0.25">
      <c r="A2832" s="23">
        <v>41582</v>
      </c>
      <c r="B2832" s="21">
        <v>0.5</v>
      </c>
    </row>
    <row r="2833" spans="1:2" x14ac:dyDescent="0.25">
      <c r="A2833" s="23">
        <v>41583</v>
      </c>
      <c r="B2833" s="21">
        <v>0.55000000000000004</v>
      </c>
    </row>
    <row r="2834" spans="1:2" x14ac:dyDescent="0.25">
      <c r="A2834" s="23">
        <v>41584</v>
      </c>
      <c r="B2834" s="21">
        <v>0.48</v>
      </c>
    </row>
    <row r="2835" spans="1:2" x14ac:dyDescent="0.25">
      <c r="A2835" s="23">
        <v>41585</v>
      </c>
      <c r="B2835" s="21">
        <v>0.46</v>
      </c>
    </row>
    <row r="2836" spans="1:2" x14ac:dyDescent="0.25">
      <c r="A2836" s="23">
        <v>41586</v>
      </c>
      <c r="B2836" s="21">
        <v>0.59</v>
      </c>
    </row>
    <row r="2837" spans="1:2" x14ac:dyDescent="0.25">
      <c r="A2837" s="23">
        <v>41589</v>
      </c>
      <c r="B2837" s="72" t="e">
        <f>NA()</f>
        <v>#N/A</v>
      </c>
    </row>
    <row r="2838" spans="1:2" x14ac:dyDescent="0.25">
      <c r="A2838" s="23">
        <v>41590</v>
      </c>
      <c r="B2838" s="21">
        <v>0.62</v>
      </c>
    </row>
    <row r="2839" spans="1:2" x14ac:dyDescent="0.25">
      <c r="A2839" s="23">
        <v>41591</v>
      </c>
      <c r="B2839" s="21">
        <v>0.57999999999999996</v>
      </c>
    </row>
    <row r="2840" spans="1:2" x14ac:dyDescent="0.25">
      <c r="A2840" s="23">
        <v>41592</v>
      </c>
      <c r="B2840" s="21">
        <v>0.51</v>
      </c>
    </row>
    <row r="2841" spans="1:2" x14ac:dyDescent="0.25">
      <c r="A2841" s="23">
        <v>41593</v>
      </c>
      <c r="B2841" s="21">
        <v>0.53</v>
      </c>
    </row>
    <row r="2842" spans="1:2" x14ac:dyDescent="0.25">
      <c r="A2842" s="23">
        <v>41596</v>
      </c>
      <c r="B2842" s="21">
        <v>0.48</v>
      </c>
    </row>
    <row r="2843" spans="1:2" x14ac:dyDescent="0.25">
      <c r="A2843" s="23">
        <v>41597</v>
      </c>
      <c r="B2843" s="21">
        <v>0.53</v>
      </c>
    </row>
    <row r="2844" spans="1:2" x14ac:dyDescent="0.25">
      <c r="A2844" s="23">
        <v>41598</v>
      </c>
      <c r="B2844" s="21">
        <v>0.64</v>
      </c>
    </row>
    <row r="2845" spans="1:2" x14ac:dyDescent="0.25">
      <c r="A2845" s="23">
        <v>41599</v>
      </c>
      <c r="B2845" s="21">
        <v>0.6</v>
      </c>
    </row>
    <row r="2846" spans="1:2" x14ac:dyDescent="0.25">
      <c r="A2846" s="23">
        <v>41600</v>
      </c>
      <c r="B2846" s="21">
        <v>0.56000000000000005</v>
      </c>
    </row>
    <row r="2847" spans="1:2" x14ac:dyDescent="0.25">
      <c r="A2847" s="23">
        <v>41603</v>
      </c>
      <c r="B2847" s="21">
        <v>0.56000000000000005</v>
      </c>
    </row>
    <row r="2848" spans="1:2" x14ac:dyDescent="0.25">
      <c r="A2848" s="23">
        <v>41604</v>
      </c>
      <c r="B2848" s="21">
        <v>0.54</v>
      </c>
    </row>
    <row r="2849" spans="1:2" x14ac:dyDescent="0.25">
      <c r="A2849" s="23">
        <v>41605</v>
      </c>
      <c r="B2849" s="21">
        <v>0.57999999999999996</v>
      </c>
    </row>
    <row r="2850" spans="1:2" x14ac:dyDescent="0.25">
      <c r="A2850" s="23">
        <v>41606</v>
      </c>
      <c r="B2850" s="72" t="e">
        <f>NA()</f>
        <v>#N/A</v>
      </c>
    </row>
    <row r="2851" spans="1:2" x14ac:dyDescent="0.25">
      <c r="A2851" s="23">
        <v>41607</v>
      </c>
      <c r="B2851" s="21">
        <v>0.6</v>
      </c>
    </row>
    <row r="2852" spans="1:2" x14ac:dyDescent="0.25">
      <c r="A2852" s="23">
        <v>41610</v>
      </c>
      <c r="B2852" s="21">
        <v>0.66</v>
      </c>
    </row>
    <row r="2853" spans="1:2" x14ac:dyDescent="0.25">
      <c r="A2853" s="23">
        <v>41611</v>
      </c>
      <c r="B2853" s="21">
        <v>0.64</v>
      </c>
    </row>
    <row r="2854" spans="1:2" x14ac:dyDescent="0.25">
      <c r="A2854" s="23">
        <v>41612</v>
      </c>
      <c r="B2854" s="21">
        <v>0.73</v>
      </c>
    </row>
    <row r="2855" spans="1:2" x14ac:dyDescent="0.25">
      <c r="A2855" s="23">
        <v>41613</v>
      </c>
      <c r="B2855" s="21">
        <v>0.76</v>
      </c>
    </row>
    <row r="2856" spans="1:2" x14ac:dyDescent="0.25">
      <c r="A2856" s="23">
        <v>41614</v>
      </c>
      <c r="B2856" s="21">
        <v>0.77</v>
      </c>
    </row>
    <row r="2857" spans="1:2" x14ac:dyDescent="0.25">
      <c r="A2857" s="23">
        <v>41617</v>
      </c>
      <c r="B2857" s="21">
        <v>0.74</v>
      </c>
    </row>
    <row r="2858" spans="1:2" x14ac:dyDescent="0.25">
      <c r="A2858" s="23">
        <v>41618</v>
      </c>
      <c r="B2858" s="21">
        <v>0.69</v>
      </c>
    </row>
    <row r="2859" spans="1:2" x14ac:dyDescent="0.25">
      <c r="A2859" s="23">
        <v>41619</v>
      </c>
      <c r="B2859" s="21">
        <v>0.71</v>
      </c>
    </row>
    <row r="2860" spans="1:2" x14ac:dyDescent="0.25">
      <c r="A2860" s="23">
        <v>41620</v>
      </c>
      <c r="B2860" s="21">
        <v>0.75</v>
      </c>
    </row>
    <row r="2861" spans="1:2" x14ac:dyDescent="0.25">
      <c r="A2861" s="23">
        <v>41621</v>
      </c>
      <c r="B2861" s="21">
        <v>0.72</v>
      </c>
    </row>
    <row r="2862" spans="1:2" x14ac:dyDescent="0.25">
      <c r="A2862" s="23">
        <v>41624</v>
      </c>
      <c r="B2862" s="21">
        <v>0.71</v>
      </c>
    </row>
    <row r="2863" spans="1:2" x14ac:dyDescent="0.25">
      <c r="A2863" s="23">
        <v>41625</v>
      </c>
      <c r="B2863" s="21">
        <v>0.67</v>
      </c>
    </row>
    <row r="2864" spans="1:2" x14ac:dyDescent="0.25">
      <c r="A2864" s="23">
        <v>41626</v>
      </c>
      <c r="B2864" s="21">
        <v>0.72</v>
      </c>
    </row>
    <row r="2865" spans="1:2" x14ac:dyDescent="0.25">
      <c r="A2865" s="23">
        <v>41627</v>
      </c>
      <c r="B2865" s="21">
        <v>0.79</v>
      </c>
    </row>
    <row r="2866" spans="1:2" x14ac:dyDescent="0.25">
      <c r="A2866" s="23">
        <v>41628</v>
      </c>
      <c r="B2866" s="21">
        <v>0.73</v>
      </c>
    </row>
    <row r="2867" spans="1:2" x14ac:dyDescent="0.25">
      <c r="A2867" s="23">
        <v>41631</v>
      </c>
      <c r="B2867" s="21">
        <v>0.76</v>
      </c>
    </row>
    <row r="2868" spans="1:2" x14ac:dyDescent="0.25">
      <c r="A2868" s="23">
        <v>41632</v>
      </c>
      <c r="B2868" s="21">
        <v>0.8</v>
      </c>
    </row>
    <row r="2869" spans="1:2" x14ac:dyDescent="0.25">
      <c r="A2869" s="23">
        <v>41633</v>
      </c>
      <c r="B2869" s="72" t="e">
        <f>NA()</f>
        <v>#N/A</v>
      </c>
    </row>
    <row r="2870" spans="1:2" x14ac:dyDescent="0.25">
      <c r="A2870" s="23">
        <v>41634</v>
      </c>
      <c r="B2870" s="21">
        <v>0.8</v>
      </c>
    </row>
    <row r="2871" spans="1:2" x14ac:dyDescent="0.25">
      <c r="A2871" s="23">
        <v>41635</v>
      </c>
      <c r="B2871" s="21">
        <v>0.8</v>
      </c>
    </row>
    <row r="2872" spans="1:2" x14ac:dyDescent="0.25">
      <c r="A2872" s="23">
        <v>41638</v>
      </c>
      <c r="B2872" s="21">
        <v>0.76</v>
      </c>
    </row>
    <row r="2873" spans="1:2" x14ac:dyDescent="0.25">
      <c r="A2873" s="23">
        <v>41639</v>
      </c>
      <c r="B2873" s="21">
        <v>0.8</v>
      </c>
    </row>
    <row r="2874" spans="1:2" x14ac:dyDescent="0.25">
      <c r="A2874" s="23">
        <v>41640</v>
      </c>
      <c r="B2874" s="72" t="e">
        <f>NA()</f>
        <v>#N/A</v>
      </c>
    </row>
    <row r="2875" spans="1:2" x14ac:dyDescent="0.25">
      <c r="A2875" s="23">
        <v>41641</v>
      </c>
      <c r="B2875" s="21">
        <v>0.74</v>
      </c>
    </row>
    <row r="2876" spans="1:2" x14ac:dyDescent="0.25">
      <c r="A2876" s="23">
        <v>41642</v>
      </c>
      <c r="B2876" s="21">
        <v>0.75</v>
      </c>
    </row>
    <row r="2877" spans="1:2" x14ac:dyDescent="0.25">
      <c r="A2877" s="23">
        <v>41645</v>
      </c>
      <c r="B2877" s="21">
        <v>0.72</v>
      </c>
    </row>
    <row r="2878" spans="1:2" x14ac:dyDescent="0.25">
      <c r="A2878" s="23">
        <v>41646</v>
      </c>
      <c r="B2878" s="21">
        <v>0.7</v>
      </c>
    </row>
    <row r="2879" spans="1:2" x14ac:dyDescent="0.25">
      <c r="A2879" s="23">
        <v>41647</v>
      </c>
      <c r="B2879" s="21">
        <v>0.72</v>
      </c>
    </row>
    <row r="2880" spans="1:2" x14ac:dyDescent="0.25">
      <c r="A2880" s="23">
        <v>41648</v>
      </c>
      <c r="B2880" s="21">
        <v>0.66</v>
      </c>
    </row>
    <row r="2881" spans="1:2" x14ac:dyDescent="0.25">
      <c r="A2881" s="23">
        <v>41649</v>
      </c>
      <c r="B2881" s="21">
        <v>0.59</v>
      </c>
    </row>
    <row r="2882" spans="1:2" x14ac:dyDescent="0.25">
      <c r="A2882" s="23">
        <v>41652</v>
      </c>
      <c r="B2882" s="21">
        <v>0.56999999999999995</v>
      </c>
    </row>
    <row r="2883" spans="1:2" x14ac:dyDescent="0.25">
      <c r="A2883" s="23">
        <v>41653</v>
      </c>
      <c r="B2883" s="21">
        <v>0.62</v>
      </c>
    </row>
    <row r="2884" spans="1:2" x14ac:dyDescent="0.25">
      <c r="A2884" s="23">
        <v>41654</v>
      </c>
      <c r="B2884" s="21">
        <v>0.62</v>
      </c>
    </row>
    <row r="2885" spans="1:2" x14ac:dyDescent="0.25">
      <c r="A2885" s="23">
        <v>41655</v>
      </c>
      <c r="B2885" s="21">
        <v>0.61</v>
      </c>
    </row>
    <row r="2886" spans="1:2" x14ac:dyDescent="0.25">
      <c r="A2886" s="23">
        <v>41656</v>
      </c>
      <c r="B2886" s="21">
        <v>0.57999999999999996</v>
      </c>
    </row>
    <row r="2887" spans="1:2" x14ac:dyDescent="0.25">
      <c r="A2887" s="23">
        <v>41659</v>
      </c>
      <c r="B2887" s="72" t="e">
        <f>NA()</f>
        <v>#N/A</v>
      </c>
    </row>
    <row r="2888" spans="1:2" x14ac:dyDescent="0.25">
      <c r="A2888" s="23">
        <v>41660</v>
      </c>
      <c r="B2888" s="21">
        <v>0.59</v>
      </c>
    </row>
    <row r="2889" spans="1:2" x14ac:dyDescent="0.25">
      <c r="A2889" s="23">
        <v>41661</v>
      </c>
      <c r="B2889" s="21">
        <v>0.62</v>
      </c>
    </row>
    <row r="2890" spans="1:2" x14ac:dyDescent="0.25">
      <c r="A2890" s="23">
        <v>41662</v>
      </c>
      <c r="B2890" s="21">
        <v>0.66</v>
      </c>
    </row>
    <row r="2891" spans="1:2" x14ac:dyDescent="0.25">
      <c r="A2891" s="23">
        <v>41663</v>
      </c>
      <c r="B2891" s="21">
        <v>0.61</v>
      </c>
    </row>
    <row r="2892" spans="1:2" x14ac:dyDescent="0.25">
      <c r="A2892" s="23">
        <v>41666</v>
      </c>
      <c r="B2892" s="21">
        <v>0.64</v>
      </c>
    </row>
    <row r="2893" spans="1:2" x14ac:dyDescent="0.25">
      <c r="A2893" s="23">
        <v>41667</v>
      </c>
      <c r="B2893" s="21">
        <v>0.62</v>
      </c>
    </row>
    <row r="2894" spans="1:2" x14ac:dyDescent="0.25">
      <c r="A2894" s="23">
        <v>41668</v>
      </c>
      <c r="B2894" s="21">
        <v>0.55000000000000004</v>
      </c>
    </row>
    <row r="2895" spans="1:2" x14ac:dyDescent="0.25">
      <c r="A2895" s="23">
        <v>41669</v>
      </c>
      <c r="B2895" s="21">
        <v>0.56999999999999995</v>
      </c>
    </row>
    <row r="2896" spans="1:2" x14ac:dyDescent="0.25">
      <c r="A2896" s="23">
        <v>41670</v>
      </c>
      <c r="B2896" s="21">
        <v>0.53</v>
      </c>
    </row>
    <row r="2897" spans="1:2" x14ac:dyDescent="0.25">
      <c r="A2897" s="23">
        <v>41673</v>
      </c>
      <c r="B2897" s="21">
        <v>0.47</v>
      </c>
    </row>
    <row r="2898" spans="1:2" x14ac:dyDescent="0.25">
      <c r="A2898" s="23">
        <v>41674</v>
      </c>
      <c r="B2898" s="21">
        <v>0.51</v>
      </c>
    </row>
    <row r="2899" spans="1:2" x14ac:dyDescent="0.25">
      <c r="A2899" s="23">
        <v>41675</v>
      </c>
      <c r="B2899" s="21">
        <v>0.56000000000000005</v>
      </c>
    </row>
    <row r="2900" spans="1:2" x14ac:dyDescent="0.25">
      <c r="A2900" s="23">
        <v>41676</v>
      </c>
      <c r="B2900" s="21">
        <v>0.56999999999999995</v>
      </c>
    </row>
    <row r="2901" spans="1:2" x14ac:dyDescent="0.25">
      <c r="A2901" s="23">
        <v>41677</v>
      </c>
      <c r="B2901" s="21">
        <v>0.53</v>
      </c>
    </row>
    <row r="2902" spans="1:2" x14ac:dyDescent="0.25">
      <c r="A2902" s="23">
        <v>41680</v>
      </c>
      <c r="B2902" s="21">
        <v>0.51</v>
      </c>
    </row>
    <row r="2903" spans="1:2" x14ac:dyDescent="0.25">
      <c r="A2903" s="23">
        <v>41681</v>
      </c>
      <c r="B2903" s="21">
        <v>0.56000000000000005</v>
      </c>
    </row>
    <row r="2904" spans="1:2" x14ac:dyDescent="0.25">
      <c r="A2904" s="23">
        <v>41682</v>
      </c>
      <c r="B2904" s="21">
        <v>0.59</v>
      </c>
    </row>
    <row r="2905" spans="1:2" x14ac:dyDescent="0.25">
      <c r="A2905" s="23">
        <v>41683</v>
      </c>
      <c r="B2905" s="21">
        <v>0.56000000000000005</v>
      </c>
    </row>
    <row r="2906" spans="1:2" x14ac:dyDescent="0.25">
      <c r="A2906" s="23">
        <v>41684</v>
      </c>
      <c r="B2906" s="21">
        <v>0.59</v>
      </c>
    </row>
    <row r="2907" spans="1:2" x14ac:dyDescent="0.25">
      <c r="A2907" s="23">
        <v>41687</v>
      </c>
      <c r="B2907" s="72" t="e">
        <f>NA()</f>
        <v>#N/A</v>
      </c>
    </row>
    <row r="2908" spans="1:2" x14ac:dyDescent="0.25">
      <c r="A2908" s="23">
        <v>41688</v>
      </c>
      <c r="B2908" s="21">
        <v>0.56999999999999995</v>
      </c>
    </row>
    <row r="2909" spans="1:2" x14ac:dyDescent="0.25">
      <c r="A2909" s="23">
        <v>41689</v>
      </c>
      <c r="B2909" s="21">
        <v>0.6</v>
      </c>
    </row>
    <row r="2910" spans="1:2" x14ac:dyDescent="0.25">
      <c r="A2910" s="23">
        <v>41690</v>
      </c>
      <c r="B2910" s="21">
        <v>0.63</v>
      </c>
    </row>
    <row r="2911" spans="1:2" x14ac:dyDescent="0.25">
      <c r="A2911" s="23">
        <v>41691</v>
      </c>
      <c r="B2911" s="21">
        <v>0.61</v>
      </c>
    </row>
    <row r="2912" spans="1:2" x14ac:dyDescent="0.25">
      <c r="A2912" s="23">
        <v>41694</v>
      </c>
      <c r="B2912" s="21">
        <v>0.59</v>
      </c>
    </row>
    <row r="2913" spans="1:2" x14ac:dyDescent="0.25">
      <c r="A2913" s="23">
        <v>41695</v>
      </c>
      <c r="B2913" s="21">
        <v>0.55000000000000004</v>
      </c>
    </row>
    <row r="2914" spans="1:2" x14ac:dyDescent="0.25">
      <c r="A2914" s="23">
        <v>41696</v>
      </c>
      <c r="B2914" s="21">
        <v>0.51</v>
      </c>
    </row>
    <row r="2915" spans="1:2" x14ac:dyDescent="0.25">
      <c r="A2915" s="23">
        <v>41697</v>
      </c>
      <c r="B2915" s="21">
        <v>0.49</v>
      </c>
    </row>
    <row r="2916" spans="1:2" x14ac:dyDescent="0.25">
      <c r="A2916" s="23">
        <v>41698</v>
      </c>
      <c r="B2916" s="21">
        <v>0.49</v>
      </c>
    </row>
    <row r="2917" spans="1:2" x14ac:dyDescent="0.25">
      <c r="A2917" s="23">
        <v>41701</v>
      </c>
      <c r="B2917" s="21">
        <v>0.44</v>
      </c>
    </row>
    <row r="2918" spans="1:2" x14ac:dyDescent="0.25">
      <c r="A2918" s="23">
        <v>41702</v>
      </c>
      <c r="B2918" s="21">
        <v>0.52</v>
      </c>
    </row>
    <row r="2919" spans="1:2" x14ac:dyDescent="0.25">
      <c r="A2919" s="23">
        <v>41703</v>
      </c>
      <c r="B2919" s="21">
        <v>0.52</v>
      </c>
    </row>
    <row r="2920" spans="1:2" x14ac:dyDescent="0.25">
      <c r="A2920" s="23">
        <v>41704</v>
      </c>
      <c r="B2920" s="21">
        <v>0.53</v>
      </c>
    </row>
    <row r="2921" spans="1:2" x14ac:dyDescent="0.25">
      <c r="A2921" s="23">
        <v>41705</v>
      </c>
      <c r="B2921" s="21">
        <v>0.56999999999999995</v>
      </c>
    </row>
    <row r="2922" spans="1:2" x14ac:dyDescent="0.25">
      <c r="A2922" s="23">
        <v>41708</v>
      </c>
      <c r="B2922" s="21">
        <v>0.56999999999999995</v>
      </c>
    </row>
    <row r="2923" spans="1:2" x14ac:dyDescent="0.25">
      <c r="A2923" s="23">
        <v>41709</v>
      </c>
      <c r="B2923" s="21">
        <v>0.56999999999999995</v>
      </c>
    </row>
    <row r="2924" spans="1:2" x14ac:dyDescent="0.25">
      <c r="A2924" s="23">
        <v>41710</v>
      </c>
      <c r="B2924" s="21">
        <v>0.54</v>
      </c>
    </row>
    <row r="2925" spans="1:2" x14ac:dyDescent="0.25">
      <c r="A2925" s="23">
        <v>41711</v>
      </c>
      <c r="B2925" s="21">
        <v>0.49</v>
      </c>
    </row>
    <row r="2926" spans="1:2" x14ac:dyDescent="0.25">
      <c r="A2926" s="23">
        <v>41712</v>
      </c>
      <c r="B2926" s="21">
        <v>0.48</v>
      </c>
    </row>
    <row r="2927" spans="1:2" x14ac:dyDescent="0.25">
      <c r="A2927" s="23">
        <v>41715</v>
      </c>
      <c r="B2927" s="21">
        <v>0.52</v>
      </c>
    </row>
    <row r="2928" spans="1:2" x14ac:dyDescent="0.25">
      <c r="A2928" s="23">
        <v>41716</v>
      </c>
      <c r="B2928" s="21">
        <v>0.5</v>
      </c>
    </row>
    <row r="2929" spans="1:2" x14ac:dyDescent="0.25">
      <c r="A2929" s="23">
        <v>41717</v>
      </c>
      <c r="B2929" s="21">
        <v>0.62</v>
      </c>
    </row>
    <row r="2930" spans="1:2" x14ac:dyDescent="0.25">
      <c r="A2930" s="23">
        <v>41718</v>
      </c>
      <c r="B2930" s="21">
        <v>0.66</v>
      </c>
    </row>
    <row r="2931" spans="1:2" x14ac:dyDescent="0.25">
      <c r="A2931" s="23">
        <v>41719</v>
      </c>
      <c r="B2931" s="21">
        <v>0.61</v>
      </c>
    </row>
    <row r="2932" spans="1:2" x14ac:dyDescent="0.25">
      <c r="A2932" s="23">
        <v>41722</v>
      </c>
      <c r="B2932" s="21">
        <v>0.59</v>
      </c>
    </row>
    <row r="2933" spans="1:2" x14ac:dyDescent="0.25">
      <c r="A2933" s="23">
        <v>41723</v>
      </c>
      <c r="B2933" s="21">
        <v>0.61</v>
      </c>
    </row>
    <row r="2934" spans="1:2" x14ac:dyDescent="0.25">
      <c r="A2934" s="23">
        <v>41724</v>
      </c>
      <c r="B2934" s="21">
        <v>0.56999999999999995</v>
      </c>
    </row>
    <row r="2935" spans="1:2" x14ac:dyDescent="0.25">
      <c r="A2935" s="23">
        <v>41725</v>
      </c>
      <c r="B2935" s="21">
        <v>0.56000000000000005</v>
      </c>
    </row>
    <row r="2936" spans="1:2" x14ac:dyDescent="0.25">
      <c r="A2936" s="23">
        <v>41726</v>
      </c>
      <c r="B2936" s="21">
        <v>0.6</v>
      </c>
    </row>
    <row r="2937" spans="1:2" x14ac:dyDescent="0.25">
      <c r="A2937" s="23">
        <v>41729</v>
      </c>
      <c r="B2937" s="21">
        <v>0.6</v>
      </c>
    </row>
    <row r="2938" spans="1:2" x14ac:dyDescent="0.25">
      <c r="A2938" s="23">
        <v>41730</v>
      </c>
      <c r="B2938" s="21">
        <v>0.63</v>
      </c>
    </row>
    <row r="2939" spans="1:2" x14ac:dyDescent="0.25">
      <c r="A2939" s="23">
        <v>41731</v>
      </c>
      <c r="B2939" s="21">
        <v>0.68</v>
      </c>
    </row>
    <row r="2940" spans="1:2" x14ac:dyDescent="0.25">
      <c r="A2940" s="23">
        <v>41732</v>
      </c>
      <c r="B2940" s="21">
        <v>0.66</v>
      </c>
    </row>
    <row r="2941" spans="1:2" x14ac:dyDescent="0.25">
      <c r="A2941" s="23">
        <v>41733</v>
      </c>
      <c r="B2941" s="21">
        <v>0.61</v>
      </c>
    </row>
    <row r="2942" spans="1:2" x14ac:dyDescent="0.25">
      <c r="A2942" s="23">
        <v>41736</v>
      </c>
      <c r="B2942" s="21">
        <v>0.59</v>
      </c>
    </row>
    <row r="2943" spans="1:2" x14ac:dyDescent="0.25">
      <c r="A2943" s="23">
        <v>41737</v>
      </c>
      <c r="B2943" s="21">
        <v>0.57999999999999996</v>
      </c>
    </row>
    <row r="2944" spans="1:2" x14ac:dyDescent="0.25">
      <c r="A2944" s="23">
        <v>41738</v>
      </c>
      <c r="B2944" s="21">
        <v>0.56999999999999995</v>
      </c>
    </row>
    <row r="2945" spans="1:2" x14ac:dyDescent="0.25">
      <c r="A2945" s="23">
        <v>41739</v>
      </c>
      <c r="B2945" s="21">
        <v>0.51</v>
      </c>
    </row>
    <row r="2946" spans="1:2" x14ac:dyDescent="0.25">
      <c r="A2946" s="23">
        <v>41740</v>
      </c>
      <c r="B2946" s="21">
        <v>0.5</v>
      </c>
    </row>
    <row r="2947" spans="1:2" x14ac:dyDescent="0.25">
      <c r="A2947" s="23">
        <v>41743</v>
      </c>
      <c r="B2947" s="21">
        <v>0.52</v>
      </c>
    </row>
    <row r="2948" spans="1:2" x14ac:dyDescent="0.25">
      <c r="A2948" s="23">
        <v>41744</v>
      </c>
      <c r="B2948" s="21">
        <v>0.5</v>
      </c>
    </row>
    <row r="2949" spans="1:2" x14ac:dyDescent="0.25">
      <c r="A2949" s="23">
        <v>41745</v>
      </c>
      <c r="B2949" s="21">
        <v>0.48</v>
      </c>
    </row>
    <row r="2950" spans="1:2" x14ac:dyDescent="0.25">
      <c r="A2950" s="23">
        <v>41746</v>
      </c>
      <c r="B2950" s="21">
        <v>0.52</v>
      </c>
    </row>
    <row r="2951" spans="1:2" x14ac:dyDescent="0.25">
      <c r="A2951" s="23">
        <v>41747</v>
      </c>
      <c r="B2951" s="72" t="e">
        <f>NA()</f>
        <v>#N/A</v>
      </c>
    </row>
    <row r="2952" spans="1:2" x14ac:dyDescent="0.25">
      <c r="A2952" s="23">
        <v>41750</v>
      </c>
      <c r="B2952" s="21">
        <v>0.53</v>
      </c>
    </row>
    <row r="2953" spans="1:2" x14ac:dyDescent="0.25">
      <c r="A2953" s="23">
        <v>41751</v>
      </c>
      <c r="B2953" s="21">
        <v>0.52</v>
      </c>
    </row>
    <row r="2954" spans="1:2" x14ac:dyDescent="0.25">
      <c r="A2954" s="23">
        <v>41752</v>
      </c>
      <c r="B2954" s="21">
        <v>0.49</v>
      </c>
    </row>
    <row r="2955" spans="1:2" x14ac:dyDescent="0.25">
      <c r="A2955" s="23">
        <v>41753</v>
      </c>
      <c r="B2955" s="21">
        <v>0.49</v>
      </c>
    </row>
    <row r="2956" spans="1:2" x14ac:dyDescent="0.25">
      <c r="A2956" s="23">
        <v>41754</v>
      </c>
      <c r="B2956" s="21">
        <v>0.48</v>
      </c>
    </row>
    <row r="2957" spans="1:2" x14ac:dyDescent="0.25">
      <c r="A2957" s="23">
        <v>41757</v>
      </c>
      <c r="B2957" s="21">
        <v>0.52</v>
      </c>
    </row>
    <row r="2958" spans="1:2" x14ac:dyDescent="0.25">
      <c r="A2958" s="23">
        <v>41758</v>
      </c>
      <c r="B2958" s="21">
        <v>0.53</v>
      </c>
    </row>
    <row r="2959" spans="1:2" x14ac:dyDescent="0.25">
      <c r="A2959" s="23">
        <v>41759</v>
      </c>
      <c r="B2959" s="21">
        <v>0.49</v>
      </c>
    </row>
    <row r="2960" spans="1:2" x14ac:dyDescent="0.25">
      <c r="A2960" s="23">
        <v>41760</v>
      </c>
      <c r="B2960" s="21">
        <v>0.43</v>
      </c>
    </row>
    <row r="2961" spans="1:2" x14ac:dyDescent="0.25">
      <c r="A2961" s="23">
        <v>41761</v>
      </c>
      <c r="B2961" s="21">
        <v>0.41</v>
      </c>
    </row>
    <row r="2962" spans="1:2" x14ac:dyDescent="0.25">
      <c r="A2962" s="23">
        <v>41764</v>
      </c>
      <c r="B2962" s="21">
        <v>0.45</v>
      </c>
    </row>
    <row r="2963" spans="1:2" x14ac:dyDescent="0.25">
      <c r="A2963" s="23">
        <v>41765</v>
      </c>
      <c r="B2963" s="21">
        <v>0.45</v>
      </c>
    </row>
    <row r="2964" spans="1:2" x14ac:dyDescent="0.25">
      <c r="A2964" s="23">
        <v>41766</v>
      </c>
      <c r="B2964" s="21">
        <v>0.42</v>
      </c>
    </row>
    <row r="2965" spans="1:2" x14ac:dyDescent="0.25">
      <c r="A2965" s="23">
        <v>41767</v>
      </c>
      <c r="B2965" s="21">
        <v>0.42</v>
      </c>
    </row>
    <row r="2966" spans="1:2" x14ac:dyDescent="0.25">
      <c r="A2966" s="23">
        <v>41768</v>
      </c>
      <c r="B2966" s="21">
        <v>0.44</v>
      </c>
    </row>
    <row r="2967" spans="1:2" x14ac:dyDescent="0.25">
      <c r="A2967" s="23">
        <v>41771</v>
      </c>
      <c r="B2967" s="21">
        <v>0.48</v>
      </c>
    </row>
    <row r="2968" spans="1:2" x14ac:dyDescent="0.25">
      <c r="A2968" s="23">
        <v>41772</v>
      </c>
      <c r="B2968" s="21">
        <v>0.45</v>
      </c>
    </row>
    <row r="2969" spans="1:2" x14ac:dyDescent="0.25">
      <c r="A2969" s="23">
        <v>41773</v>
      </c>
      <c r="B2969" s="21">
        <v>0.37</v>
      </c>
    </row>
    <row r="2970" spans="1:2" x14ac:dyDescent="0.25">
      <c r="A2970" s="23">
        <v>41774</v>
      </c>
      <c r="B2970" s="21">
        <v>0.31</v>
      </c>
    </row>
    <row r="2971" spans="1:2" x14ac:dyDescent="0.25">
      <c r="A2971" s="23">
        <v>41775</v>
      </c>
      <c r="B2971" s="21">
        <v>0.34</v>
      </c>
    </row>
    <row r="2972" spans="1:2" x14ac:dyDescent="0.25">
      <c r="A2972" s="23">
        <v>41778</v>
      </c>
      <c r="B2972" s="21">
        <v>0.37</v>
      </c>
    </row>
    <row r="2973" spans="1:2" x14ac:dyDescent="0.25">
      <c r="A2973" s="23">
        <v>41779</v>
      </c>
      <c r="B2973" s="21">
        <v>0.35</v>
      </c>
    </row>
    <row r="2974" spans="1:2" x14ac:dyDescent="0.25">
      <c r="A2974" s="23">
        <v>41780</v>
      </c>
      <c r="B2974" s="21">
        <v>0.36</v>
      </c>
    </row>
    <row r="2975" spans="1:2" x14ac:dyDescent="0.25">
      <c r="A2975" s="23">
        <v>41781</v>
      </c>
      <c r="B2975" s="21">
        <v>0.35</v>
      </c>
    </row>
    <row r="2976" spans="1:2" x14ac:dyDescent="0.25">
      <c r="A2976" s="23">
        <v>41782</v>
      </c>
      <c r="B2976" s="21">
        <v>0.32</v>
      </c>
    </row>
    <row r="2977" spans="1:2" x14ac:dyDescent="0.25">
      <c r="A2977" s="23">
        <v>41785</v>
      </c>
      <c r="B2977" s="72" t="e">
        <f>NA()</f>
        <v>#N/A</v>
      </c>
    </row>
    <row r="2978" spans="1:2" x14ac:dyDescent="0.25">
      <c r="A2978" s="23">
        <v>41786</v>
      </c>
      <c r="B2978" s="21">
        <v>0.31</v>
      </c>
    </row>
    <row r="2979" spans="1:2" x14ac:dyDescent="0.25">
      <c r="A2979" s="23">
        <v>41787</v>
      </c>
      <c r="B2979" s="21">
        <v>0.22</v>
      </c>
    </row>
    <row r="2980" spans="1:2" x14ac:dyDescent="0.25">
      <c r="A2980" s="23">
        <v>41788</v>
      </c>
      <c r="B2980" s="21">
        <v>0.22</v>
      </c>
    </row>
    <row r="2981" spans="1:2" x14ac:dyDescent="0.25">
      <c r="A2981" s="23">
        <v>41789</v>
      </c>
      <c r="B2981" s="21">
        <v>0.26</v>
      </c>
    </row>
    <row r="2982" spans="1:2" x14ac:dyDescent="0.25">
      <c r="A2982" s="23">
        <v>41792</v>
      </c>
      <c r="B2982" s="21">
        <v>0.32</v>
      </c>
    </row>
    <row r="2983" spans="1:2" x14ac:dyDescent="0.25">
      <c r="A2983" s="23">
        <v>41793</v>
      </c>
      <c r="B2983" s="21">
        <v>0.41</v>
      </c>
    </row>
    <row r="2984" spans="1:2" x14ac:dyDescent="0.25">
      <c r="A2984" s="23">
        <v>41794</v>
      </c>
      <c r="B2984" s="21">
        <v>0.44</v>
      </c>
    </row>
    <row r="2985" spans="1:2" x14ac:dyDescent="0.25">
      <c r="A2985" s="23">
        <v>41795</v>
      </c>
      <c r="B2985" s="21">
        <v>0.41</v>
      </c>
    </row>
    <row r="2986" spans="1:2" x14ac:dyDescent="0.25">
      <c r="A2986" s="23">
        <v>41796</v>
      </c>
      <c r="B2986" s="21">
        <v>0.4</v>
      </c>
    </row>
    <row r="2987" spans="1:2" x14ac:dyDescent="0.25">
      <c r="A2987" s="23">
        <v>41799</v>
      </c>
      <c r="B2987" s="21">
        <v>0.41</v>
      </c>
    </row>
    <row r="2988" spans="1:2" x14ac:dyDescent="0.25">
      <c r="A2988" s="23">
        <v>41800</v>
      </c>
      <c r="B2988" s="21">
        <v>0.43</v>
      </c>
    </row>
    <row r="2989" spans="1:2" x14ac:dyDescent="0.25">
      <c r="A2989" s="23">
        <v>41801</v>
      </c>
      <c r="B2989" s="21">
        <v>0.43</v>
      </c>
    </row>
    <row r="2990" spans="1:2" x14ac:dyDescent="0.25">
      <c r="A2990" s="23">
        <v>41802</v>
      </c>
      <c r="B2990" s="21">
        <v>0.39</v>
      </c>
    </row>
    <row r="2991" spans="1:2" x14ac:dyDescent="0.25">
      <c r="A2991" s="23">
        <v>41803</v>
      </c>
      <c r="B2991" s="21">
        <v>0.41</v>
      </c>
    </row>
    <row r="2992" spans="1:2" x14ac:dyDescent="0.25">
      <c r="A2992" s="23">
        <v>41806</v>
      </c>
      <c r="B2992" s="21">
        <v>0.41</v>
      </c>
    </row>
    <row r="2993" spans="1:2" x14ac:dyDescent="0.25">
      <c r="A2993" s="23">
        <v>41807</v>
      </c>
      <c r="B2993" s="21">
        <v>0.43</v>
      </c>
    </row>
    <row r="2994" spans="1:2" x14ac:dyDescent="0.25">
      <c r="A2994" s="23">
        <v>41808</v>
      </c>
      <c r="B2994" s="21">
        <v>0.38</v>
      </c>
    </row>
    <row r="2995" spans="1:2" x14ac:dyDescent="0.25">
      <c r="A2995" s="23">
        <v>41809</v>
      </c>
      <c r="B2995" s="21">
        <v>0.39</v>
      </c>
    </row>
    <row r="2996" spans="1:2" x14ac:dyDescent="0.25">
      <c r="A2996" s="23">
        <v>41810</v>
      </c>
      <c r="B2996" s="21">
        <v>0.35</v>
      </c>
    </row>
    <row r="2997" spans="1:2" x14ac:dyDescent="0.25">
      <c r="A2997" s="23">
        <v>41813</v>
      </c>
      <c r="B2997" s="21">
        <v>0.35</v>
      </c>
    </row>
    <row r="2998" spans="1:2" x14ac:dyDescent="0.25">
      <c r="A2998" s="23">
        <v>41814</v>
      </c>
      <c r="B2998" s="21">
        <v>0.31</v>
      </c>
    </row>
    <row r="2999" spans="1:2" x14ac:dyDescent="0.25">
      <c r="A2999" s="23">
        <v>41815</v>
      </c>
      <c r="B2999" s="21">
        <v>0.28999999999999998</v>
      </c>
    </row>
    <row r="3000" spans="1:2" x14ac:dyDescent="0.25">
      <c r="A3000" s="23">
        <v>41816</v>
      </c>
      <c r="B3000" s="21">
        <v>0.26</v>
      </c>
    </row>
    <row r="3001" spans="1:2" x14ac:dyDescent="0.25">
      <c r="A3001" s="23">
        <v>41817</v>
      </c>
      <c r="B3001" s="21">
        <v>0.27</v>
      </c>
    </row>
    <row r="3002" spans="1:2" x14ac:dyDescent="0.25">
      <c r="A3002" s="23">
        <v>41820</v>
      </c>
      <c r="B3002" s="21">
        <v>0.27</v>
      </c>
    </row>
    <row r="3003" spans="1:2" x14ac:dyDescent="0.25">
      <c r="A3003" s="23">
        <v>41821</v>
      </c>
      <c r="B3003" s="21">
        <v>0.32</v>
      </c>
    </row>
    <row r="3004" spans="1:2" x14ac:dyDescent="0.25">
      <c r="A3004" s="23">
        <v>41822</v>
      </c>
      <c r="B3004" s="21">
        <v>0.38</v>
      </c>
    </row>
    <row r="3005" spans="1:2" x14ac:dyDescent="0.25">
      <c r="A3005" s="23">
        <v>41823</v>
      </c>
      <c r="B3005" s="21">
        <v>0.37</v>
      </c>
    </row>
    <row r="3006" spans="1:2" x14ac:dyDescent="0.25">
      <c r="A3006" s="23">
        <v>41824</v>
      </c>
      <c r="B3006" s="72" t="e">
        <f>NA()</f>
        <v>#N/A</v>
      </c>
    </row>
    <row r="3007" spans="1:2" x14ac:dyDescent="0.25">
      <c r="A3007" s="23">
        <v>41827</v>
      </c>
      <c r="B3007" s="21">
        <v>0.36</v>
      </c>
    </row>
    <row r="3008" spans="1:2" x14ac:dyDescent="0.25">
      <c r="A3008" s="23">
        <v>41828</v>
      </c>
      <c r="B3008" s="21">
        <v>0.31</v>
      </c>
    </row>
    <row r="3009" spans="1:2" x14ac:dyDescent="0.25">
      <c r="A3009" s="23">
        <v>41829</v>
      </c>
      <c r="B3009" s="21">
        <v>0.28000000000000003</v>
      </c>
    </row>
    <row r="3010" spans="1:2" x14ac:dyDescent="0.25">
      <c r="A3010" s="23">
        <v>41830</v>
      </c>
      <c r="B3010" s="21">
        <v>0.27</v>
      </c>
    </row>
    <row r="3011" spans="1:2" x14ac:dyDescent="0.25">
      <c r="A3011" s="23">
        <v>41831</v>
      </c>
      <c r="B3011" s="21">
        <v>0.25</v>
      </c>
    </row>
    <row r="3012" spans="1:2" x14ac:dyDescent="0.25">
      <c r="A3012" s="23">
        <v>41834</v>
      </c>
      <c r="B3012" s="21">
        <v>0.28000000000000003</v>
      </c>
    </row>
    <row r="3013" spans="1:2" x14ac:dyDescent="0.25">
      <c r="A3013" s="23">
        <v>41835</v>
      </c>
      <c r="B3013" s="21">
        <v>0.31</v>
      </c>
    </row>
    <row r="3014" spans="1:2" x14ac:dyDescent="0.25">
      <c r="A3014" s="23">
        <v>41836</v>
      </c>
      <c r="B3014" s="21">
        <v>0.32</v>
      </c>
    </row>
    <row r="3015" spans="1:2" x14ac:dyDescent="0.25">
      <c r="A3015" s="23">
        <v>41837</v>
      </c>
      <c r="B3015" s="21">
        <v>0.24</v>
      </c>
    </row>
    <row r="3016" spans="1:2" x14ac:dyDescent="0.25">
      <c r="A3016" s="23">
        <v>41838</v>
      </c>
      <c r="B3016" s="21">
        <v>0.26</v>
      </c>
    </row>
    <row r="3017" spans="1:2" x14ac:dyDescent="0.25">
      <c r="A3017" s="23">
        <v>41841</v>
      </c>
      <c r="B3017" s="21">
        <v>0.25</v>
      </c>
    </row>
    <row r="3018" spans="1:2" x14ac:dyDescent="0.25">
      <c r="A3018" s="23">
        <v>41842</v>
      </c>
      <c r="B3018" s="21">
        <v>0.25</v>
      </c>
    </row>
    <row r="3019" spans="1:2" x14ac:dyDescent="0.25">
      <c r="A3019" s="23">
        <v>41843</v>
      </c>
      <c r="B3019" s="21">
        <v>0.25</v>
      </c>
    </row>
    <row r="3020" spans="1:2" x14ac:dyDescent="0.25">
      <c r="A3020" s="23">
        <v>41844</v>
      </c>
      <c r="B3020" s="21">
        <v>0.25</v>
      </c>
    </row>
    <row r="3021" spans="1:2" x14ac:dyDescent="0.25">
      <c r="A3021" s="23">
        <v>41845</v>
      </c>
      <c r="B3021" s="21">
        <v>0.2</v>
      </c>
    </row>
    <row r="3022" spans="1:2" x14ac:dyDescent="0.25">
      <c r="A3022" s="23">
        <v>41848</v>
      </c>
      <c r="B3022" s="21">
        <v>0.22</v>
      </c>
    </row>
    <row r="3023" spans="1:2" x14ac:dyDescent="0.25">
      <c r="A3023" s="23">
        <v>41849</v>
      </c>
      <c r="B3023" s="21">
        <v>0.2</v>
      </c>
    </row>
    <row r="3024" spans="1:2" x14ac:dyDescent="0.25">
      <c r="A3024" s="23">
        <v>41850</v>
      </c>
      <c r="B3024" s="21">
        <v>0.28999999999999998</v>
      </c>
    </row>
    <row r="3025" spans="1:2" x14ac:dyDescent="0.25">
      <c r="A3025" s="23">
        <v>41851</v>
      </c>
      <c r="B3025" s="21">
        <v>0.28999999999999998</v>
      </c>
    </row>
    <row r="3026" spans="1:2" x14ac:dyDescent="0.25">
      <c r="A3026" s="23">
        <v>41852</v>
      </c>
      <c r="B3026" s="21">
        <v>0.25</v>
      </c>
    </row>
    <row r="3027" spans="1:2" x14ac:dyDescent="0.25">
      <c r="A3027" s="23">
        <v>41855</v>
      </c>
      <c r="B3027" s="21">
        <v>0.26</v>
      </c>
    </row>
    <row r="3028" spans="1:2" x14ac:dyDescent="0.25">
      <c r="A3028" s="23">
        <v>41856</v>
      </c>
      <c r="B3028" s="21">
        <v>0.25</v>
      </c>
    </row>
    <row r="3029" spans="1:2" x14ac:dyDescent="0.25">
      <c r="A3029" s="23">
        <v>41857</v>
      </c>
      <c r="B3029" s="21">
        <v>0.24</v>
      </c>
    </row>
    <row r="3030" spans="1:2" x14ac:dyDescent="0.25">
      <c r="A3030" s="23">
        <v>41858</v>
      </c>
      <c r="B3030" s="21">
        <v>0.19</v>
      </c>
    </row>
    <row r="3031" spans="1:2" x14ac:dyDescent="0.25">
      <c r="A3031" s="23">
        <v>41859</v>
      </c>
      <c r="B3031" s="21">
        <v>0.19</v>
      </c>
    </row>
    <row r="3032" spans="1:2" x14ac:dyDescent="0.25">
      <c r="A3032" s="23">
        <v>41862</v>
      </c>
      <c r="B3032" s="21">
        <v>0.19</v>
      </c>
    </row>
    <row r="3033" spans="1:2" x14ac:dyDescent="0.25">
      <c r="A3033" s="23">
        <v>41863</v>
      </c>
      <c r="B3033" s="21">
        <v>0.22</v>
      </c>
    </row>
    <row r="3034" spans="1:2" x14ac:dyDescent="0.25">
      <c r="A3034" s="23">
        <v>41864</v>
      </c>
      <c r="B3034" s="21">
        <v>0.2</v>
      </c>
    </row>
    <row r="3035" spans="1:2" x14ac:dyDescent="0.25">
      <c r="A3035" s="23">
        <v>41865</v>
      </c>
      <c r="B3035" s="21">
        <v>0.19</v>
      </c>
    </row>
    <row r="3036" spans="1:2" x14ac:dyDescent="0.25">
      <c r="A3036" s="23">
        <v>41866</v>
      </c>
      <c r="B3036" s="21">
        <v>0.16</v>
      </c>
    </row>
    <row r="3037" spans="1:2" x14ac:dyDescent="0.25">
      <c r="A3037" s="23">
        <v>41869</v>
      </c>
      <c r="B3037" s="21">
        <v>0.21</v>
      </c>
    </row>
    <row r="3038" spans="1:2" x14ac:dyDescent="0.25">
      <c r="A3038" s="23">
        <v>41870</v>
      </c>
      <c r="B3038" s="21">
        <v>0.23</v>
      </c>
    </row>
    <row r="3039" spans="1:2" x14ac:dyDescent="0.25">
      <c r="A3039" s="23">
        <v>41871</v>
      </c>
      <c r="B3039" s="21">
        <v>0.26</v>
      </c>
    </row>
    <row r="3040" spans="1:2" x14ac:dyDescent="0.25">
      <c r="A3040" s="23">
        <v>41872</v>
      </c>
      <c r="B3040" s="21">
        <v>0.24</v>
      </c>
    </row>
    <row r="3041" spans="1:2" x14ac:dyDescent="0.25">
      <c r="A3041" s="23">
        <v>41873</v>
      </c>
      <c r="B3041" s="21">
        <v>0.26</v>
      </c>
    </row>
    <row r="3042" spans="1:2" x14ac:dyDescent="0.25">
      <c r="A3042" s="23">
        <v>41876</v>
      </c>
      <c r="B3042" s="21">
        <v>0.24</v>
      </c>
    </row>
    <row r="3043" spans="1:2" x14ac:dyDescent="0.25">
      <c r="A3043" s="23">
        <v>41877</v>
      </c>
      <c r="B3043" s="21">
        <v>0.25</v>
      </c>
    </row>
    <row r="3044" spans="1:2" x14ac:dyDescent="0.25">
      <c r="A3044" s="23">
        <v>41878</v>
      </c>
      <c r="B3044" s="21">
        <v>0.23</v>
      </c>
    </row>
    <row r="3045" spans="1:2" x14ac:dyDescent="0.25">
      <c r="A3045" s="23">
        <v>41879</v>
      </c>
      <c r="B3045" s="21">
        <v>0.21</v>
      </c>
    </row>
    <row r="3046" spans="1:2" x14ac:dyDescent="0.25">
      <c r="A3046" s="23">
        <v>41880</v>
      </c>
      <c r="B3046" s="21">
        <v>0.23</v>
      </c>
    </row>
    <row r="3047" spans="1:2" x14ac:dyDescent="0.25">
      <c r="A3047" s="23">
        <v>41883</v>
      </c>
      <c r="B3047" s="72" t="e">
        <f>NA()</f>
        <v>#N/A</v>
      </c>
    </row>
    <row r="3048" spans="1:2" x14ac:dyDescent="0.25">
      <c r="A3048" s="23">
        <v>41884</v>
      </c>
      <c r="B3048" s="21">
        <v>0.27</v>
      </c>
    </row>
    <row r="3049" spans="1:2" x14ac:dyDescent="0.25">
      <c r="A3049" s="23">
        <v>41885</v>
      </c>
      <c r="B3049" s="21">
        <v>0.24</v>
      </c>
    </row>
    <row r="3050" spans="1:2" x14ac:dyDescent="0.25">
      <c r="A3050" s="23">
        <v>41886</v>
      </c>
      <c r="B3050" s="21">
        <v>0.28000000000000003</v>
      </c>
    </row>
    <row r="3051" spans="1:2" x14ac:dyDescent="0.25">
      <c r="A3051" s="23">
        <v>41887</v>
      </c>
      <c r="B3051" s="21">
        <v>0.31</v>
      </c>
    </row>
    <row r="3052" spans="1:2" x14ac:dyDescent="0.25">
      <c r="A3052" s="23">
        <v>41890</v>
      </c>
      <c r="B3052" s="21">
        <v>0.35</v>
      </c>
    </row>
    <row r="3053" spans="1:2" x14ac:dyDescent="0.25">
      <c r="A3053" s="23">
        <v>41891</v>
      </c>
      <c r="B3053" s="21">
        <v>0.39</v>
      </c>
    </row>
    <row r="3054" spans="1:2" x14ac:dyDescent="0.25">
      <c r="A3054" s="23">
        <v>41892</v>
      </c>
      <c r="B3054" s="21">
        <v>0.44</v>
      </c>
    </row>
    <row r="3055" spans="1:2" x14ac:dyDescent="0.25">
      <c r="A3055" s="23">
        <v>41893</v>
      </c>
      <c r="B3055" s="21">
        <v>0.42</v>
      </c>
    </row>
    <row r="3056" spans="1:2" x14ac:dyDescent="0.25">
      <c r="A3056" s="23">
        <v>41894</v>
      </c>
      <c r="B3056" s="21">
        <v>0.49</v>
      </c>
    </row>
    <row r="3057" spans="1:2" x14ac:dyDescent="0.25">
      <c r="A3057" s="23">
        <v>41897</v>
      </c>
      <c r="B3057" s="21">
        <v>0.47</v>
      </c>
    </row>
    <row r="3058" spans="1:2" x14ac:dyDescent="0.25">
      <c r="A3058" s="23">
        <v>41898</v>
      </c>
      <c r="B3058" s="21">
        <v>0.48</v>
      </c>
    </row>
    <row r="3059" spans="1:2" x14ac:dyDescent="0.25">
      <c r="A3059" s="23">
        <v>41899</v>
      </c>
      <c r="B3059" s="21">
        <v>0.56000000000000005</v>
      </c>
    </row>
    <row r="3060" spans="1:2" x14ac:dyDescent="0.25">
      <c r="A3060" s="23">
        <v>41900</v>
      </c>
      <c r="B3060" s="21">
        <v>0.61</v>
      </c>
    </row>
    <row r="3061" spans="1:2" x14ac:dyDescent="0.25">
      <c r="A3061" s="23">
        <v>41901</v>
      </c>
      <c r="B3061" s="21">
        <v>0.56000000000000005</v>
      </c>
    </row>
    <row r="3062" spans="1:2" x14ac:dyDescent="0.25">
      <c r="A3062" s="23">
        <v>41904</v>
      </c>
      <c r="B3062" s="21">
        <v>0.57999999999999996</v>
      </c>
    </row>
    <row r="3063" spans="1:2" x14ac:dyDescent="0.25">
      <c r="A3063" s="23">
        <v>41905</v>
      </c>
      <c r="B3063" s="21">
        <v>0.52</v>
      </c>
    </row>
    <row r="3064" spans="1:2" x14ac:dyDescent="0.25">
      <c r="A3064" s="23">
        <v>41906</v>
      </c>
      <c r="B3064" s="21">
        <v>0.54</v>
      </c>
    </row>
    <row r="3065" spans="1:2" x14ac:dyDescent="0.25">
      <c r="A3065" s="23">
        <v>41907</v>
      </c>
      <c r="B3065" s="21">
        <v>0.5</v>
      </c>
    </row>
    <row r="3066" spans="1:2" x14ac:dyDescent="0.25">
      <c r="A3066" s="23">
        <v>41908</v>
      </c>
      <c r="B3066" s="21">
        <v>0.56999999999999995</v>
      </c>
    </row>
    <row r="3067" spans="1:2" x14ac:dyDescent="0.25">
      <c r="A3067" s="23">
        <v>41911</v>
      </c>
      <c r="B3067" s="21">
        <v>0.55000000000000004</v>
      </c>
    </row>
    <row r="3068" spans="1:2" x14ac:dyDescent="0.25">
      <c r="A3068" s="23">
        <v>41912</v>
      </c>
      <c r="B3068" s="21">
        <v>0.55000000000000004</v>
      </c>
    </row>
    <row r="3069" spans="1:2" x14ac:dyDescent="0.25">
      <c r="A3069" s="23">
        <v>41913</v>
      </c>
      <c r="B3069" s="21">
        <v>0.46</v>
      </c>
    </row>
    <row r="3070" spans="1:2" x14ac:dyDescent="0.25">
      <c r="A3070" s="23">
        <v>41914</v>
      </c>
      <c r="B3070" s="21">
        <v>0.49</v>
      </c>
    </row>
    <row r="3071" spans="1:2" x14ac:dyDescent="0.25">
      <c r="A3071" s="23">
        <v>41915</v>
      </c>
      <c r="B3071" s="21">
        <v>0.52</v>
      </c>
    </row>
    <row r="3072" spans="1:2" x14ac:dyDescent="0.25">
      <c r="A3072" s="23">
        <v>41918</v>
      </c>
      <c r="B3072" s="21">
        <v>0.5</v>
      </c>
    </row>
    <row r="3073" spans="1:2" x14ac:dyDescent="0.25">
      <c r="A3073" s="23">
        <v>41919</v>
      </c>
      <c r="B3073" s="21">
        <v>0.44</v>
      </c>
    </row>
    <row r="3074" spans="1:2" x14ac:dyDescent="0.25">
      <c r="A3074" s="23">
        <v>41920</v>
      </c>
      <c r="B3074" s="21">
        <v>0.39</v>
      </c>
    </row>
    <row r="3075" spans="1:2" x14ac:dyDescent="0.25">
      <c r="A3075" s="23">
        <v>41921</v>
      </c>
      <c r="B3075" s="21">
        <v>0.37</v>
      </c>
    </row>
    <row r="3076" spans="1:2" x14ac:dyDescent="0.25">
      <c r="A3076" s="23">
        <v>41922</v>
      </c>
      <c r="B3076" s="21">
        <v>0.35</v>
      </c>
    </row>
    <row r="3077" spans="1:2" x14ac:dyDescent="0.25">
      <c r="A3077" s="23">
        <v>41925</v>
      </c>
      <c r="B3077" s="72" t="e">
        <f>NA()</f>
        <v>#N/A</v>
      </c>
    </row>
    <row r="3078" spans="1:2" x14ac:dyDescent="0.25">
      <c r="A3078" s="23">
        <v>41926</v>
      </c>
      <c r="B3078" s="21">
        <v>0.28999999999999998</v>
      </c>
    </row>
    <row r="3079" spans="1:2" x14ac:dyDescent="0.25">
      <c r="A3079" s="23">
        <v>41927</v>
      </c>
      <c r="B3079" s="21">
        <v>0.28999999999999998</v>
      </c>
    </row>
    <row r="3080" spans="1:2" x14ac:dyDescent="0.25">
      <c r="A3080" s="23">
        <v>41928</v>
      </c>
      <c r="B3080" s="21">
        <v>0.28000000000000003</v>
      </c>
    </row>
    <row r="3081" spans="1:2" x14ac:dyDescent="0.25">
      <c r="A3081" s="23">
        <v>41929</v>
      </c>
      <c r="B3081" s="21">
        <v>0.3</v>
      </c>
    </row>
    <row r="3082" spans="1:2" x14ac:dyDescent="0.25">
      <c r="A3082" s="23">
        <v>41932</v>
      </c>
      <c r="B3082" s="21">
        <v>0.28999999999999998</v>
      </c>
    </row>
    <row r="3083" spans="1:2" x14ac:dyDescent="0.25">
      <c r="A3083" s="23">
        <v>41933</v>
      </c>
      <c r="B3083" s="21">
        <v>0.33</v>
      </c>
    </row>
    <row r="3084" spans="1:2" x14ac:dyDescent="0.25">
      <c r="A3084" s="23">
        <v>41934</v>
      </c>
      <c r="B3084" s="21">
        <v>0.34</v>
      </c>
    </row>
    <row r="3085" spans="1:2" x14ac:dyDescent="0.25">
      <c r="A3085" s="23">
        <v>41935</v>
      </c>
      <c r="B3085" s="21">
        <v>0.38</v>
      </c>
    </row>
    <row r="3086" spans="1:2" x14ac:dyDescent="0.25">
      <c r="A3086" s="23">
        <v>41936</v>
      </c>
      <c r="B3086" s="21">
        <v>0.39</v>
      </c>
    </row>
    <row r="3087" spans="1:2" x14ac:dyDescent="0.25">
      <c r="A3087" s="23">
        <v>41939</v>
      </c>
      <c r="B3087" s="21">
        <v>0.38</v>
      </c>
    </row>
    <row r="3088" spans="1:2" x14ac:dyDescent="0.25">
      <c r="A3088" s="23">
        <v>41940</v>
      </c>
      <c r="B3088" s="21">
        <v>0.39</v>
      </c>
    </row>
    <row r="3089" spans="1:2" x14ac:dyDescent="0.25">
      <c r="A3089" s="23">
        <v>41941</v>
      </c>
      <c r="B3089" s="21">
        <v>0.42</v>
      </c>
    </row>
    <row r="3090" spans="1:2" x14ac:dyDescent="0.25">
      <c r="A3090" s="23">
        <v>41942</v>
      </c>
      <c r="B3090" s="21">
        <v>0.42</v>
      </c>
    </row>
    <row r="3091" spans="1:2" x14ac:dyDescent="0.25">
      <c r="A3091" s="23">
        <v>41943</v>
      </c>
      <c r="B3091" s="21">
        <v>0.43</v>
      </c>
    </row>
    <row r="3092" spans="1:2" x14ac:dyDescent="0.25">
      <c r="A3092" s="23">
        <v>41946</v>
      </c>
      <c r="B3092" s="21">
        <v>0.43</v>
      </c>
    </row>
    <row r="3093" spans="1:2" x14ac:dyDescent="0.25">
      <c r="A3093" s="23">
        <v>41947</v>
      </c>
      <c r="B3093" s="21">
        <v>0.43</v>
      </c>
    </row>
    <row r="3094" spans="1:2" x14ac:dyDescent="0.25">
      <c r="A3094" s="23">
        <v>41948</v>
      </c>
      <c r="B3094" s="21">
        <v>0.43</v>
      </c>
    </row>
    <row r="3095" spans="1:2" x14ac:dyDescent="0.25">
      <c r="A3095" s="23">
        <v>41949</v>
      </c>
      <c r="B3095" s="21">
        <v>0.45</v>
      </c>
    </row>
    <row r="3096" spans="1:2" x14ac:dyDescent="0.25">
      <c r="A3096" s="23">
        <v>41950</v>
      </c>
      <c r="B3096" s="21">
        <v>0.38</v>
      </c>
    </row>
    <row r="3097" spans="1:2" x14ac:dyDescent="0.25">
      <c r="A3097" s="23">
        <v>41953</v>
      </c>
      <c r="B3097" s="21">
        <v>0.44</v>
      </c>
    </row>
    <row r="3098" spans="1:2" x14ac:dyDescent="0.25">
      <c r="A3098" s="23">
        <v>41954</v>
      </c>
      <c r="B3098" s="72" t="e">
        <f>NA()</f>
        <v>#N/A</v>
      </c>
    </row>
    <row r="3099" spans="1:2" x14ac:dyDescent="0.25">
      <c r="A3099" s="23">
        <v>41955</v>
      </c>
      <c r="B3099" s="21">
        <v>0.46</v>
      </c>
    </row>
    <row r="3100" spans="1:2" x14ac:dyDescent="0.25">
      <c r="A3100" s="23">
        <v>41956</v>
      </c>
      <c r="B3100" s="21">
        <v>0.47</v>
      </c>
    </row>
    <row r="3101" spans="1:2" x14ac:dyDescent="0.25">
      <c r="A3101" s="23">
        <v>41957</v>
      </c>
      <c r="B3101" s="21">
        <v>0.43</v>
      </c>
    </row>
    <row r="3102" spans="1:2" x14ac:dyDescent="0.25">
      <c r="A3102" s="23">
        <v>41960</v>
      </c>
      <c r="B3102" s="21">
        <v>0.48</v>
      </c>
    </row>
    <row r="3103" spans="1:2" x14ac:dyDescent="0.25">
      <c r="A3103" s="23">
        <v>41961</v>
      </c>
      <c r="B3103" s="21">
        <v>0.48</v>
      </c>
    </row>
    <row r="3104" spans="1:2" x14ac:dyDescent="0.25">
      <c r="A3104" s="23">
        <v>41962</v>
      </c>
      <c r="B3104" s="21">
        <v>0.53</v>
      </c>
    </row>
    <row r="3105" spans="1:2" x14ac:dyDescent="0.25">
      <c r="A3105" s="23">
        <v>41963</v>
      </c>
      <c r="B3105" s="21">
        <v>0.49</v>
      </c>
    </row>
    <row r="3106" spans="1:2" x14ac:dyDescent="0.25">
      <c r="A3106" s="23">
        <v>41964</v>
      </c>
      <c r="B3106" s="21">
        <v>0.45</v>
      </c>
    </row>
    <row r="3107" spans="1:2" x14ac:dyDescent="0.25">
      <c r="A3107" s="23">
        <v>41967</v>
      </c>
      <c r="B3107" s="21">
        <v>0.44</v>
      </c>
    </row>
    <row r="3108" spans="1:2" x14ac:dyDescent="0.25">
      <c r="A3108" s="23">
        <v>41968</v>
      </c>
      <c r="B3108" s="21">
        <v>0.42</v>
      </c>
    </row>
    <row r="3109" spans="1:2" x14ac:dyDescent="0.25">
      <c r="A3109" s="23">
        <v>41969</v>
      </c>
      <c r="B3109" s="21">
        <v>0.42</v>
      </c>
    </row>
    <row r="3110" spans="1:2" x14ac:dyDescent="0.25">
      <c r="A3110" s="23">
        <v>41970</v>
      </c>
      <c r="B3110" s="72" t="e">
        <f>NA()</f>
        <v>#N/A</v>
      </c>
    </row>
    <row r="3111" spans="1:2" x14ac:dyDescent="0.25">
      <c r="A3111" s="23">
        <v>41971</v>
      </c>
      <c r="B3111" s="21">
        <v>0.39</v>
      </c>
    </row>
    <row r="3112" spans="1:2" x14ac:dyDescent="0.25">
      <c r="A3112" s="23">
        <v>41974</v>
      </c>
      <c r="B3112" s="21">
        <v>0.43</v>
      </c>
    </row>
    <row r="3113" spans="1:2" x14ac:dyDescent="0.25">
      <c r="A3113" s="23">
        <v>41975</v>
      </c>
      <c r="B3113" s="21">
        <v>0.51</v>
      </c>
    </row>
    <row r="3114" spans="1:2" x14ac:dyDescent="0.25">
      <c r="A3114" s="23">
        <v>41976</v>
      </c>
      <c r="B3114" s="21">
        <v>0.5</v>
      </c>
    </row>
    <row r="3115" spans="1:2" x14ac:dyDescent="0.25">
      <c r="A3115" s="23">
        <v>41977</v>
      </c>
      <c r="B3115" s="21">
        <v>0.48</v>
      </c>
    </row>
    <row r="3116" spans="1:2" x14ac:dyDescent="0.25">
      <c r="A3116" s="23">
        <v>41978</v>
      </c>
      <c r="B3116" s="21">
        <v>0.56000000000000005</v>
      </c>
    </row>
    <row r="3117" spans="1:2" x14ac:dyDescent="0.25">
      <c r="A3117" s="23">
        <v>41981</v>
      </c>
      <c r="B3117" s="21">
        <v>0.55000000000000004</v>
      </c>
    </row>
    <row r="3118" spans="1:2" x14ac:dyDescent="0.25">
      <c r="A3118" s="23">
        <v>41982</v>
      </c>
      <c r="B3118" s="21">
        <v>0.49</v>
      </c>
    </row>
    <row r="3119" spans="1:2" x14ac:dyDescent="0.25">
      <c r="A3119" s="23">
        <v>41983</v>
      </c>
      <c r="B3119" s="21">
        <v>0.47</v>
      </c>
    </row>
    <row r="3120" spans="1:2" x14ac:dyDescent="0.25">
      <c r="A3120" s="23">
        <v>41984</v>
      </c>
      <c r="B3120" s="21">
        <v>0.49</v>
      </c>
    </row>
    <row r="3121" spans="1:2" x14ac:dyDescent="0.25">
      <c r="A3121" s="23">
        <v>41985</v>
      </c>
      <c r="B3121" s="21">
        <v>0.46</v>
      </c>
    </row>
    <row r="3122" spans="1:2" x14ac:dyDescent="0.25">
      <c r="A3122" s="23">
        <v>41988</v>
      </c>
      <c r="B3122" s="21">
        <v>0.5</v>
      </c>
    </row>
    <row r="3123" spans="1:2" x14ac:dyDescent="0.25">
      <c r="A3123" s="23">
        <v>41989</v>
      </c>
      <c r="B3123" s="21">
        <v>0.42</v>
      </c>
    </row>
    <row r="3124" spans="1:2" x14ac:dyDescent="0.25">
      <c r="A3124" s="23">
        <v>41990</v>
      </c>
      <c r="B3124" s="21">
        <v>0.49</v>
      </c>
    </row>
    <row r="3125" spans="1:2" x14ac:dyDescent="0.25">
      <c r="A3125" s="23">
        <v>41991</v>
      </c>
      <c r="B3125" s="21">
        <v>0.56999999999999995</v>
      </c>
    </row>
    <row r="3126" spans="1:2" x14ac:dyDescent="0.25">
      <c r="A3126" s="23">
        <v>41992</v>
      </c>
      <c r="B3126" s="21">
        <v>0.49</v>
      </c>
    </row>
    <row r="3127" spans="1:2" x14ac:dyDescent="0.25">
      <c r="A3127" s="23">
        <v>41995</v>
      </c>
      <c r="B3127" s="21">
        <v>0.47</v>
      </c>
    </row>
    <row r="3128" spans="1:2" x14ac:dyDescent="0.25">
      <c r="A3128" s="23">
        <v>41996</v>
      </c>
      <c r="B3128" s="21">
        <v>0.56000000000000005</v>
      </c>
    </row>
    <row r="3129" spans="1:2" x14ac:dyDescent="0.25">
      <c r="A3129" s="23">
        <v>41997</v>
      </c>
      <c r="B3129" s="21">
        <v>0.59</v>
      </c>
    </row>
    <row r="3130" spans="1:2" x14ac:dyDescent="0.25">
      <c r="A3130" s="23">
        <v>41998</v>
      </c>
      <c r="B3130" s="72" t="e">
        <f>NA()</f>
        <v>#N/A</v>
      </c>
    </row>
    <row r="3131" spans="1:2" x14ac:dyDescent="0.25">
      <c r="A3131" s="23">
        <v>41999</v>
      </c>
      <c r="B3131" s="21">
        <v>0.57999999999999996</v>
      </c>
    </row>
    <row r="3132" spans="1:2" x14ac:dyDescent="0.25">
      <c r="A3132" s="23">
        <v>42002</v>
      </c>
      <c r="B3132" s="21">
        <v>0.56999999999999995</v>
      </c>
    </row>
    <row r="3133" spans="1:2" x14ac:dyDescent="0.25">
      <c r="A3133" s="23">
        <v>42003</v>
      </c>
      <c r="B3133" s="21">
        <v>0.56000000000000005</v>
      </c>
    </row>
    <row r="3134" spans="1:2" x14ac:dyDescent="0.25">
      <c r="A3134" s="23">
        <v>42004</v>
      </c>
      <c r="B3134" s="21">
        <v>0.49</v>
      </c>
    </row>
    <row r="3135" spans="1:2" x14ac:dyDescent="0.25">
      <c r="A3135" s="23">
        <v>42005</v>
      </c>
      <c r="B3135" s="72" t="e">
        <f>NA()</f>
        <v>#N/A</v>
      </c>
    </row>
    <row r="3136" spans="1:2" x14ac:dyDescent="0.25">
      <c r="A3136" s="23">
        <v>42006</v>
      </c>
      <c r="B3136" s="21">
        <v>0.41</v>
      </c>
    </row>
    <row r="3137" spans="1:2" x14ac:dyDescent="0.25">
      <c r="A3137" s="23">
        <v>42009</v>
      </c>
      <c r="B3137" s="21">
        <v>0.4</v>
      </c>
    </row>
    <row r="3138" spans="1:2" x14ac:dyDescent="0.25">
      <c r="A3138" s="23">
        <v>42010</v>
      </c>
      <c r="B3138" s="21">
        <v>0.41</v>
      </c>
    </row>
    <row r="3139" spans="1:2" x14ac:dyDescent="0.25">
      <c r="A3139" s="23">
        <v>42011</v>
      </c>
      <c r="B3139" s="21">
        <v>0.39</v>
      </c>
    </row>
    <row r="3140" spans="1:2" x14ac:dyDescent="0.25">
      <c r="A3140" s="23">
        <v>42012</v>
      </c>
      <c r="B3140" s="21">
        <v>0.41</v>
      </c>
    </row>
    <row r="3141" spans="1:2" x14ac:dyDescent="0.25">
      <c r="A3141" s="23">
        <v>42013</v>
      </c>
      <c r="B3141" s="21">
        <v>0.36</v>
      </c>
    </row>
    <row r="3142" spans="1:2" x14ac:dyDescent="0.25">
      <c r="A3142" s="23">
        <v>42016</v>
      </c>
      <c r="B3142" s="21">
        <v>0.35</v>
      </c>
    </row>
    <row r="3143" spans="1:2" x14ac:dyDescent="0.25">
      <c r="A3143" s="23">
        <v>42017</v>
      </c>
      <c r="B3143" s="21">
        <v>0.37</v>
      </c>
    </row>
    <row r="3144" spans="1:2" x14ac:dyDescent="0.25">
      <c r="A3144" s="23">
        <v>42018</v>
      </c>
      <c r="B3144" s="21">
        <v>0.28999999999999998</v>
      </c>
    </row>
    <row r="3145" spans="1:2" x14ac:dyDescent="0.25">
      <c r="A3145" s="23">
        <v>42019</v>
      </c>
      <c r="B3145" s="21">
        <v>0.19</v>
      </c>
    </row>
    <row r="3146" spans="1:2" x14ac:dyDescent="0.25">
      <c r="A3146" s="23">
        <v>42020</v>
      </c>
      <c r="B3146" s="21">
        <v>0.23</v>
      </c>
    </row>
    <row r="3147" spans="1:2" x14ac:dyDescent="0.25">
      <c r="A3147" s="23">
        <v>42023</v>
      </c>
      <c r="B3147" s="72" t="e">
        <f>NA()</f>
        <v>#N/A</v>
      </c>
    </row>
    <row r="3148" spans="1:2" x14ac:dyDescent="0.25">
      <c r="A3148" s="23">
        <v>42024</v>
      </c>
      <c r="B3148" s="21">
        <v>0.23</v>
      </c>
    </row>
    <row r="3149" spans="1:2" x14ac:dyDescent="0.25">
      <c r="A3149" s="23">
        <v>42025</v>
      </c>
      <c r="B3149" s="21">
        <v>0.26</v>
      </c>
    </row>
    <row r="3150" spans="1:2" x14ac:dyDescent="0.25">
      <c r="A3150" s="23">
        <v>42026</v>
      </c>
      <c r="B3150" s="21">
        <v>0.28999999999999998</v>
      </c>
    </row>
    <row r="3151" spans="1:2" x14ac:dyDescent="0.25">
      <c r="A3151" s="23">
        <v>42027</v>
      </c>
      <c r="B3151" s="21">
        <v>0.21</v>
      </c>
    </row>
    <row r="3152" spans="1:2" x14ac:dyDescent="0.25">
      <c r="A3152" s="23">
        <v>42030</v>
      </c>
      <c r="B3152" s="21">
        <v>0.22</v>
      </c>
    </row>
    <row r="3153" spans="1:2" x14ac:dyDescent="0.25">
      <c r="A3153" s="23">
        <v>42031</v>
      </c>
      <c r="B3153" s="21">
        <v>0.17</v>
      </c>
    </row>
    <row r="3154" spans="1:2" x14ac:dyDescent="0.25">
      <c r="A3154" s="23">
        <v>42032</v>
      </c>
      <c r="B3154" s="21">
        <v>0.12</v>
      </c>
    </row>
    <row r="3155" spans="1:2" x14ac:dyDescent="0.25">
      <c r="A3155" s="23">
        <v>42033</v>
      </c>
      <c r="B3155" s="21">
        <v>0.15</v>
      </c>
    </row>
    <row r="3156" spans="1:2" x14ac:dyDescent="0.25">
      <c r="A3156" s="23">
        <v>42034</v>
      </c>
      <c r="B3156" s="21">
        <v>0.03</v>
      </c>
    </row>
    <row r="3157" spans="1:2" x14ac:dyDescent="0.25">
      <c r="A3157" s="23">
        <v>42037</v>
      </c>
      <c r="B3157" s="21">
        <v>0.03</v>
      </c>
    </row>
    <row r="3158" spans="1:2" x14ac:dyDescent="0.25">
      <c r="A3158" s="23">
        <v>42038</v>
      </c>
      <c r="B3158" s="21">
        <v>0.09</v>
      </c>
    </row>
    <row r="3159" spans="1:2" x14ac:dyDescent="0.25">
      <c r="A3159" s="23">
        <v>42039</v>
      </c>
      <c r="B3159" s="21">
        <v>0.1</v>
      </c>
    </row>
    <row r="3160" spans="1:2" x14ac:dyDescent="0.25">
      <c r="A3160" s="23">
        <v>42040</v>
      </c>
      <c r="B3160" s="21">
        <v>0.13</v>
      </c>
    </row>
    <row r="3161" spans="1:2" x14ac:dyDescent="0.25">
      <c r="A3161" s="23">
        <v>42041</v>
      </c>
      <c r="B3161" s="21">
        <v>0.24</v>
      </c>
    </row>
    <row r="3162" spans="1:2" x14ac:dyDescent="0.25">
      <c r="A3162" s="23">
        <v>42044</v>
      </c>
      <c r="B3162" s="21">
        <v>0.25</v>
      </c>
    </row>
    <row r="3163" spans="1:2" x14ac:dyDescent="0.25">
      <c r="A3163" s="23">
        <v>42045</v>
      </c>
      <c r="B3163" s="21">
        <v>0.31</v>
      </c>
    </row>
    <row r="3164" spans="1:2" x14ac:dyDescent="0.25">
      <c r="A3164" s="23">
        <v>42046</v>
      </c>
      <c r="B3164" s="21">
        <v>0.32</v>
      </c>
    </row>
    <row r="3165" spans="1:2" x14ac:dyDescent="0.25">
      <c r="A3165" s="23">
        <v>42047</v>
      </c>
      <c r="B3165" s="21">
        <v>0.33</v>
      </c>
    </row>
    <row r="3166" spans="1:2" x14ac:dyDescent="0.25">
      <c r="A3166" s="23">
        <v>42048</v>
      </c>
      <c r="B3166" s="21">
        <v>0.34</v>
      </c>
    </row>
    <row r="3167" spans="1:2" x14ac:dyDescent="0.25">
      <c r="A3167" s="23">
        <v>42051</v>
      </c>
      <c r="B3167" s="72" t="e">
        <f>NA()</f>
        <v>#N/A</v>
      </c>
    </row>
    <row r="3168" spans="1:2" x14ac:dyDescent="0.25">
      <c r="A3168" s="23">
        <v>42052</v>
      </c>
      <c r="B3168" s="21">
        <v>0.43</v>
      </c>
    </row>
    <row r="3169" spans="1:2" x14ac:dyDescent="0.25">
      <c r="A3169" s="23">
        <v>42053</v>
      </c>
      <c r="B3169" s="21">
        <v>0.36</v>
      </c>
    </row>
    <row r="3170" spans="1:2" x14ac:dyDescent="0.25">
      <c r="A3170" s="23">
        <v>42054</v>
      </c>
      <c r="B3170" s="21">
        <v>0.37</v>
      </c>
    </row>
    <row r="3171" spans="1:2" x14ac:dyDescent="0.25">
      <c r="A3171" s="23">
        <v>42055</v>
      </c>
      <c r="B3171" s="21">
        <v>0.38</v>
      </c>
    </row>
    <row r="3172" spans="1:2" x14ac:dyDescent="0.25">
      <c r="A3172" s="23">
        <v>42058</v>
      </c>
      <c r="B3172" s="21">
        <v>0.34</v>
      </c>
    </row>
    <row r="3173" spans="1:2" x14ac:dyDescent="0.25">
      <c r="A3173" s="23">
        <v>42059</v>
      </c>
      <c r="B3173" s="21">
        <v>0.27</v>
      </c>
    </row>
    <row r="3174" spans="1:2" x14ac:dyDescent="0.25">
      <c r="A3174" s="23">
        <v>42060</v>
      </c>
      <c r="B3174" s="21">
        <v>0.24</v>
      </c>
    </row>
    <row r="3175" spans="1:2" x14ac:dyDescent="0.25">
      <c r="A3175" s="23">
        <v>42061</v>
      </c>
      <c r="B3175" s="21">
        <v>0.24</v>
      </c>
    </row>
    <row r="3176" spans="1:2" x14ac:dyDescent="0.25">
      <c r="A3176" s="23">
        <v>42062</v>
      </c>
      <c r="B3176" s="21">
        <v>0.17</v>
      </c>
    </row>
    <row r="3177" spans="1:2" x14ac:dyDescent="0.25">
      <c r="A3177" s="23">
        <v>42065</v>
      </c>
      <c r="B3177" s="21">
        <v>0.25</v>
      </c>
    </row>
    <row r="3178" spans="1:2" x14ac:dyDescent="0.25">
      <c r="A3178" s="23">
        <v>42066</v>
      </c>
      <c r="B3178" s="21">
        <v>0.26</v>
      </c>
    </row>
    <row r="3179" spans="1:2" x14ac:dyDescent="0.25">
      <c r="A3179" s="23">
        <v>42067</v>
      </c>
      <c r="B3179" s="21">
        <v>0.25</v>
      </c>
    </row>
    <row r="3180" spans="1:2" x14ac:dyDescent="0.25">
      <c r="A3180" s="23">
        <v>42068</v>
      </c>
      <c r="B3180" s="21">
        <v>0.27</v>
      </c>
    </row>
    <row r="3181" spans="1:2" x14ac:dyDescent="0.25">
      <c r="A3181" s="23">
        <v>42069</v>
      </c>
      <c r="B3181" s="21">
        <v>0.41</v>
      </c>
    </row>
    <row r="3182" spans="1:2" x14ac:dyDescent="0.25">
      <c r="A3182" s="23">
        <v>42072</v>
      </c>
      <c r="B3182" s="21">
        <v>0.44</v>
      </c>
    </row>
    <row r="3183" spans="1:2" x14ac:dyDescent="0.25">
      <c r="A3183" s="23">
        <v>42073</v>
      </c>
      <c r="B3183" s="21">
        <v>0.41</v>
      </c>
    </row>
    <row r="3184" spans="1:2" x14ac:dyDescent="0.25">
      <c r="A3184" s="23">
        <v>42074</v>
      </c>
      <c r="B3184" s="21">
        <v>0.39</v>
      </c>
    </row>
    <row r="3185" spans="1:2" x14ac:dyDescent="0.25">
      <c r="A3185" s="23">
        <v>42075</v>
      </c>
      <c r="B3185" s="21">
        <v>0.39</v>
      </c>
    </row>
    <row r="3186" spans="1:2" x14ac:dyDescent="0.25">
      <c r="A3186" s="23">
        <v>42076</v>
      </c>
      <c r="B3186" s="21">
        <v>0.44</v>
      </c>
    </row>
    <row r="3187" spans="1:2" x14ac:dyDescent="0.25">
      <c r="A3187" s="23">
        <v>42079</v>
      </c>
      <c r="B3187" s="21">
        <v>0.45</v>
      </c>
    </row>
    <row r="3188" spans="1:2" x14ac:dyDescent="0.25">
      <c r="A3188" s="23">
        <v>42080</v>
      </c>
      <c r="B3188" s="21">
        <v>0.42</v>
      </c>
    </row>
    <row r="3189" spans="1:2" x14ac:dyDescent="0.25">
      <c r="A3189" s="23">
        <v>42081</v>
      </c>
      <c r="B3189" s="21">
        <v>0.23</v>
      </c>
    </row>
    <row r="3190" spans="1:2" x14ac:dyDescent="0.25">
      <c r="A3190" s="23">
        <v>42082</v>
      </c>
      <c r="B3190" s="21">
        <v>0.19</v>
      </c>
    </row>
    <row r="3191" spans="1:2" x14ac:dyDescent="0.25">
      <c r="A3191" s="23">
        <v>42083</v>
      </c>
      <c r="B3191" s="21">
        <v>0.17</v>
      </c>
    </row>
    <row r="3192" spans="1:2" x14ac:dyDescent="0.25">
      <c r="A3192" s="23">
        <v>42086</v>
      </c>
      <c r="B3192" s="21">
        <v>0.17</v>
      </c>
    </row>
    <row r="3193" spans="1:2" x14ac:dyDescent="0.25">
      <c r="A3193" s="23">
        <v>42087</v>
      </c>
      <c r="B3193" s="21">
        <v>0.11</v>
      </c>
    </row>
    <row r="3194" spans="1:2" x14ac:dyDescent="0.25">
      <c r="A3194" s="23">
        <v>42088</v>
      </c>
      <c r="B3194" s="21">
        <v>0.12</v>
      </c>
    </row>
    <row r="3195" spans="1:2" x14ac:dyDescent="0.25">
      <c r="A3195" s="23">
        <v>42089</v>
      </c>
      <c r="B3195" s="21">
        <v>0.21</v>
      </c>
    </row>
    <row r="3196" spans="1:2" x14ac:dyDescent="0.25">
      <c r="A3196" s="23">
        <v>42090</v>
      </c>
      <c r="B3196" s="21">
        <v>0.19</v>
      </c>
    </row>
    <row r="3197" spans="1:2" x14ac:dyDescent="0.25">
      <c r="A3197" s="23">
        <v>42093</v>
      </c>
      <c r="B3197" s="21">
        <v>0.23</v>
      </c>
    </row>
    <row r="3198" spans="1:2" x14ac:dyDescent="0.25">
      <c r="A3198" s="23">
        <v>42094</v>
      </c>
      <c r="B3198" s="21">
        <v>0.18</v>
      </c>
    </row>
    <row r="3199" spans="1:2" x14ac:dyDescent="0.25">
      <c r="A3199" s="23">
        <v>42095</v>
      </c>
      <c r="B3199" s="21">
        <v>7.0000000000000007E-2</v>
      </c>
    </row>
    <row r="3200" spans="1:2" x14ac:dyDescent="0.25">
      <c r="A3200" s="23">
        <v>42096</v>
      </c>
      <c r="B3200" s="21">
        <v>0.11</v>
      </c>
    </row>
    <row r="3201" spans="1:2" x14ac:dyDescent="0.25">
      <c r="A3201" s="23">
        <v>42097</v>
      </c>
      <c r="B3201" s="21">
        <v>0.02</v>
      </c>
    </row>
    <row r="3202" spans="1:2" x14ac:dyDescent="0.25">
      <c r="A3202" s="23">
        <v>42100</v>
      </c>
      <c r="B3202" s="21">
        <v>7.0000000000000007E-2</v>
      </c>
    </row>
    <row r="3203" spans="1:2" x14ac:dyDescent="0.25">
      <c r="A3203" s="23">
        <v>42101</v>
      </c>
      <c r="B3203" s="21">
        <v>0.04</v>
      </c>
    </row>
    <row r="3204" spans="1:2" x14ac:dyDescent="0.25">
      <c r="A3204" s="23">
        <v>42102</v>
      </c>
      <c r="B3204" s="21">
        <v>0.08</v>
      </c>
    </row>
    <row r="3205" spans="1:2" x14ac:dyDescent="0.25">
      <c r="A3205" s="23">
        <v>42103</v>
      </c>
      <c r="B3205" s="21">
        <v>0.13</v>
      </c>
    </row>
    <row r="3206" spans="1:2" x14ac:dyDescent="0.25">
      <c r="A3206" s="23">
        <v>42104</v>
      </c>
      <c r="B3206" s="21">
        <v>0.14000000000000001</v>
      </c>
    </row>
    <row r="3207" spans="1:2" x14ac:dyDescent="0.25">
      <c r="A3207" s="23">
        <v>42107</v>
      </c>
      <c r="B3207" s="21">
        <v>0.14000000000000001</v>
      </c>
    </row>
    <row r="3208" spans="1:2" x14ac:dyDescent="0.25">
      <c r="A3208" s="23">
        <v>42108</v>
      </c>
      <c r="B3208" s="21">
        <v>0.1</v>
      </c>
    </row>
    <row r="3209" spans="1:2" x14ac:dyDescent="0.25">
      <c r="A3209" s="23">
        <v>42109</v>
      </c>
      <c r="B3209" s="21">
        <v>7.0000000000000007E-2</v>
      </c>
    </row>
    <row r="3210" spans="1:2" x14ac:dyDescent="0.25">
      <c r="A3210" s="23">
        <v>42110</v>
      </c>
      <c r="B3210" s="21">
        <v>0.05</v>
      </c>
    </row>
    <row r="3211" spans="1:2" x14ac:dyDescent="0.25">
      <c r="A3211" s="23">
        <v>42111</v>
      </c>
      <c r="B3211" s="21">
        <v>-0.02</v>
      </c>
    </row>
    <row r="3212" spans="1:2" x14ac:dyDescent="0.25">
      <c r="A3212" s="23">
        <v>42114</v>
      </c>
      <c r="B3212" s="21">
        <v>0.01</v>
      </c>
    </row>
    <row r="3213" spans="1:2" x14ac:dyDescent="0.25">
      <c r="A3213" s="23">
        <v>42115</v>
      </c>
      <c r="B3213" s="21">
        <v>0.06</v>
      </c>
    </row>
    <row r="3214" spans="1:2" x14ac:dyDescent="0.25">
      <c r="A3214" s="23">
        <v>42116</v>
      </c>
      <c r="B3214" s="21">
        <v>0.12</v>
      </c>
    </row>
    <row r="3215" spans="1:2" x14ac:dyDescent="0.25">
      <c r="A3215" s="23">
        <v>42117</v>
      </c>
      <c r="B3215" s="21">
        <v>7.0000000000000007E-2</v>
      </c>
    </row>
    <row r="3216" spans="1:2" x14ac:dyDescent="0.25">
      <c r="A3216" s="23">
        <v>42118</v>
      </c>
      <c r="B3216" s="21">
        <v>0.04</v>
      </c>
    </row>
    <row r="3217" spans="1:2" x14ac:dyDescent="0.25">
      <c r="A3217" s="23">
        <v>42121</v>
      </c>
      <c r="B3217" s="21">
        <v>0.03</v>
      </c>
    </row>
    <row r="3218" spans="1:2" x14ac:dyDescent="0.25">
      <c r="A3218" s="23">
        <v>42122</v>
      </c>
      <c r="B3218" s="21">
        <v>0.11</v>
      </c>
    </row>
    <row r="3219" spans="1:2" x14ac:dyDescent="0.25">
      <c r="A3219" s="23">
        <v>42123</v>
      </c>
      <c r="B3219" s="21">
        <v>0.14000000000000001</v>
      </c>
    </row>
    <row r="3220" spans="1:2" x14ac:dyDescent="0.25">
      <c r="A3220" s="23">
        <v>42124</v>
      </c>
      <c r="B3220" s="21">
        <v>0.11</v>
      </c>
    </row>
    <row r="3221" spans="1:2" x14ac:dyDescent="0.25">
      <c r="A3221" s="23">
        <v>42125</v>
      </c>
      <c r="B3221" s="21">
        <v>0.18</v>
      </c>
    </row>
    <row r="3222" spans="1:2" x14ac:dyDescent="0.25">
      <c r="A3222" s="23">
        <v>42128</v>
      </c>
      <c r="B3222" s="21">
        <v>0.24</v>
      </c>
    </row>
    <row r="3223" spans="1:2" x14ac:dyDescent="0.25">
      <c r="A3223" s="23">
        <v>42129</v>
      </c>
      <c r="B3223" s="21">
        <v>0.25</v>
      </c>
    </row>
    <row r="3224" spans="1:2" x14ac:dyDescent="0.25">
      <c r="A3224" s="23">
        <v>42130</v>
      </c>
      <c r="B3224" s="21">
        <v>0.34</v>
      </c>
    </row>
    <row r="3225" spans="1:2" x14ac:dyDescent="0.25">
      <c r="A3225" s="23">
        <v>42131</v>
      </c>
      <c r="B3225" s="21">
        <v>0.3</v>
      </c>
    </row>
    <row r="3226" spans="1:2" x14ac:dyDescent="0.25">
      <c r="A3226" s="23">
        <v>42132</v>
      </c>
      <c r="B3226" s="21">
        <v>0.28000000000000003</v>
      </c>
    </row>
    <row r="3227" spans="1:2" x14ac:dyDescent="0.25">
      <c r="A3227" s="23">
        <v>42135</v>
      </c>
      <c r="B3227" s="21">
        <v>0.4</v>
      </c>
    </row>
    <row r="3228" spans="1:2" x14ac:dyDescent="0.25">
      <c r="A3228" s="23">
        <v>42136</v>
      </c>
      <c r="B3228" s="21">
        <v>0.4</v>
      </c>
    </row>
    <row r="3229" spans="1:2" x14ac:dyDescent="0.25">
      <c r="A3229" s="23">
        <v>42137</v>
      </c>
      <c r="B3229" s="21">
        <v>0.41</v>
      </c>
    </row>
    <row r="3230" spans="1:2" x14ac:dyDescent="0.25">
      <c r="A3230" s="23">
        <v>42138</v>
      </c>
      <c r="B3230" s="21">
        <v>0.36</v>
      </c>
    </row>
    <row r="3231" spans="1:2" x14ac:dyDescent="0.25">
      <c r="A3231" s="23">
        <v>42139</v>
      </c>
      <c r="B3231" s="21">
        <v>0.31</v>
      </c>
    </row>
    <row r="3232" spans="1:2" x14ac:dyDescent="0.25">
      <c r="A3232" s="23">
        <v>42142</v>
      </c>
      <c r="B3232" s="21">
        <v>0.37</v>
      </c>
    </row>
    <row r="3233" spans="1:2" x14ac:dyDescent="0.25">
      <c r="A3233" s="23">
        <v>42143</v>
      </c>
      <c r="B3233" s="21">
        <v>0.42</v>
      </c>
    </row>
    <row r="3234" spans="1:2" x14ac:dyDescent="0.25">
      <c r="A3234" s="23">
        <v>42144</v>
      </c>
      <c r="B3234" s="21">
        <v>0.38</v>
      </c>
    </row>
    <row r="3235" spans="1:2" x14ac:dyDescent="0.25">
      <c r="A3235" s="23">
        <v>42145</v>
      </c>
      <c r="B3235" s="21">
        <v>0.35</v>
      </c>
    </row>
    <row r="3236" spans="1:2" x14ac:dyDescent="0.25">
      <c r="A3236" s="23">
        <v>42146</v>
      </c>
      <c r="B3236" s="21">
        <v>0.34</v>
      </c>
    </row>
    <row r="3237" spans="1:2" x14ac:dyDescent="0.25">
      <c r="A3237" s="23">
        <v>42149</v>
      </c>
      <c r="B3237" s="72" t="e">
        <f>NA()</f>
        <v>#N/A</v>
      </c>
    </row>
    <row r="3238" spans="1:2" x14ac:dyDescent="0.25">
      <c r="A3238" s="23">
        <v>42150</v>
      </c>
      <c r="B3238" s="21">
        <v>0.32</v>
      </c>
    </row>
    <row r="3239" spans="1:2" x14ac:dyDescent="0.25">
      <c r="A3239" s="23">
        <v>42151</v>
      </c>
      <c r="B3239" s="21">
        <v>0.34</v>
      </c>
    </row>
    <row r="3240" spans="1:2" x14ac:dyDescent="0.25">
      <c r="A3240" s="23">
        <v>42152</v>
      </c>
      <c r="B3240" s="21">
        <v>0.33</v>
      </c>
    </row>
    <row r="3241" spans="1:2" x14ac:dyDescent="0.25">
      <c r="A3241" s="23">
        <v>42153</v>
      </c>
      <c r="B3241" s="21">
        <v>0.32</v>
      </c>
    </row>
    <row r="3242" spans="1:2" x14ac:dyDescent="0.25">
      <c r="A3242" s="23">
        <v>42156</v>
      </c>
      <c r="B3242" s="21">
        <v>0.39</v>
      </c>
    </row>
    <row r="3243" spans="1:2" x14ac:dyDescent="0.25">
      <c r="A3243" s="23">
        <v>42157</v>
      </c>
      <c r="B3243" s="21">
        <v>0.44</v>
      </c>
    </row>
    <row r="3244" spans="1:2" x14ac:dyDescent="0.25">
      <c r="A3244" s="23">
        <v>42158</v>
      </c>
      <c r="B3244" s="21">
        <v>0.55000000000000004</v>
      </c>
    </row>
    <row r="3245" spans="1:2" x14ac:dyDescent="0.25">
      <c r="A3245" s="23">
        <v>42159</v>
      </c>
      <c r="B3245" s="21">
        <v>0.5</v>
      </c>
    </row>
    <row r="3246" spans="1:2" x14ac:dyDescent="0.25">
      <c r="A3246" s="23">
        <v>42160</v>
      </c>
      <c r="B3246" s="21">
        <v>0.55000000000000004</v>
      </c>
    </row>
    <row r="3247" spans="1:2" x14ac:dyDescent="0.25">
      <c r="A3247" s="23">
        <v>42163</v>
      </c>
      <c r="B3247" s="21">
        <v>0.54</v>
      </c>
    </row>
    <row r="3248" spans="1:2" x14ac:dyDescent="0.25">
      <c r="A3248" s="23">
        <v>42164</v>
      </c>
      <c r="B3248" s="21">
        <v>0.56000000000000005</v>
      </c>
    </row>
    <row r="3249" spans="1:2" x14ac:dyDescent="0.25">
      <c r="A3249" s="23">
        <v>42165</v>
      </c>
      <c r="B3249" s="21">
        <v>0.63</v>
      </c>
    </row>
    <row r="3250" spans="1:2" x14ac:dyDescent="0.25">
      <c r="A3250" s="23">
        <v>42166</v>
      </c>
      <c r="B3250" s="21">
        <v>0.56000000000000005</v>
      </c>
    </row>
    <row r="3251" spans="1:2" x14ac:dyDescent="0.25">
      <c r="A3251" s="23">
        <v>42167</v>
      </c>
      <c r="B3251" s="21">
        <v>0.55000000000000004</v>
      </c>
    </row>
    <row r="3252" spans="1:2" x14ac:dyDescent="0.25">
      <c r="A3252" s="23">
        <v>42170</v>
      </c>
      <c r="B3252" s="21">
        <v>0.51</v>
      </c>
    </row>
    <row r="3253" spans="1:2" x14ac:dyDescent="0.25">
      <c r="A3253" s="23">
        <v>42171</v>
      </c>
      <c r="B3253" s="21">
        <v>0.44</v>
      </c>
    </row>
    <row r="3254" spans="1:2" x14ac:dyDescent="0.25">
      <c r="A3254" s="23">
        <v>42172</v>
      </c>
      <c r="B3254" s="21">
        <v>0.42</v>
      </c>
    </row>
    <row r="3255" spans="1:2" x14ac:dyDescent="0.25">
      <c r="A3255" s="23">
        <v>42173</v>
      </c>
      <c r="B3255" s="21">
        <v>0.46</v>
      </c>
    </row>
    <row r="3256" spans="1:2" x14ac:dyDescent="0.25">
      <c r="A3256" s="23">
        <v>42174</v>
      </c>
      <c r="B3256" s="21">
        <v>0.4</v>
      </c>
    </row>
    <row r="3257" spans="1:2" x14ac:dyDescent="0.25">
      <c r="A3257" s="23">
        <v>42177</v>
      </c>
      <c r="B3257" s="21">
        <v>0.47</v>
      </c>
    </row>
    <row r="3258" spans="1:2" x14ac:dyDescent="0.25">
      <c r="A3258" s="23">
        <v>42178</v>
      </c>
      <c r="B3258" s="21">
        <v>0.5</v>
      </c>
    </row>
    <row r="3259" spans="1:2" x14ac:dyDescent="0.25">
      <c r="A3259" s="23">
        <v>42179</v>
      </c>
      <c r="B3259" s="21">
        <v>0.48</v>
      </c>
    </row>
    <row r="3260" spans="1:2" x14ac:dyDescent="0.25">
      <c r="A3260" s="23">
        <v>42180</v>
      </c>
      <c r="B3260" s="21">
        <v>0.49</v>
      </c>
    </row>
    <row r="3261" spans="1:2" x14ac:dyDescent="0.25">
      <c r="A3261" s="23">
        <v>42181</v>
      </c>
      <c r="B3261" s="21">
        <v>0.56999999999999995</v>
      </c>
    </row>
    <row r="3262" spans="1:2" x14ac:dyDescent="0.25">
      <c r="A3262" s="23">
        <v>42184</v>
      </c>
      <c r="B3262" s="21">
        <v>0.46</v>
      </c>
    </row>
    <row r="3263" spans="1:2" x14ac:dyDescent="0.25">
      <c r="A3263" s="23">
        <v>42185</v>
      </c>
      <c r="B3263" s="21">
        <v>0.48</v>
      </c>
    </row>
    <row r="3264" spans="1:2" x14ac:dyDescent="0.25">
      <c r="A3264" s="23">
        <v>42186</v>
      </c>
      <c r="B3264" s="21">
        <v>0.54</v>
      </c>
    </row>
    <row r="3265" spans="1:2" x14ac:dyDescent="0.25">
      <c r="A3265" s="23">
        <v>42187</v>
      </c>
      <c r="B3265" s="21">
        <v>0.49</v>
      </c>
    </row>
    <row r="3266" spans="1:2" x14ac:dyDescent="0.25">
      <c r="A3266" s="23">
        <v>42188</v>
      </c>
      <c r="B3266" s="72" t="e">
        <f>NA()</f>
        <v>#N/A</v>
      </c>
    </row>
    <row r="3267" spans="1:2" x14ac:dyDescent="0.25">
      <c r="A3267" s="23">
        <v>42191</v>
      </c>
      <c r="B3267" s="21">
        <v>0.43</v>
      </c>
    </row>
    <row r="3268" spans="1:2" x14ac:dyDescent="0.25">
      <c r="A3268" s="23">
        <v>42192</v>
      </c>
      <c r="B3268" s="21">
        <v>0.4</v>
      </c>
    </row>
    <row r="3269" spans="1:2" x14ac:dyDescent="0.25">
      <c r="A3269" s="23">
        <v>42193</v>
      </c>
      <c r="B3269" s="21">
        <v>0.39</v>
      </c>
    </row>
    <row r="3270" spans="1:2" x14ac:dyDescent="0.25">
      <c r="A3270" s="23">
        <v>42194</v>
      </c>
      <c r="B3270" s="21">
        <v>0.47</v>
      </c>
    </row>
    <row r="3271" spans="1:2" x14ac:dyDescent="0.25">
      <c r="A3271" s="23">
        <v>42195</v>
      </c>
      <c r="B3271" s="21">
        <v>0.55000000000000004</v>
      </c>
    </row>
    <row r="3272" spans="1:2" x14ac:dyDescent="0.25">
      <c r="A3272" s="23">
        <v>42198</v>
      </c>
      <c r="B3272" s="21">
        <v>0.57999999999999996</v>
      </c>
    </row>
    <row r="3273" spans="1:2" x14ac:dyDescent="0.25">
      <c r="A3273" s="23">
        <v>42199</v>
      </c>
      <c r="B3273" s="21">
        <v>0.56000000000000005</v>
      </c>
    </row>
    <row r="3274" spans="1:2" x14ac:dyDescent="0.25">
      <c r="A3274" s="23">
        <v>42200</v>
      </c>
      <c r="B3274" s="21">
        <v>0.52</v>
      </c>
    </row>
    <row r="3275" spans="1:2" x14ac:dyDescent="0.25">
      <c r="A3275" s="23">
        <v>42201</v>
      </c>
      <c r="B3275" s="21">
        <v>0.52</v>
      </c>
    </row>
    <row r="3276" spans="1:2" x14ac:dyDescent="0.25">
      <c r="A3276" s="23">
        <v>42202</v>
      </c>
      <c r="B3276" s="21">
        <v>0.51</v>
      </c>
    </row>
    <row r="3277" spans="1:2" x14ac:dyDescent="0.25">
      <c r="A3277" s="23">
        <v>42205</v>
      </c>
      <c r="B3277" s="21">
        <v>0.56000000000000005</v>
      </c>
    </row>
    <row r="3278" spans="1:2" x14ac:dyDescent="0.25">
      <c r="A3278" s="23">
        <v>42206</v>
      </c>
      <c r="B3278" s="21">
        <v>0.53</v>
      </c>
    </row>
    <row r="3279" spans="1:2" x14ac:dyDescent="0.25">
      <c r="A3279" s="23">
        <v>42207</v>
      </c>
      <c r="B3279" s="21">
        <v>0.53</v>
      </c>
    </row>
    <row r="3280" spans="1:2" x14ac:dyDescent="0.25">
      <c r="A3280" s="23">
        <v>42208</v>
      </c>
      <c r="B3280" s="21">
        <v>0.49</v>
      </c>
    </row>
    <row r="3281" spans="1:2" x14ac:dyDescent="0.25">
      <c r="A3281" s="23">
        <v>42209</v>
      </c>
      <c r="B3281" s="21">
        <v>0.51</v>
      </c>
    </row>
    <row r="3282" spans="1:2" x14ac:dyDescent="0.25">
      <c r="A3282" s="23">
        <v>42212</v>
      </c>
      <c r="B3282" s="21">
        <v>0.5</v>
      </c>
    </row>
    <row r="3283" spans="1:2" x14ac:dyDescent="0.25">
      <c r="A3283" s="23">
        <v>42213</v>
      </c>
      <c r="B3283" s="21">
        <v>0.51</v>
      </c>
    </row>
    <row r="3284" spans="1:2" x14ac:dyDescent="0.25">
      <c r="A3284" s="23">
        <v>42214</v>
      </c>
      <c r="B3284" s="21">
        <v>0.52</v>
      </c>
    </row>
    <row r="3285" spans="1:2" x14ac:dyDescent="0.25">
      <c r="A3285" s="23">
        <v>42215</v>
      </c>
      <c r="B3285" s="21">
        <v>0.51</v>
      </c>
    </row>
    <row r="3286" spans="1:2" x14ac:dyDescent="0.25">
      <c r="A3286" s="23">
        <v>42216</v>
      </c>
      <c r="B3286" s="21">
        <v>0.46</v>
      </c>
    </row>
    <row r="3287" spans="1:2" x14ac:dyDescent="0.25">
      <c r="A3287" s="23">
        <v>42219</v>
      </c>
      <c r="B3287" s="21">
        <v>0.46</v>
      </c>
    </row>
    <row r="3288" spans="1:2" x14ac:dyDescent="0.25">
      <c r="A3288" s="23">
        <v>42220</v>
      </c>
      <c r="B3288" s="21">
        <v>0.52</v>
      </c>
    </row>
    <row r="3289" spans="1:2" x14ac:dyDescent="0.25">
      <c r="A3289" s="23">
        <v>42221</v>
      </c>
      <c r="B3289" s="21">
        <v>0.57999999999999996</v>
      </c>
    </row>
    <row r="3290" spans="1:2" x14ac:dyDescent="0.25">
      <c r="A3290" s="23">
        <v>42222</v>
      </c>
      <c r="B3290" s="21">
        <v>0.56000000000000005</v>
      </c>
    </row>
    <row r="3291" spans="1:2" x14ac:dyDescent="0.25">
      <c r="A3291" s="23">
        <v>42223</v>
      </c>
      <c r="B3291" s="21">
        <v>0.52</v>
      </c>
    </row>
    <row r="3292" spans="1:2" x14ac:dyDescent="0.25">
      <c r="A3292" s="23">
        <v>42226</v>
      </c>
      <c r="B3292" s="21">
        <v>0.55000000000000004</v>
      </c>
    </row>
    <row r="3293" spans="1:2" x14ac:dyDescent="0.25">
      <c r="A3293" s="23">
        <v>42227</v>
      </c>
      <c r="B3293" s="21">
        <v>0.49</v>
      </c>
    </row>
    <row r="3294" spans="1:2" x14ac:dyDescent="0.25">
      <c r="A3294" s="23">
        <v>42228</v>
      </c>
      <c r="B3294" s="21">
        <v>0.52</v>
      </c>
    </row>
    <row r="3295" spans="1:2" x14ac:dyDescent="0.25">
      <c r="A3295" s="23">
        <v>42229</v>
      </c>
      <c r="B3295" s="21">
        <v>0.56999999999999995</v>
      </c>
    </row>
    <row r="3296" spans="1:2" x14ac:dyDescent="0.25">
      <c r="A3296" s="23">
        <v>42230</v>
      </c>
      <c r="B3296" s="21">
        <v>0.57999999999999996</v>
      </c>
    </row>
    <row r="3297" spans="1:2" x14ac:dyDescent="0.25">
      <c r="A3297" s="23">
        <v>42233</v>
      </c>
      <c r="B3297" s="21">
        <v>0.57999999999999996</v>
      </c>
    </row>
    <row r="3298" spans="1:2" x14ac:dyDescent="0.25">
      <c r="A3298" s="23">
        <v>42234</v>
      </c>
      <c r="B3298" s="21">
        <v>0.62</v>
      </c>
    </row>
    <row r="3299" spans="1:2" x14ac:dyDescent="0.25">
      <c r="A3299" s="23">
        <v>42235</v>
      </c>
      <c r="B3299" s="21">
        <v>0.55000000000000004</v>
      </c>
    </row>
    <row r="3300" spans="1:2" x14ac:dyDescent="0.25">
      <c r="A3300" s="23">
        <v>42236</v>
      </c>
      <c r="B3300" s="21">
        <v>0.53</v>
      </c>
    </row>
    <row r="3301" spans="1:2" x14ac:dyDescent="0.25">
      <c r="A3301" s="23">
        <v>42237</v>
      </c>
      <c r="B3301" s="21">
        <v>0.52</v>
      </c>
    </row>
    <row r="3302" spans="1:2" x14ac:dyDescent="0.25">
      <c r="A3302" s="23">
        <v>42240</v>
      </c>
      <c r="B3302" s="21">
        <v>0.52</v>
      </c>
    </row>
    <row r="3303" spans="1:2" x14ac:dyDescent="0.25">
      <c r="A3303" s="23">
        <v>42241</v>
      </c>
      <c r="B3303" s="21">
        <v>0.59</v>
      </c>
    </row>
    <row r="3304" spans="1:2" x14ac:dyDescent="0.25">
      <c r="A3304" s="23">
        <v>42242</v>
      </c>
      <c r="B3304" s="21">
        <v>0.65</v>
      </c>
    </row>
    <row r="3305" spans="1:2" x14ac:dyDescent="0.25">
      <c r="A3305" s="23">
        <v>42243</v>
      </c>
      <c r="B3305" s="21">
        <v>0.6</v>
      </c>
    </row>
    <row r="3306" spans="1:2" x14ac:dyDescent="0.25">
      <c r="A3306" s="23">
        <v>42244</v>
      </c>
      <c r="B3306" s="21">
        <v>0.57999999999999996</v>
      </c>
    </row>
    <row r="3307" spans="1:2" x14ac:dyDescent="0.25">
      <c r="A3307" s="23">
        <v>42247</v>
      </c>
      <c r="B3307" s="21">
        <v>0.57999999999999996</v>
      </c>
    </row>
    <row r="3308" spans="1:2" x14ac:dyDescent="0.25">
      <c r="A3308" s="23">
        <v>42248</v>
      </c>
      <c r="B3308" s="21">
        <v>0.6</v>
      </c>
    </row>
    <row r="3309" spans="1:2" x14ac:dyDescent="0.25">
      <c r="A3309" s="23">
        <v>42249</v>
      </c>
      <c r="B3309" s="21">
        <v>0.64</v>
      </c>
    </row>
    <row r="3310" spans="1:2" x14ac:dyDescent="0.25">
      <c r="A3310" s="23">
        <v>42250</v>
      </c>
      <c r="B3310" s="21">
        <v>0.64</v>
      </c>
    </row>
    <row r="3311" spans="1:2" x14ac:dyDescent="0.25">
      <c r="A3311" s="23">
        <v>42251</v>
      </c>
      <c r="B3311" s="21">
        <v>0.62</v>
      </c>
    </row>
    <row r="3312" spans="1:2" x14ac:dyDescent="0.25">
      <c r="A3312" s="23">
        <v>42254</v>
      </c>
      <c r="B3312" s="72" t="e">
        <f>NA()</f>
        <v>#N/A</v>
      </c>
    </row>
    <row r="3313" spans="1:2" x14ac:dyDescent="0.25">
      <c r="A3313" s="23">
        <v>42255</v>
      </c>
      <c r="B3313" s="21">
        <v>0.67</v>
      </c>
    </row>
    <row r="3314" spans="1:2" x14ac:dyDescent="0.25">
      <c r="A3314" s="23">
        <v>42256</v>
      </c>
      <c r="B3314" s="21">
        <v>0.65</v>
      </c>
    </row>
    <row r="3315" spans="1:2" x14ac:dyDescent="0.25">
      <c r="A3315" s="23">
        <v>42257</v>
      </c>
      <c r="B3315" s="21">
        <v>0.64</v>
      </c>
    </row>
    <row r="3316" spans="1:2" x14ac:dyDescent="0.25">
      <c r="A3316" s="23">
        <v>42258</v>
      </c>
      <c r="B3316" s="21">
        <v>0.61</v>
      </c>
    </row>
    <row r="3317" spans="1:2" x14ac:dyDescent="0.25">
      <c r="A3317" s="23">
        <v>42261</v>
      </c>
      <c r="B3317" s="21">
        <v>0.62</v>
      </c>
    </row>
    <row r="3318" spans="1:2" x14ac:dyDescent="0.25">
      <c r="A3318" s="23">
        <v>42262</v>
      </c>
      <c r="B3318" s="21">
        <v>0.72</v>
      </c>
    </row>
    <row r="3319" spans="1:2" x14ac:dyDescent="0.25">
      <c r="A3319" s="23">
        <v>42263</v>
      </c>
      <c r="B3319" s="21">
        <v>0.73</v>
      </c>
    </row>
    <row r="3320" spans="1:2" x14ac:dyDescent="0.25">
      <c r="A3320" s="23">
        <v>42264</v>
      </c>
      <c r="B3320" s="21">
        <v>0.63</v>
      </c>
    </row>
    <row r="3321" spans="1:2" x14ac:dyDescent="0.25">
      <c r="A3321" s="23">
        <v>42265</v>
      </c>
      <c r="B3321" s="21">
        <v>0.57999999999999996</v>
      </c>
    </row>
    <row r="3322" spans="1:2" x14ac:dyDescent="0.25">
      <c r="A3322" s="23">
        <v>42268</v>
      </c>
      <c r="B3322" s="21">
        <v>0.66</v>
      </c>
    </row>
    <row r="3323" spans="1:2" x14ac:dyDescent="0.25">
      <c r="A3323" s="23">
        <v>42269</v>
      </c>
      <c r="B3323" s="21">
        <v>0.63</v>
      </c>
    </row>
    <row r="3324" spans="1:2" x14ac:dyDescent="0.25">
      <c r="A3324" s="23">
        <v>42270</v>
      </c>
      <c r="B3324" s="21">
        <v>0.64</v>
      </c>
    </row>
    <row r="3325" spans="1:2" x14ac:dyDescent="0.25">
      <c r="A3325" s="23">
        <v>42271</v>
      </c>
      <c r="B3325" s="21">
        <v>0.64</v>
      </c>
    </row>
    <row r="3326" spans="1:2" x14ac:dyDescent="0.25">
      <c r="A3326" s="23">
        <v>42272</v>
      </c>
      <c r="B3326" s="21">
        <v>0.71</v>
      </c>
    </row>
    <row r="3327" spans="1:2" x14ac:dyDescent="0.25">
      <c r="A3327" s="23">
        <v>42275</v>
      </c>
      <c r="B3327" s="21">
        <v>0.71</v>
      </c>
    </row>
    <row r="3328" spans="1:2" x14ac:dyDescent="0.25">
      <c r="A3328" s="23">
        <v>42276</v>
      </c>
      <c r="B3328" s="21">
        <v>0.66</v>
      </c>
    </row>
    <row r="3329" spans="1:2" x14ac:dyDescent="0.25">
      <c r="A3329" s="23">
        <v>42277</v>
      </c>
      <c r="B3329" s="21">
        <v>0.65</v>
      </c>
    </row>
    <row r="3330" spans="1:2" x14ac:dyDescent="0.25">
      <c r="A3330" s="23">
        <v>42278</v>
      </c>
      <c r="B3330" s="21">
        <v>0.59</v>
      </c>
    </row>
    <row r="3331" spans="1:2" x14ac:dyDescent="0.25">
      <c r="A3331" s="23">
        <v>42279</v>
      </c>
      <c r="B3331" s="21">
        <v>0.51</v>
      </c>
    </row>
    <row r="3332" spans="1:2" x14ac:dyDescent="0.25">
      <c r="A3332" s="23">
        <v>42282</v>
      </c>
      <c r="B3332" s="21">
        <v>0.56000000000000005</v>
      </c>
    </row>
    <row r="3333" spans="1:2" x14ac:dyDescent="0.25">
      <c r="A3333" s="23">
        <v>42283</v>
      </c>
      <c r="B3333" s="21">
        <v>0.53</v>
      </c>
    </row>
    <row r="3334" spans="1:2" x14ac:dyDescent="0.25">
      <c r="A3334" s="23">
        <v>42284</v>
      </c>
      <c r="B3334" s="21">
        <v>0.53</v>
      </c>
    </row>
    <row r="3335" spans="1:2" x14ac:dyDescent="0.25">
      <c r="A3335" s="23">
        <v>42285</v>
      </c>
      <c r="B3335" s="21">
        <v>0.54</v>
      </c>
    </row>
    <row r="3336" spans="1:2" x14ac:dyDescent="0.25">
      <c r="A3336" s="23">
        <v>42286</v>
      </c>
      <c r="B3336" s="21">
        <v>0.57999999999999996</v>
      </c>
    </row>
    <row r="3337" spans="1:2" x14ac:dyDescent="0.25">
      <c r="A3337" s="23">
        <v>42289</v>
      </c>
      <c r="B3337" s="72" t="e">
        <f>NA()</f>
        <v>#N/A</v>
      </c>
    </row>
    <row r="3338" spans="1:2" x14ac:dyDescent="0.25">
      <c r="A3338" s="23">
        <v>42290</v>
      </c>
      <c r="B3338" s="21">
        <v>0.54</v>
      </c>
    </row>
    <row r="3339" spans="1:2" x14ac:dyDescent="0.25">
      <c r="A3339" s="23">
        <v>42291</v>
      </c>
      <c r="B3339" s="21">
        <v>0.5</v>
      </c>
    </row>
    <row r="3340" spans="1:2" x14ac:dyDescent="0.25">
      <c r="A3340" s="23">
        <v>42292</v>
      </c>
      <c r="B3340" s="21">
        <v>0.54</v>
      </c>
    </row>
    <row r="3341" spans="1:2" x14ac:dyDescent="0.25">
      <c r="A3341" s="23">
        <v>42293</v>
      </c>
      <c r="B3341" s="21">
        <v>0.56000000000000005</v>
      </c>
    </row>
    <row r="3342" spans="1:2" x14ac:dyDescent="0.25">
      <c r="A3342" s="23">
        <v>42296</v>
      </c>
      <c r="B3342" s="21">
        <v>0.59</v>
      </c>
    </row>
    <row r="3343" spans="1:2" x14ac:dyDescent="0.25">
      <c r="A3343" s="23">
        <v>42297</v>
      </c>
      <c r="B3343" s="21">
        <v>0.6</v>
      </c>
    </row>
    <row r="3344" spans="1:2" x14ac:dyDescent="0.25">
      <c r="A3344" s="23">
        <v>42298</v>
      </c>
      <c r="B3344" s="21">
        <v>0.59</v>
      </c>
    </row>
    <row r="3345" spans="1:2" x14ac:dyDescent="0.25">
      <c r="A3345" s="23">
        <v>42299</v>
      </c>
      <c r="B3345" s="21">
        <v>0.56999999999999995</v>
      </c>
    </row>
    <row r="3346" spans="1:2" x14ac:dyDescent="0.25">
      <c r="A3346" s="23">
        <v>42300</v>
      </c>
      <c r="B3346" s="21">
        <v>0.57999999999999996</v>
      </c>
    </row>
    <row r="3347" spans="1:2" x14ac:dyDescent="0.25">
      <c r="A3347" s="23">
        <v>42303</v>
      </c>
      <c r="B3347" s="21">
        <v>0.59</v>
      </c>
    </row>
    <row r="3348" spans="1:2" x14ac:dyDescent="0.25">
      <c r="A3348" s="23">
        <v>42304</v>
      </c>
      <c r="B3348" s="21">
        <v>0.56999999999999995</v>
      </c>
    </row>
    <row r="3349" spans="1:2" x14ac:dyDescent="0.25">
      <c r="A3349" s="23">
        <v>42305</v>
      </c>
      <c r="B3349" s="21">
        <v>0.63</v>
      </c>
    </row>
    <row r="3350" spans="1:2" x14ac:dyDescent="0.25">
      <c r="A3350" s="23">
        <v>42306</v>
      </c>
      <c r="B3350" s="21">
        <v>0.67</v>
      </c>
    </row>
    <row r="3351" spans="1:2" x14ac:dyDescent="0.25">
      <c r="A3351" s="23">
        <v>42307</v>
      </c>
      <c r="B3351" s="21">
        <v>0.63</v>
      </c>
    </row>
    <row r="3352" spans="1:2" x14ac:dyDescent="0.25">
      <c r="A3352" s="23">
        <v>42310</v>
      </c>
      <c r="B3352" s="21">
        <v>0.65</v>
      </c>
    </row>
    <row r="3353" spans="1:2" x14ac:dyDescent="0.25">
      <c r="A3353" s="23">
        <v>42311</v>
      </c>
      <c r="B3353" s="21">
        <v>0.65</v>
      </c>
    </row>
    <row r="3354" spans="1:2" x14ac:dyDescent="0.25">
      <c r="A3354" s="23">
        <v>42312</v>
      </c>
      <c r="B3354" s="21">
        <v>0.68</v>
      </c>
    </row>
    <row r="3355" spans="1:2" x14ac:dyDescent="0.25">
      <c r="A3355" s="23">
        <v>42313</v>
      </c>
      <c r="B3355" s="21">
        <v>0.71</v>
      </c>
    </row>
    <row r="3356" spans="1:2" x14ac:dyDescent="0.25">
      <c r="A3356" s="23">
        <v>42314</v>
      </c>
      <c r="B3356" s="21">
        <v>0.75</v>
      </c>
    </row>
    <row r="3357" spans="1:2" x14ac:dyDescent="0.25">
      <c r="A3357" s="23">
        <v>42317</v>
      </c>
      <c r="B3357" s="21">
        <v>0.76</v>
      </c>
    </row>
    <row r="3358" spans="1:2" x14ac:dyDescent="0.25">
      <c r="A3358" s="23">
        <v>42318</v>
      </c>
      <c r="B3358" s="21">
        <v>0.77</v>
      </c>
    </row>
    <row r="3359" spans="1:2" x14ac:dyDescent="0.25">
      <c r="A3359" s="23">
        <v>42319</v>
      </c>
      <c r="B3359" s="72" t="e">
        <f>NA()</f>
        <v>#N/A</v>
      </c>
    </row>
    <row r="3360" spans="1:2" x14ac:dyDescent="0.25">
      <c r="A3360" s="23">
        <v>42320</v>
      </c>
      <c r="B3360" s="21">
        <v>0.78</v>
      </c>
    </row>
    <row r="3361" spans="1:2" x14ac:dyDescent="0.25">
      <c r="A3361" s="23">
        <v>42321</v>
      </c>
      <c r="B3361" s="21">
        <v>0.76</v>
      </c>
    </row>
    <row r="3362" spans="1:2" x14ac:dyDescent="0.25">
      <c r="A3362" s="23">
        <v>42324</v>
      </c>
      <c r="B3362" s="21">
        <v>0.76</v>
      </c>
    </row>
    <row r="3363" spans="1:2" x14ac:dyDescent="0.25">
      <c r="A3363" s="23">
        <v>42325</v>
      </c>
      <c r="B3363" s="21">
        <v>0.72</v>
      </c>
    </row>
    <row r="3364" spans="1:2" x14ac:dyDescent="0.25">
      <c r="A3364" s="23">
        <v>42326</v>
      </c>
      <c r="B3364" s="21">
        <v>0.71</v>
      </c>
    </row>
    <row r="3365" spans="1:2" x14ac:dyDescent="0.25">
      <c r="A3365" s="23">
        <v>42327</v>
      </c>
      <c r="B3365" s="21">
        <v>0.68</v>
      </c>
    </row>
    <row r="3366" spans="1:2" x14ac:dyDescent="0.25">
      <c r="A3366" s="23">
        <v>42328</v>
      </c>
      <c r="B3366" s="21">
        <v>0.66</v>
      </c>
    </row>
    <row r="3367" spans="1:2" x14ac:dyDescent="0.25">
      <c r="A3367" s="23">
        <v>42331</v>
      </c>
      <c r="B3367" s="21">
        <v>0.64</v>
      </c>
    </row>
    <row r="3368" spans="1:2" x14ac:dyDescent="0.25">
      <c r="A3368" s="23">
        <v>42332</v>
      </c>
      <c r="B3368" s="21">
        <v>0.62</v>
      </c>
    </row>
    <row r="3369" spans="1:2" x14ac:dyDescent="0.25">
      <c r="A3369" s="23">
        <v>42333</v>
      </c>
      <c r="B3369" s="21">
        <v>0.62</v>
      </c>
    </row>
    <row r="3370" spans="1:2" x14ac:dyDescent="0.25">
      <c r="A3370" s="23">
        <v>42334</v>
      </c>
      <c r="B3370" s="72" t="e">
        <f>NA()</f>
        <v>#N/A</v>
      </c>
    </row>
    <row r="3371" spans="1:2" x14ac:dyDescent="0.25">
      <c r="A3371" s="23">
        <v>42335</v>
      </c>
      <c r="B3371" s="21">
        <v>0.62</v>
      </c>
    </row>
    <row r="3372" spans="1:2" x14ac:dyDescent="0.25">
      <c r="A3372" s="23">
        <v>42338</v>
      </c>
      <c r="B3372" s="21">
        <v>0.62</v>
      </c>
    </row>
    <row r="3373" spans="1:2" x14ac:dyDescent="0.25">
      <c r="A3373" s="23">
        <v>42339</v>
      </c>
      <c r="B3373" s="21">
        <v>0.57999999999999996</v>
      </c>
    </row>
    <row r="3374" spans="1:2" x14ac:dyDescent="0.25">
      <c r="A3374" s="23">
        <v>42340</v>
      </c>
      <c r="B3374" s="21">
        <v>0.62</v>
      </c>
    </row>
    <row r="3375" spans="1:2" x14ac:dyDescent="0.25">
      <c r="A3375" s="23">
        <v>42341</v>
      </c>
      <c r="B3375" s="21">
        <v>0.72</v>
      </c>
    </row>
    <row r="3376" spans="1:2" x14ac:dyDescent="0.25">
      <c r="A3376" s="23">
        <v>42342</v>
      </c>
      <c r="B3376" s="21">
        <v>0.68</v>
      </c>
    </row>
    <row r="3377" spans="1:2" x14ac:dyDescent="0.25">
      <c r="A3377" s="23">
        <v>42345</v>
      </c>
      <c r="B3377" s="21">
        <v>0.67</v>
      </c>
    </row>
    <row r="3378" spans="1:2" x14ac:dyDescent="0.25">
      <c r="A3378" s="23">
        <v>42346</v>
      </c>
      <c r="B3378" s="21">
        <v>0.68</v>
      </c>
    </row>
    <row r="3379" spans="1:2" x14ac:dyDescent="0.25">
      <c r="A3379" s="23">
        <v>42347</v>
      </c>
      <c r="B3379" s="21">
        <v>0.69</v>
      </c>
    </row>
    <row r="3380" spans="1:2" x14ac:dyDescent="0.25">
      <c r="A3380" s="23">
        <v>42348</v>
      </c>
      <c r="B3380" s="21">
        <v>0.73</v>
      </c>
    </row>
    <row r="3381" spans="1:2" x14ac:dyDescent="0.25">
      <c r="A3381" s="23">
        <v>42349</v>
      </c>
      <c r="B3381" s="21">
        <v>0.67</v>
      </c>
    </row>
    <row r="3382" spans="1:2" x14ac:dyDescent="0.25">
      <c r="A3382" s="23">
        <v>42352</v>
      </c>
      <c r="B3382" s="21">
        <v>0.78</v>
      </c>
    </row>
    <row r="3383" spans="1:2" x14ac:dyDescent="0.25">
      <c r="A3383" s="23">
        <v>42353</v>
      </c>
      <c r="B3383" s="21">
        <v>0.8</v>
      </c>
    </row>
    <row r="3384" spans="1:2" x14ac:dyDescent="0.25">
      <c r="A3384" s="23">
        <v>42354</v>
      </c>
      <c r="B3384" s="21">
        <v>0.84</v>
      </c>
    </row>
    <row r="3385" spans="1:2" x14ac:dyDescent="0.25">
      <c r="A3385" s="23">
        <v>42355</v>
      </c>
      <c r="B3385" s="21">
        <v>0.77</v>
      </c>
    </row>
    <row r="3386" spans="1:2" x14ac:dyDescent="0.25">
      <c r="A3386" s="23">
        <v>42356</v>
      </c>
      <c r="B3386" s="21">
        <v>0.73</v>
      </c>
    </row>
    <row r="3387" spans="1:2" x14ac:dyDescent="0.25">
      <c r="A3387" s="23">
        <v>42359</v>
      </c>
      <c r="B3387" s="21">
        <v>0.75</v>
      </c>
    </row>
    <row r="3388" spans="1:2" x14ac:dyDescent="0.25">
      <c r="A3388" s="23">
        <v>42360</v>
      </c>
      <c r="B3388" s="21">
        <v>0.78</v>
      </c>
    </row>
    <row r="3389" spans="1:2" x14ac:dyDescent="0.25">
      <c r="A3389" s="23">
        <v>42361</v>
      </c>
      <c r="B3389" s="21">
        <v>0.76</v>
      </c>
    </row>
    <row r="3390" spans="1:2" x14ac:dyDescent="0.25">
      <c r="A3390" s="23">
        <v>42362</v>
      </c>
      <c r="B3390" s="21">
        <v>0.73</v>
      </c>
    </row>
    <row r="3391" spans="1:2" x14ac:dyDescent="0.25">
      <c r="A3391" s="23">
        <v>42363</v>
      </c>
      <c r="B3391" s="72" t="e">
        <f>NA()</f>
        <v>#N/A</v>
      </c>
    </row>
    <row r="3392" spans="1:2" x14ac:dyDescent="0.25">
      <c r="A3392" s="23">
        <v>42366</v>
      </c>
      <c r="B3392" s="21">
        <v>0.74</v>
      </c>
    </row>
    <row r="3393" spans="1:2" x14ac:dyDescent="0.25">
      <c r="A3393" s="23">
        <v>42367</v>
      </c>
      <c r="B3393" s="21">
        <v>0.79</v>
      </c>
    </row>
    <row r="3394" spans="1:2" x14ac:dyDescent="0.25">
      <c r="A3394" s="23">
        <v>42368</v>
      </c>
      <c r="B3394" s="21">
        <v>0.77</v>
      </c>
    </row>
    <row r="3395" spans="1:2" x14ac:dyDescent="0.25">
      <c r="A3395" s="23">
        <v>42369</v>
      </c>
      <c r="B3395" s="21">
        <v>0.73</v>
      </c>
    </row>
    <row r="3396" spans="1:2" x14ac:dyDescent="0.25">
      <c r="A3396" s="23">
        <v>42370</v>
      </c>
      <c r="B3396" s="72" t="e">
        <f>NA()</f>
        <v>#N/A</v>
      </c>
    </row>
    <row r="3397" spans="1:2" x14ac:dyDescent="0.25">
      <c r="A3397" s="23">
        <v>42373</v>
      </c>
      <c r="B3397" s="21">
        <v>0.69</v>
      </c>
    </row>
    <row r="3398" spans="1:2" x14ac:dyDescent="0.25">
      <c r="A3398" s="23">
        <v>42374</v>
      </c>
      <c r="B3398" s="21">
        <v>0.69</v>
      </c>
    </row>
    <row r="3399" spans="1:2" x14ac:dyDescent="0.25">
      <c r="A3399" s="23">
        <v>42375</v>
      </c>
      <c r="B3399" s="21">
        <v>0.65</v>
      </c>
    </row>
    <row r="3400" spans="1:2" x14ac:dyDescent="0.25">
      <c r="A3400" s="23">
        <v>42376</v>
      </c>
      <c r="B3400" s="21">
        <v>0.66</v>
      </c>
    </row>
    <row r="3401" spans="1:2" x14ac:dyDescent="0.25">
      <c r="A3401" s="23">
        <v>42377</v>
      </c>
      <c r="B3401" s="21">
        <v>0.65</v>
      </c>
    </row>
    <row r="3402" spans="1:2" x14ac:dyDescent="0.25">
      <c r="A3402" s="23">
        <v>42380</v>
      </c>
      <c r="B3402" s="21">
        <v>0.72</v>
      </c>
    </row>
    <row r="3403" spans="1:2" x14ac:dyDescent="0.25">
      <c r="A3403" s="23">
        <v>42381</v>
      </c>
      <c r="B3403" s="21">
        <v>0.69</v>
      </c>
    </row>
    <row r="3404" spans="1:2" x14ac:dyDescent="0.25">
      <c r="A3404" s="23">
        <v>42382</v>
      </c>
      <c r="B3404" s="21">
        <v>0.65</v>
      </c>
    </row>
    <row r="3405" spans="1:2" x14ac:dyDescent="0.25">
      <c r="A3405" s="23">
        <v>42383</v>
      </c>
      <c r="B3405" s="21">
        <v>0.67</v>
      </c>
    </row>
    <row r="3406" spans="1:2" x14ac:dyDescent="0.25">
      <c r="A3406" s="23">
        <v>42384</v>
      </c>
      <c r="B3406" s="21">
        <v>0.67</v>
      </c>
    </row>
    <row r="3407" spans="1:2" x14ac:dyDescent="0.25">
      <c r="A3407" s="23">
        <v>42387</v>
      </c>
      <c r="B3407" s="72" t="e">
        <f>NA()</f>
        <v>#N/A</v>
      </c>
    </row>
    <row r="3408" spans="1:2" x14ac:dyDescent="0.25">
      <c r="A3408" s="23">
        <v>42388</v>
      </c>
      <c r="B3408" s="21">
        <v>0.68</v>
      </c>
    </row>
    <row r="3409" spans="1:2" x14ac:dyDescent="0.25">
      <c r="A3409" s="23">
        <v>42389</v>
      </c>
      <c r="B3409" s="21">
        <v>0.69</v>
      </c>
    </row>
    <row r="3410" spans="1:2" x14ac:dyDescent="0.25">
      <c r="A3410" s="23">
        <v>42390</v>
      </c>
      <c r="B3410" s="21">
        <v>0.74</v>
      </c>
    </row>
    <row r="3411" spans="1:2" x14ac:dyDescent="0.25">
      <c r="A3411" s="23">
        <v>42391</v>
      </c>
      <c r="B3411" s="21">
        <v>0.72</v>
      </c>
    </row>
    <row r="3412" spans="1:2" x14ac:dyDescent="0.25">
      <c r="A3412" s="23">
        <v>42394</v>
      </c>
      <c r="B3412" s="21">
        <v>0.69</v>
      </c>
    </row>
    <row r="3413" spans="1:2" x14ac:dyDescent="0.25">
      <c r="A3413" s="23">
        <v>42395</v>
      </c>
      <c r="B3413" s="21">
        <v>0.65</v>
      </c>
    </row>
    <row r="3414" spans="1:2" x14ac:dyDescent="0.25">
      <c r="A3414" s="23">
        <v>42396</v>
      </c>
      <c r="B3414" s="21">
        <v>0.62</v>
      </c>
    </row>
    <row r="3415" spans="1:2" x14ac:dyDescent="0.25">
      <c r="A3415" s="23">
        <v>42397</v>
      </c>
      <c r="B3415" s="21">
        <v>0.57999999999999996</v>
      </c>
    </row>
    <row r="3416" spans="1:2" x14ac:dyDescent="0.25">
      <c r="A3416" s="23">
        <v>42398</v>
      </c>
      <c r="B3416" s="21">
        <v>0.53</v>
      </c>
    </row>
    <row r="3417" spans="1:2" x14ac:dyDescent="0.25">
      <c r="A3417" s="23">
        <v>42401</v>
      </c>
      <c r="B3417" s="21">
        <v>0.56999999999999995</v>
      </c>
    </row>
    <row r="3418" spans="1:2" x14ac:dyDescent="0.25">
      <c r="A3418" s="23">
        <v>42402</v>
      </c>
      <c r="B3418" s="21">
        <v>0.51</v>
      </c>
    </row>
    <row r="3419" spans="1:2" x14ac:dyDescent="0.25">
      <c r="A3419" s="23">
        <v>42403</v>
      </c>
      <c r="B3419" s="21">
        <v>0.5</v>
      </c>
    </row>
    <row r="3420" spans="1:2" x14ac:dyDescent="0.25">
      <c r="A3420" s="23">
        <v>42404</v>
      </c>
      <c r="B3420" s="21">
        <v>0.51</v>
      </c>
    </row>
    <row r="3421" spans="1:2" x14ac:dyDescent="0.25">
      <c r="A3421" s="23">
        <v>42405</v>
      </c>
      <c r="B3421" s="21">
        <v>0.53</v>
      </c>
    </row>
    <row r="3422" spans="1:2" x14ac:dyDescent="0.25">
      <c r="A3422" s="23">
        <v>42408</v>
      </c>
      <c r="B3422" s="21">
        <v>0.52</v>
      </c>
    </row>
    <row r="3423" spans="1:2" x14ac:dyDescent="0.25">
      <c r="A3423" s="23">
        <v>42409</v>
      </c>
      <c r="B3423" s="21">
        <v>0.53</v>
      </c>
    </row>
    <row r="3424" spans="1:2" x14ac:dyDescent="0.25">
      <c r="A3424" s="23">
        <v>42410</v>
      </c>
      <c r="B3424" s="21">
        <v>0.5</v>
      </c>
    </row>
    <row r="3425" spans="1:2" x14ac:dyDescent="0.25">
      <c r="A3425" s="23">
        <v>42411</v>
      </c>
      <c r="B3425" s="21">
        <v>0.45</v>
      </c>
    </row>
    <row r="3426" spans="1:2" x14ac:dyDescent="0.25">
      <c r="A3426" s="23">
        <v>42412</v>
      </c>
      <c r="B3426" s="21">
        <v>0.49</v>
      </c>
    </row>
    <row r="3427" spans="1:2" x14ac:dyDescent="0.25">
      <c r="A3427" s="23">
        <v>42415</v>
      </c>
      <c r="B3427" s="72" t="e">
        <f>NA()</f>
        <v>#N/A</v>
      </c>
    </row>
    <row r="3428" spans="1:2" x14ac:dyDescent="0.25">
      <c r="A3428" s="23">
        <v>42416</v>
      </c>
      <c r="B3428" s="21">
        <v>0.53</v>
      </c>
    </row>
    <row r="3429" spans="1:2" x14ac:dyDescent="0.25">
      <c r="A3429" s="23">
        <v>42417</v>
      </c>
      <c r="B3429" s="21">
        <v>0.53</v>
      </c>
    </row>
    <row r="3430" spans="1:2" x14ac:dyDescent="0.25">
      <c r="A3430" s="23">
        <v>42418</v>
      </c>
      <c r="B3430" s="21">
        <v>0.51</v>
      </c>
    </row>
    <row r="3431" spans="1:2" x14ac:dyDescent="0.25">
      <c r="A3431" s="23">
        <v>42419</v>
      </c>
      <c r="B3431" s="21">
        <v>0.5</v>
      </c>
    </row>
    <row r="3432" spans="1:2" x14ac:dyDescent="0.25">
      <c r="A3432" s="23">
        <v>42422</v>
      </c>
      <c r="B3432" s="21">
        <v>0.46</v>
      </c>
    </row>
    <row r="3433" spans="1:2" x14ac:dyDescent="0.25">
      <c r="A3433" s="23">
        <v>42423</v>
      </c>
      <c r="B3433" s="21">
        <v>0.42</v>
      </c>
    </row>
    <row r="3434" spans="1:2" x14ac:dyDescent="0.25">
      <c r="A3434" s="23">
        <v>42424</v>
      </c>
      <c r="B3434" s="21">
        <v>0.39</v>
      </c>
    </row>
    <row r="3435" spans="1:2" x14ac:dyDescent="0.25">
      <c r="A3435" s="23">
        <v>42425</v>
      </c>
      <c r="B3435" s="21">
        <v>0.32</v>
      </c>
    </row>
    <row r="3436" spans="1:2" x14ac:dyDescent="0.25">
      <c r="A3436" s="23">
        <v>42426</v>
      </c>
      <c r="B3436" s="21">
        <v>0.35</v>
      </c>
    </row>
    <row r="3437" spans="1:2" x14ac:dyDescent="0.25">
      <c r="A3437" s="23">
        <v>42429</v>
      </c>
      <c r="B3437" s="21">
        <v>0.32</v>
      </c>
    </row>
    <row r="3438" spans="1:2" x14ac:dyDescent="0.25">
      <c r="A3438" s="23">
        <v>42430</v>
      </c>
      <c r="B3438" s="21">
        <v>0.35</v>
      </c>
    </row>
    <row r="3439" spans="1:2" x14ac:dyDescent="0.25">
      <c r="A3439" s="23">
        <v>42431</v>
      </c>
      <c r="B3439" s="21">
        <v>0.33</v>
      </c>
    </row>
    <row r="3440" spans="1:2" x14ac:dyDescent="0.25">
      <c r="A3440" s="23">
        <v>42432</v>
      </c>
      <c r="B3440" s="21">
        <v>0.3</v>
      </c>
    </row>
    <row r="3441" spans="1:2" x14ac:dyDescent="0.25">
      <c r="A3441" s="23">
        <v>42433</v>
      </c>
      <c r="B3441" s="21">
        <v>0.37</v>
      </c>
    </row>
    <row r="3442" spans="1:2" x14ac:dyDescent="0.25">
      <c r="A3442" s="23">
        <v>42436</v>
      </c>
      <c r="B3442" s="21">
        <v>0.43</v>
      </c>
    </row>
    <row r="3443" spans="1:2" x14ac:dyDescent="0.25">
      <c r="A3443" s="23">
        <v>42437</v>
      </c>
      <c r="B3443" s="21">
        <v>0.37</v>
      </c>
    </row>
    <row r="3444" spans="1:2" x14ac:dyDescent="0.25">
      <c r="A3444" s="23">
        <v>42438</v>
      </c>
      <c r="B3444" s="21">
        <v>0.39</v>
      </c>
    </row>
    <row r="3445" spans="1:2" x14ac:dyDescent="0.25">
      <c r="A3445" s="23">
        <v>42439</v>
      </c>
      <c r="B3445" s="21">
        <v>0.45</v>
      </c>
    </row>
    <row r="3446" spans="1:2" x14ac:dyDescent="0.25">
      <c r="A3446" s="23">
        <v>42440</v>
      </c>
      <c r="B3446" s="21">
        <v>0.44</v>
      </c>
    </row>
    <row r="3447" spans="1:2" x14ac:dyDescent="0.25">
      <c r="A3447" s="23">
        <v>42443</v>
      </c>
      <c r="B3447" s="21">
        <v>0.45</v>
      </c>
    </row>
    <row r="3448" spans="1:2" x14ac:dyDescent="0.25">
      <c r="A3448" s="23">
        <v>42444</v>
      </c>
      <c r="B3448" s="21">
        <v>0.47</v>
      </c>
    </row>
    <row r="3449" spans="1:2" x14ac:dyDescent="0.25">
      <c r="A3449" s="23">
        <v>42445</v>
      </c>
      <c r="B3449" s="21">
        <v>0.36</v>
      </c>
    </row>
    <row r="3450" spans="1:2" x14ac:dyDescent="0.25">
      <c r="A3450" s="23">
        <v>42446</v>
      </c>
      <c r="B3450" s="21">
        <v>0.34</v>
      </c>
    </row>
    <row r="3451" spans="1:2" x14ac:dyDescent="0.25">
      <c r="A3451" s="23">
        <v>42447</v>
      </c>
      <c r="B3451" s="21">
        <v>0.27</v>
      </c>
    </row>
    <row r="3452" spans="1:2" x14ac:dyDescent="0.25">
      <c r="A3452" s="23">
        <v>42450</v>
      </c>
      <c r="B3452" s="21">
        <v>0.28000000000000003</v>
      </c>
    </row>
    <row r="3453" spans="1:2" x14ac:dyDescent="0.25">
      <c r="A3453" s="23">
        <v>42451</v>
      </c>
      <c r="B3453" s="21">
        <v>0.31</v>
      </c>
    </row>
    <row r="3454" spans="1:2" x14ac:dyDescent="0.25">
      <c r="A3454" s="23">
        <v>42452</v>
      </c>
      <c r="B3454" s="21">
        <v>0.3</v>
      </c>
    </row>
    <row r="3455" spans="1:2" x14ac:dyDescent="0.25">
      <c r="A3455" s="23">
        <v>42453</v>
      </c>
      <c r="B3455" s="21">
        <v>0.34</v>
      </c>
    </row>
    <row r="3456" spans="1:2" x14ac:dyDescent="0.25">
      <c r="A3456" s="23">
        <v>42454</v>
      </c>
      <c r="B3456" s="72" t="e">
        <f>NA()</f>
        <v>#N/A</v>
      </c>
    </row>
    <row r="3457" spans="1:2" x14ac:dyDescent="0.25">
      <c r="A3457" s="23">
        <v>42457</v>
      </c>
      <c r="B3457" s="21">
        <v>0.33</v>
      </c>
    </row>
    <row r="3458" spans="1:2" x14ac:dyDescent="0.25">
      <c r="A3458" s="23">
        <v>42458</v>
      </c>
      <c r="B3458" s="21">
        <v>0.2</v>
      </c>
    </row>
    <row r="3459" spans="1:2" x14ac:dyDescent="0.25">
      <c r="A3459" s="23">
        <v>42459</v>
      </c>
      <c r="B3459" s="21">
        <v>0.18</v>
      </c>
    </row>
    <row r="3460" spans="1:2" x14ac:dyDescent="0.25">
      <c r="A3460" s="23">
        <v>42460</v>
      </c>
      <c r="B3460" s="21">
        <v>0.16</v>
      </c>
    </row>
    <row r="3461" spans="1:2" x14ac:dyDescent="0.25">
      <c r="A3461" s="23">
        <v>42461</v>
      </c>
      <c r="B3461" s="21">
        <v>0.17</v>
      </c>
    </row>
    <row r="3462" spans="1:2" x14ac:dyDescent="0.25">
      <c r="A3462" s="23">
        <v>42464</v>
      </c>
      <c r="B3462" s="21">
        <v>0.14000000000000001</v>
      </c>
    </row>
    <row r="3463" spans="1:2" x14ac:dyDescent="0.25">
      <c r="A3463" s="23">
        <v>42465</v>
      </c>
      <c r="B3463" s="21">
        <v>0.14000000000000001</v>
      </c>
    </row>
    <row r="3464" spans="1:2" x14ac:dyDescent="0.25">
      <c r="A3464" s="23">
        <v>42466</v>
      </c>
      <c r="B3464" s="21">
        <v>0.17</v>
      </c>
    </row>
    <row r="3465" spans="1:2" x14ac:dyDescent="0.25">
      <c r="A3465" s="23">
        <v>42467</v>
      </c>
      <c r="B3465" s="21">
        <v>0.12</v>
      </c>
    </row>
    <row r="3466" spans="1:2" x14ac:dyDescent="0.25">
      <c r="A3466" s="23">
        <v>42468</v>
      </c>
      <c r="B3466" s="21">
        <v>0.14000000000000001</v>
      </c>
    </row>
    <row r="3467" spans="1:2" x14ac:dyDescent="0.25">
      <c r="A3467" s="23">
        <v>42471</v>
      </c>
      <c r="B3467" s="21">
        <v>0.17</v>
      </c>
    </row>
    <row r="3468" spans="1:2" x14ac:dyDescent="0.25">
      <c r="A3468" s="23">
        <v>42472</v>
      </c>
      <c r="B3468" s="21">
        <v>0.22</v>
      </c>
    </row>
    <row r="3469" spans="1:2" x14ac:dyDescent="0.25">
      <c r="A3469" s="23">
        <v>42473</v>
      </c>
      <c r="B3469" s="21">
        <v>0.21</v>
      </c>
    </row>
    <row r="3470" spans="1:2" x14ac:dyDescent="0.25">
      <c r="A3470" s="23">
        <v>42474</v>
      </c>
      <c r="B3470" s="21">
        <v>0.24</v>
      </c>
    </row>
    <row r="3471" spans="1:2" x14ac:dyDescent="0.25">
      <c r="A3471" s="23">
        <v>42475</v>
      </c>
      <c r="B3471" s="21">
        <v>0.2</v>
      </c>
    </row>
    <row r="3472" spans="1:2" x14ac:dyDescent="0.25">
      <c r="A3472" s="23">
        <v>42478</v>
      </c>
      <c r="B3472" s="21">
        <v>0.21</v>
      </c>
    </row>
    <row r="3473" spans="1:2" x14ac:dyDescent="0.25">
      <c r="A3473" s="23">
        <v>42479</v>
      </c>
      <c r="B3473" s="21">
        <v>0.19</v>
      </c>
    </row>
    <row r="3474" spans="1:2" x14ac:dyDescent="0.25">
      <c r="A3474" s="23">
        <v>42480</v>
      </c>
      <c r="B3474" s="21">
        <v>0.23</v>
      </c>
    </row>
    <row r="3475" spans="1:2" x14ac:dyDescent="0.25">
      <c r="A3475" s="23">
        <v>42481</v>
      </c>
      <c r="B3475" s="21">
        <v>0.24</v>
      </c>
    </row>
    <row r="3476" spans="1:2" x14ac:dyDescent="0.25">
      <c r="A3476" s="23">
        <v>42482</v>
      </c>
      <c r="B3476" s="21">
        <v>0.25</v>
      </c>
    </row>
    <row r="3477" spans="1:2" x14ac:dyDescent="0.25">
      <c r="A3477" s="23">
        <v>42485</v>
      </c>
      <c r="B3477" s="21">
        <v>0.26</v>
      </c>
    </row>
    <row r="3478" spans="1:2" x14ac:dyDescent="0.25">
      <c r="A3478" s="23">
        <v>42486</v>
      </c>
      <c r="B3478" s="21">
        <v>0.27</v>
      </c>
    </row>
    <row r="3479" spans="1:2" x14ac:dyDescent="0.25">
      <c r="A3479" s="23">
        <v>42487</v>
      </c>
      <c r="B3479" s="21">
        <v>0.19</v>
      </c>
    </row>
    <row r="3480" spans="1:2" x14ac:dyDescent="0.25">
      <c r="A3480" s="23">
        <v>42488</v>
      </c>
      <c r="B3480" s="21">
        <v>0.12</v>
      </c>
    </row>
    <row r="3481" spans="1:2" x14ac:dyDescent="0.25">
      <c r="A3481" s="23">
        <v>42489</v>
      </c>
      <c r="B3481" s="21">
        <v>0.12</v>
      </c>
    </row>
    <row r="3482" spans="1:2" x14ac:dyDescent="0.25">
      <c r="A3482" s="23">
        <v>42492</v>
      </c>
      <c r="B3482" s="21">
        <v>0.2</v>
      </c>
    </row>
    <row r="3483" spans="1:2" x14ac:dyDescent="0.25">
      <c r="A3483" s="23">
        <v>42493</v>
      </c>
      <c r="B3483" s="21">
        <v>0.17</v>
      </c>
    </row>
    <row r="3484" spans="1:2" x14ac:dyDescent="0.25">
      <c r="A3484" s="23">
        <v>42494</v>
      </c>
      <c r="B3484" s="21">
        <v>0.16</v>
      </c>
    </row>
    <row r="3485" spans="1:2" x14ac:dyDescent="0.25">
      <c r="A3485" s="23">
        <v>42495</v>
      </c>
      <c r="B3485" s="21">
        <v>0.13</v>
      </c>
    </row>
    <row r="3486" spans="1:2" x14ac:dyDescent="0.25">
      <c r="A3486" s="23">
        <v>42496</v>
      </c>
      <c r="B3486" s="21">
        <v>0.18</v>
      </c>
    </row>
    <row r="3487" spans="1:2" x14ac:dyDescent="0.25">
      <c r="A3487" s="23">
        <v>42499</v>
      </c>
      <c r="B3487" s="21">
        <v>0.18</v>
      </c>
    </row>
    <row r="3488" spans="1:2" x14ac:dyDescent="0.25">
      <c r="A3488" s="23">
        <v>42500</v>
      </c>
      <c r="B3488" s="21">
        <v>0.15</v>
      </c>
    </row>
    <row r="3489" spans="1:2" x14ac:dyDescent="0.25">
      <c r="A3489" s="23">
        <v>42501</v>
      </c>
      <c r="B3489" s="21">
        <v>0.14000000000000001</v>
      </c>
    </row>
    <row r="3490" spans="1:2" x14ac:dyDescent="0.25">
      <c r="A3490" s="23">
        <v>42502</v>
      </c>
      <c r="B3490" s="21">
        <v>0.15</v>
      </c>
    </row>
    <row r="3491" spans="1:2" x14ac:dyDescent="0.25">
      <c r="A3491" s="23">
        <v>42503</v>
      </c>
      <c r="B3491" s="21">
        <v>0.13</v>
      </c>
    </row>
    <row r="3492" spans="1:2" x14ac:dyDescent="0.25">
      <c r="A3492" s="23">
        <v>42506</v>
      </c>
      <c r="B3492" s="21">
        <v>0.15</v>
      </c>
    </row>
    <row r="3493" spans="1:2" x14ac:dyDescent="0.25">
      <c r="A3493" s="23">
        <v>42507</v>
      </c>
      <c r="B3493" s="21">
        <v>0.15</v>
      </c>
    </row>
    <row r="3494" spans="1:2" x14ac:dyDescent="0.25">
      <c r="A3494" s="23">
        <v>42508</v>
      </c>
      <c r="B3494" s="21">
        <v>0.26</v>
      </c>
    </row>
    <row r="3495" spans="1:2" x14ac:dyDescent="0.25">
      <c r="A3495" s="23">
        <v>42509</v>
      </c>
      <c r="B3495" s="21">
        <v>0.28999999999999998</v>
      </c>
    </row>
    <row r="3496" spans="1:2" x14ac:dyDescent="0.25">
      <c r="A3496" s="23">
        <v>42510</v>
      </c>
      <c r="B3496" s="21">
        <v>0.28999999999999998</v>
      </c>
    </row>
    <row r="3497" spans="1:2" x14ac:dyDescent="0.25">
      <c r="A3497" s="23">
        <v>42513</v>
      </c>
      <c r="B3497" s="21">
        <v>0.3</v>
      </c>
    </row>
    <row r="3498" spans="1:2" x14ac:dyDescent="0.25">
      <c r="A3498" s="23">
        <v>42514</v>
      </c>
      <c r="B3498" s="21">
        <v>0.31</v>
      </c>
    </row>
    <row r="3499" spans="1:2" x14ac:dyDescent="0.25">
      <c r="A3499" s="23">
        <v>42515</v>
      </c>
      <c r="B3499" s="21">
        <v>0.28999999999999998</v>
      </c>
    </row>
    <row r="3500" spans="1:2" x14ac:dyDescent="0.25">
      <c r="A3500" s="23">
        <v>42516</v>
      </c>
      <c r="B3500" s="21">
        <v>0.25</v>
      </c>
    </row>
    <row r="3501" spans="1:2" x14ac:dyDescent="0.25">
      <c r="A3501" s="23">
        <v>42517</v>
      </c>
      <c r="B3501" s="21">
        <v>0.27</v>
      </c>
    </row>
    <row r="3502" spans="1:2" x14ac:dyDescent="0.25">
      <c r="A3502" s="23">
        <v>42520</v>
      </c>
      <c r="B3502" s="72" t="e">
        <f>NA()</f>
        <v>#N/A</v>
      </c>
    </row>
    <row r="3503" spans="1:2" x14ac:dyDescent="0.25">
      <c r="A3503" s="23">
        <v>42521</v>
      </c>
      <c r="B3503" s="21">
        <v>0.3</v>
      </c>
    </row>
    <row r="3504" spans="1:2" x14ac:dyDescent="0.25">
      <c r="A3504" s="23">
        <v>42522</v>
      </c>
      <c r="B3504" s="21">
        <v>0.31</v>
      </c>
    </row>
    <row r="3505" spans="1:2" x14ac:dyDescent="0.25">
      <c r="A3505" s="23">
        <v>42523</v>
      </c>
      <c r="B3505" s="21">
        <v>0.27</v>
      </c>
    </row>
    <row r="3506" spans="1:2" x14ac:dyDescent="0.25">
      <c r="A3506" s="23">
        <v>42524</v>
      </c>
      <c r="B3506" s="21">
        <v>0.19</v>
      </c>
    </row>
    <row r="3507" spans="1:2" x14ac:dyDescent="0.25">
      <c r="A3507" s="23">
        <v>42527</v>
      </c>
      <c r="B3507" s="21">
        <v>0.19</v>
      </c>
    </row>
    <row r="3508" spans="1:2" x14ac:dyDescent="0.25">
      <c r="A3508" s="23">
        <v>42528</v>
      </c>
      <c r="B3508" s="21">
        <v>0.15</v>
      </c>
    </row>
    <row r="3509" spans="1:2" x14ac:dyDescent="0.25">
      <c r="A3509" s="23">
        <v>42529</v>
      </c>
      <c r="B3509" s="21">
        <v>0.12</v>
      </c>
    </row>
    <row r="3510" spans="1:2" x14ac:dyDescent="0.25">
      <c r="A3510" s="23">
        <v>42530</v>
      </c>
      <c r="B3510" s="21">
        <v>0.12</v>
      </c>
    </row>
    <row r="3511" spans="1:2" x14ac:dyDescent="0.25">
      <c r="A3511" s="23">
        <v>42531</v>
      </c>
      <c r="B3511" s="21">
        <v>0.12</v>
      </c>
    </row>
    <row r="3512" spans="1:2" x14ac:dyDescent="0.25">
      <c r="A3512" s="23">
        <v>42534</v>
      </c>
      <c r="B3512" s="21">
        <v>0.15</v>
      </c>
    </row>
    <row r="3513" spans="1:2" x14ac:dyDescent="0.25">
      <c r="A3513" s="23">
        <v>42535</v>
      </c>
      <c r="B3513" s="21">
        <v>0.17</v>
      </c>
    </row>
    <row r="3514" spans="1:2" x14ac:dyDescent="0.25">
      <c r="A3514" s="23">
        <v>42536</v>
      </c>
      <c r="B3514" s="21">
        <v>0.13</v>
      </c>
    </row>
    <row r="3515" spans="1:2" x14ac:dyDescent="0.25">
      <c r="A3515" s="23">
        <v>42537</v>
      </c>
      <c r="B3515" s="21">
        <v>0.15</v>
      </c>
    </row>
    <row r="3516" spans="1:2" x14ac:dyDescent="0.25">
      <c r="A3516" s="23">
        <v>42538</v>
      </c>
      <c r="B3516" s="21">
        <v>0.2</v>
      </c>
    </row>
    <row r="3517" spans="1:2" x14ac:dyDescent="0.25">
      <c r="A3517" s="23">
        <v>42541</v>
      </c>
      <c r="B3517" s="21">
        <v>0.24</v>
      </c>
    </row>
    <row r="3518" spans="1:2" x14ac:dyDescent="0.25">
      <c r="A3518" s="23">
        <v>42542</v>
      </c>
      <c r="B3518" s="21">
        <v>0.28000000000000003</v>
      </c>
    </row>
    <row r="3519" spans="1:2" x14ac:dyDescent="0.25">
      <c r="A3519" s="23">
        <v>42543</v>
      </c>
      <c r="B3519" s="21">
        <v>0.25</v>
      </c>
    </row>
    <row r="3520" spans="1:2" x14ac:dyDescent="0.25">
      <c r="A3520" s="23">
        <v>42544</v>
      </c>
      <c r="B3520" s="21">
        <v>0.24</v>
      </c>
    </row>
    <row r="3521" spans="1:2" x14ac:dyDescent="0.25">
      <c r="A3521" s="23">
        <v>42545</v>
      </c>
      <c r="B3521" s="21">
        <v>0.15</v>
      </c>
    </row>
    <row r="3522" spans="1:2" x14ac:dyDescent="0.25">
      <c r="A3522" s="23">
        <v>42548</v>
      </c>
      <c r="B3522" s="21">
        <v>0.12</v>
      </c>
    </row>
    <row r="3523" spans="1:2" x14ac:dyDescent="0.25">
      <c r="A3523" s="23">
        <v>42549</v>
      </c>
      <c r="B3523" s="21">
        <v>0.09</v>
      </c>
    </row>
    <row r="3524" spans="1:2" x14ac:dyDescent="0.25">
      <c r="A3524" s="23">
        <v>42550</v>
      </c>
      <c r="B3524" s="21">
        <v>0.1</v>
      </c>
    </row>
    <row r="3525" spans="1:2" x14ac:dyDescent="0.25">
      <c r="A3525" s="23">
        <v>42551</v>
      </c>
      <c r="B3525" s="21">
        <v>0.09</v>
      </c>
    </row>
    <row r="3526" spans="1:2" x14ac:dyDescent="0.25">
      <c r="A3526" s="23">
        <v>42552</v>
      </c>
      <c r="B3526" s="21">
        <v>0.03</v>
      </c>
    </row>
    <row r="3527" spans="1:2" x14ac:dyDescent="0.25">
      <c r="A3527" s="23">
        <v>42555</v>
      </c>
      <c r="B3527" s="72" t="e">
        <f>NA()</f>
        <v>#N/A</v>
      </c>
    </row>
    <row r="3528" spans="1:2" x14ac:dyDescent="0.25">
      <c r="A3528" s="23">
        <v>42556</v>
      </c>
      <c r="B3528" s="21">
        <v>-0.03</v>
      </c>
    </row>
    <row r="3529" spans="1:2" x14ac:dyDescent="0.25">
      <c r="A3529" s="23">
        <v>42557</v>
      </c>
      <c r="B3529" s="21">
        <v>-0.05</v>
      </c>
    </row>
    <row r="3530" spans="1:2" x14ac:dyDescent="0.25">
      <c r="A3530" s="23">
        <v>42558</v>
      </c>
      <c r="B3530" s="21">
        <v>-0.03</v>
      </c>
    </row>
    <row r="3531" spans="1:2" x14ac:dyDescent="0.25">
      <c r="A3531" s="23">
        <v>42559</v>
      </c>
      <c r="B3531" s="21">
        <v>-0.06</v>
      </c>
    </row>
    <row r="3532" spans="1:2" x14ac:dyDescent="0.25">
      <c r="A3532" s="23">
        <v>42562</v>
      </c>
      <c r="B3532" s="21">
        <v>0.01</v>
      </c>
    </row>
    <row r="3533" spans="1:2" x14ac:dyDescent="0.25">
      <c r="A3533" s="23">
        <v>42563</v>
      </c>
      <c r="B3533" s="21">
        <v>7.0000000000000007E-2</v>
      </c>
    </row>
    <row r="3534" spans="1:2" x14ac:dyDescent="0.25">
      <c r="A3534" s="23">
        <v>42564</v>
      </c>
      <c r="B3534" s="21">
        <v>0.03</v>
      </c>
    </row>
    <row r="3535" spans="1:2" x14ac:dyDescent="0.25">
      <c r="A3535" s="23">
        <v>42565</v>
      </c>
      <c r="B3535" s="21">
        <v>0.08</v>
      </c>
    </row>
    <row r="3536" spans="1:2" x14ac:dyDescent="0.25">
      <c r="A3536" s="23">
        <v>42566</v>
      </c>
      <c r="B3536" s="21">
        <v>0.11</v>
      </c>
    </row>
    <row r="3537" spans="1:2" x14ac:dyDescent="0.25">
      <c r="A3537" s="23">
        <v>42569</v>
      </c>
      <c r="B3537" s="21">
        <v>0.1</v>
      </c>
    </row>
    <row r="3538" spans="1:2" x14ac:dyDescent="0.25">
      <c r="A3538" s="23">
        <v>42570</v>
      </c>
      <c r="B3538" s="21">
        <v>0.12</v>
      </c>
    </row>
    <row r="3539" spans="1:2" x14ac:dyDescent="0.25">
      <c r="A3539" s="23">
        <v>42571</v>
      </c>
      <c r="B3539" s="21">
        <v>0.13</v>
      </c>
    </row>
    <row r="3540" spans="1:2" x14ac:dyDescent="0.25">
      <c r="A3540" s="23">
        <v>42572</v>
      </c>
      <c r="B3540" s="21">
        <v>0.05</v>
      </c>
    </row>
    <row r="3541" spans="1:2" x14ac:dyDescent="0.25">
      <c r="A3541" s="23">
        <v>42573</v>
      </c>
      <c r="B3541" s="21">
        <v>0.06</v>
      </c>
    </row>
    <row r="3542" spans="1:2" x14ac:dyDescent="0.25">
      <c r="A3542" s="23">
        <v>42576</v>
      </c>
      <c r="B3542" s="21">
        <v>0.08</v>
      </c>
    </row>
    <row r="3543" spans="1:2" x14ac:dyDescent="0.25">
      <c r="A3543" s="23">
        <v>42577</v>
      </c>
      <c r="B3543" s="21">
        <v>7.0000000000000007E-2</v>
      </c>
    </row>
    <row r="3544" spans="1:2" x14ac:dyDescent="0.25">
      <c r="A3544" s="23">
        <v>42578</v>
      </c>
      <c r="B3544" s="21">
        <v>0.03</v>
      </c>
    </row>
    <row r="3545" spans="1:2" x14ac:dyDescent="0.25">
      <c r="A3545" s="23">
        <v>42579</v>
      </c>
      <c r="B3545" s="21">
        <v>0</v>
      </c>
    </row>
    <row r="3546" spans="1:2" x14ac:dyDescent="0.25">
      <c r="A3546" s="23">
        <v>42580</v>
      </c>
      <c r="B3546" s="21">
        <v>-0.03</v>
      </c>
    </row>
    <row r="3547" spans="1:2" x14ac:dyDescent="0.25">
      <c r="A3547" s="23">
        <v>42583</v>
      </c>
      <c r="B3547" s="21">
        <v>0.05</v>
      </c>
    </row>
    <row r="3548" spans="1:2" x14ac:dyDescent="0.25">
      <c r="A3548" s="23">
        <v>42584</v>
      </c>
      <c r="B3548" s="21">
        <v>0.11</v>
      </c>
    </row>
    <row r="3549" spans="1:2" x14ac:dyDescent="0.25">
      <c r="A3549" s="23">
        <v>42585</v>
      </c>
      <c r="B3549" s="21">
        <v>0.09</v>
      </c>
    </row>
    <row r="3550" spans="1:2" x14ac:dyDescent="0.25">
      <c r="A3550" s="23">
        <v>42586</v>
      </c>
      <c r="B3550" s="21">
        <v>0.04</v>
      </c>
    </row>
    <row r="3551" spans="1:2" x14ac:dyDescent="0.25">
      <c r="A3551" s="23">
        <v>42587</v>
      </c>
      <c r="B3551" s="21">
        <v>0.09</v>
      </c>
    </row>
    <row r="3552" spans="1:2" x14ac:dyDescent="0.25">
      <c r="A3552" s="23">
        <v>42590</v>
      </c>
      <c r="B3552" s="21">
        <v>0.08</v>
      </c>
    </row>
    <row r="3553" spans="1:2" x14ac:dyDescent="0.25">
      <c r="A3553" s="23">
        <v>42591</v>
      </c>
      <c r="B3553" s="21">
        <v>0.06</v>
      </c>
    </row>
    <row r="3554" spans="1:2" x14ac:dyDescent="0.25">
      <c r="A3554" s="23">
        <v>42592</v>
      </c>
      <c r="B3554" s="21">
        <v>0.06</v>
      </c>
    </row>
    <row r="3555" spans="1:2" x14ac:dyDescent="0.25">
      <c r="A3555" s="23">
        <v>42593</v>
      </c>
      <c r="B3555" s="21">
        <v>0.1</v>
      </c>
    </row>
    <row r="3556" spans="1:2" x14ac:dyDescent="0.25">
      <c r="A3556" s="23">
        <v>42594</v>
      </c>
      <c r="B3556" s="21">
        <v>7.0000000000000007E-2</v>
      </c>
    </row>
    <row r="3557" spans="1:2" x14ac:dyDescent="0.25">
      <c r="A3557" s="23">
        <v>42597</v>
      </c>
      <c r="B3557" s="21">
        <v>0.1</v>
      </c>
    </row>
    <row r="3558" spans="1:2" x14ac:dyDescent="0.25">
      <c r="A3558" s="23">
        <v>42598</v>
      </c>
      <c r="B3558" s="21">
        <v>0.13</v>
      </c>
    </row>
    <row r="3559" spans="1:2" x14ac:dyDescent="0.25">
      <c r="A3559" s="23">
        <v>42599</v>
      </c>
      <c r="B3559" s="21">
        <v>0.09</v>
      </c>
    </row>
    <row r="3560" spans="1:2" x14ac:dyDescent="0.25">
      <c r="A3560" s="23">
        <v>42600</v>
      </c>
      <c r="B3560" s="21">
        <v>0.06</v>
      </c>
    </row>
    <row r="3561" spans="1:2" x14ac:dyDescent="0.25">
      <c r="A3561" s="23">
        <v>42601</v>
      </c>
      <c r="B3561" s="21">
        <v>0.1</v>
      </c>
    </row>
    <row r="3562" spans="1:2" x14ac:dyDescent="0.25">
      <c r="A3562" s="23">
        <v>42604</v>
      </c>
      <c r="B3562" s="21">
        <v>0.08</v>
      </c>
    </row>
    <row r="3563" spans="1:2" x14ac:dyDescent="0.25">
      <c r="A3563" s="23">
        <v>42605</v>
      </c>
      <c r="B3563" s="21">
        <v>7.0000000000000007E-2</v>
      </c>
    </row>
    <row r="3564" spans="1:2" x14ac:dyDescent="0.25">
      <c r="A3564" s="23">
        <v>42606</v>
      </c>
      <c r="B3564" s="21">
        <v>0.08</v>
      </c>
    </row>
    <row r="3565" spans="1:2" x14ac:dyDescent="0.25">
      <c r="A3565" s="23">
        <v>42607</v>
      </c>
      <c r="B3565" s="21">
        <v>0.09</v>
      </c>
    </row>
    <row r="3566" spans="1:2" x14ac:dyDescent="0.25">
      <c r="A3566" s="23">
        <v>42608</v>
      </c>
      <c r="B3566" s="21">
        <v>0.15</v>
      </c>
    </row>
    <row r="3567" spans="1:2" x14ac:dyDescent="0.25">
      <c r="A3567" s="23">
        <v>42611</v>
      </c>
      <c r="B3567" s="21">
        <v>0.11</v>
      </c>
    </row>
    <row r="3568" spans="1:2" x14ac:dyDescent="0.25">
      <c r="A3568" s="23">
        <v>42612</v>
      </c>
      <c r="B3568" s="21">
        <v>0.11</v>
      </c>
    </row>
    <row r="3569" spans="1:2" x14ac:dyDescent="0.25">
      <c r="A3569" s="23">
        <v>42613</v>
      </c>
      <c r="B3569" s="21">
        <v>0.11</v>
      </c>
    </row>
    <row r="3570" spans="1:2" x14ac:dyDescent="0.25">
      <c r="A3570" s="23">
        <v>42614</v>
      </c>
      <c r="B3570" s="21">
        <v>0.12</v>
      </c>
    </row>
    <row r="3571" spans="1:2" x14ac:dyDescent="0.25">
      <c r="A3571" s="23">
        <v>42615</v>
      </c>
      <c r="B3571" s="21">
        <v>0.13</v>
      </c>
    </row>
    <row r="3572" spans="1:2" x14ac:dyDescent="0.25">
      <c r="A3572" s="23">
        <v>42618</v>
      </c>
      <c r="B3572" s="72" t="e">
        <f>NA()</f>
        <v>#N/A</v>
      </c>
    </row>
    <row r="3573" spans="1:2" x14ac:dyDescent="0.25">
      <c r="A3573" s="23">
        <v>42619</v>
      </c>
      <c r="B3573" s="21">
        <v>0.06</v>
      </c>
    </row>
    <row r="3574" spans="1:2" x14ac:dyDescent="0.25">
      <c r="A3574" s="23">
        <v>42620</v>
      </c>
      <c r="B3574" s="21">
        <v>0.03</v>
      </c>
    </row>
    <row r="3575" spans="1:2" x14ac:dyDescent="0.25">
      <c r="A3575" s="23">
        <v>42621</v>
      </c>
      <c r="B3575" s="21">
        <v>0.09</v>
      </c>
    </row>
    <row r="3576" spans="1:2" x14ac:dyDescent="0.25">
      <c r="A3576" s="23">
        <v>42622</v>
      </c>
      <c r="B3576" s="21">
        <v>0.17</v>
      </c>
    </row>
    <row r="3577" spans="1:2" x14ac:dyDescent="0.25">
      <c r="A3577" s="23">
        <v>42625</v>
      </c>
      <c r="B3577" s="21">
        <v>0.17</v>
      </c>
    </row>
    <row r="3578" spans="1:2" x14ac:dyDescent="0.25">
      <c r="A3578" s="23">
        <v>42626</v>
      </c>
      <c r="B3578" s="21">
        <v>0.24</v>
      </c>
    </row>
    <row r="3579" spans="1:2" x14ac:dyDescent="0.25">
      <c r="A3579" s="23">
        <v>42627</v>
      </c>
      <c r="B3579" s="21">
        <v>0.21</v>
      </c>
    </row>
    <row r="3580" spans="1:2" x14ac:dyDescent="0.25">
      <c r="A3580" s="23">
        <v>42628</v>
      </c>
      <c r="B3580" s="21">
        <v>0.22</v>
      </c>
    </row>
    <row r="3581" spans="1:2" x14ac:dyDescent="0.25">
      <c r="A3581" s="23">
        <v>42629</v>
      </c>
      <c r="B3581" s="21">
        <v>0.19</v>
      </c>
    </row>
    <row r="3582" spans="1:2" x14ac:dyDescent="0.25">
      <c r="A3582" s="23">
        <v>42632</v>
      </c>
      <c r="B3582" s="21">
        <v>0.2</v>
      </c>
    </row>
    <row r="3583" spans="1:2" x14ac:dyDescent="0.25">
      <c r="A3583" s="23">
        <v>42633</v>
      </c>
      <c r="B3583" s="21">
        <v>0.2</v>
      </c>
    </row>
    <row r="3584" spans="1:2" x14ac:dyDescent="0.25">
      <c r="A3584" s="23">
        <v>42634</v>
      </c>
      <c r="B3584" s="21">
        <v>0.15</v>
      </c>
    </row>
    <row r="3585" spans="1:2" x14ac:dyDescent="0.25">
      <c r="A3585" s="23">
        <v>42635</v>
      </c>
      <c r="B3585" s="21">
        <v>0.08</v>
      </c>
    </row>
    <row r="3586" spans="1:2" x14ac:dyDescent="0.25">
      <c r="A3586" s="23">
        <v>42636</v>
      </c>
      <c r="B3586" s="21">
        <v>0.05</v>
      </c>
    </row>
    <row r="3587" spans="1:2" x14ac:dyDescent="0.25">
      <c r="A3587" s="23">
        <v>42639</v>
      </c>
      <c r="B3587" s="21">
        <v>0.05</v>
      </c>
    </row>
    <row r="3588" spans="1:2" x14ac:dyDescent="0.25">
      <c r="A3588" s="23">
        <v>42640</v>
      </c>
      <c r="B3588" s="21">
        <v>0.04</v>
      </c>
    </row>
    <row r="3589" spans="1:2" x14ac:dyDescent="0.25">
      <c r="A3589" s="23">
        <v>42641</v>
      </c>
      <c r="B3589" s="21">
        <v>0.01</v>
      </c>
    </row>
    <row r="3590" spans="1:2" x14ac:dyDescent="0.25">
      <c r="A3590" s="23">
        <v>42642</v>
      </c>
      <c r="B3590" s="21">
        <v>0.02</v>
      </c>
    </row>
    <row r="3591" spans="1:2" x14ac:dyDescent="0.25">
      <c r="A3591" s="23">
        <v>42643</v>
      </c>
      <c r="B3591" s="21">
        <v>0</v>
      </c>
    </row>
    <row r="3592" spans="1:2" x14ac:dyDescent="0.25">
      <c r="A3592" s="23">
        <v>42646</v>
      </c>
      <c r="B3592" s="21">
        <v>0</v>
      </c>
    </row>
    <row r="3593" spans="1:2" x14ac:dyDescent="0.25">
      <c r="A3593" s="23">
        <v>42647</v>
      </c>
      <c r="B3593" s="21">
        <v>7.0000000000000007E-2</v>
      </c>
    </row>
    <row r="3594" spans="1:2" x14ac:dyDescent="0.25">
      <c r="A3594" s="23">
        <v>42648</v>
      </c>
      <c r="B3594" s="21">
        <v>0.1</v>
      </c>
    </row>
    <row r="3595" spans="1:2" x14ac:dyDescent="0.25">
      <c r="A3595" s="23">
        <v>42649</v>
      </c>
      <c r="B3595" s="21">
        <v>0.11</v>
      </c>
    </row>
    <row r="3596" spans="1:2" x14ac:dyDescent="0.25">
      <c r="A3596" s="23">
        <v>42650</v>
      </c>
      <c r="B3596" s="21">
        <v>0.1</v>
      </c>
    </row>
    <row r="3597" spans="1:2" x14ac:dyDescent="0.25">
      <c r="A3597" s="23">
        <v>42653</v>
      </c>
      <c r="B3597" s="72" t="e">
        <f>NA()</f>
        <v>#N/A</v>
      </c>
    </row>
    <row r="3598" spans="1:2" x14ac:dyDescent="0.25">
      <c r="A3598" s="23">
        <v>42654</v>
      </c>
      <c r="B3598" s="21">
        <v>0.13</v>
      </c>
    </row>
    <row r="3599" spans="1:2" x14ac:dyDescent="0.25">
      <c r="A3599" s="23">
        <v>42655</v>
      </c>
      <c r="B3599" s="21">
        <v>0.15</v>
      </c>
    </row>
    <row r="3600" spans="1:2" x14ac:dyDescent="0.25">
      <c r="A3600" s="23">
        <v>42656</v>
      </c>
      <c r="B3600" s="21">
        <v>0.12</v>
      </c>
    </row>
    <row r="3601" spans="1:2" x14ac:dyDescent="0.25">
      <c r="A3601" s="23">
        <v>42657</v>
      </c>
      <c r="B3601" s="21">
        <v>0.13</v>
      </c>
    </row>
    <row r="3602" spans="1:2" x14ac:dyDescent="0.25">
      <c r="A3602" s="23">
        <v>42660</v>
      </c>
      <c r="B3602" s="21">
        <v>0.09</v>
      </c>
    </row>
    <row r="3603" spans="1:2" x14ac:dyDescent="0.25">
      <c r="A3603" s="23">
        <v>42661</v>
      </c>
      <c r="B3603" s="21">
        <v>0.09</v>
      </c>
    </row>
    <row r="3604" spans="1:2" x14ac:dyDescent="0.25">
      <c r="A3604" s="23">
        <v>42662</v>
      </c>
      <c r="B3604" s="21">
        <v>0.08</v>
      </c>
    </row>
    <row r="3605" spans="1:2" x14ac:dyDescent="0.25">
      <c r="A3605" s="23">
        <v>42663</v>
      </c>
      <c r="B3605" s="21">
        <v>0.08</v>
      </c>
    </row>
    <row r="3606" spans="1:2" x14ac:dyDescent="0.25">
      <c r="A3606" s="23">
        <v>42664</v>
      </c>
      <c r="B3606" s="21">
        <v>7.0000000000000007E-2</v>
      </c>
    </row>
    <row r="3607" spans="1:2" x14ac:dyDescent="0.25">
      <c r="A3607" s="23">
        <v>42667</v>
      </c>
      <c r="B3607" s="21">
        <v>0.11</v>
      </c>
    </row>
    <row r="3608" spans="1:2" x14ac:dyDescent="0.25">
      <c r="A3608" s="23">
        <v>42668</v>
      </c>
      <c r="B3608" s="21">
        <v>7.0000000000000007E-2</v>
      </c>
    </row>
    <row r="3609" spans="1:2" x14ac:dyDescent="0.25">
      <c r="A3609" s="23">
        <v>42669</v>
      </c>
      <c r="B3609" s="21">
        <v>0.08</v>
      </c>
    </row>
    <row r="3610" spans="1:2" x14ac:dyDescent="0.25">
      <c r="A3610" s="23">
        <v>42670</v>
      </c>
      <c r="B3610" s="21">
        <v>0.13</v>
      </c>
    </row>
    <row r="3611" spans="1:2" x14ac:dyDescent="0.25">
      <c r="A3611" s="23">
        <v>42671</v>
      </c>
      <c r="B3611" s="21">
        <v>0.13</v>
      </c>
    </row>
    <row r="3612" spans="1:2" x14ac:dyDescent="0.25">
      <c r="A3612" s="23">
        <v>42674</v>
      </c>
      <c r="B3612" s="21">
        <v>0.11</v>
      </c>
    </row>
    <row r="3613" spans="1:2" x14ac:dyDescent="0.25">
      <c r="A3613" s="23">
        <v>42675</v>
      </c>
      <c r="B3613" s="21">
        <v>0.11</v>
      </c>
    </row>
    <row r="3614" spans="1:2" x14ac:dyDescent="0.25">
      <c r="A3614" s="23">
        <v>42676</v>
      </c>
      <c r="B3614" s="21">
        <v>0.11</v>
      </c>
    </row>
    <row r="3615" spans="1:2" x14ac:dyDescent="0.25">
      <c r="A3615" s="23">
        <v>42677</v>
      </c>
      <c r="B3615" s="21">
        <v>0.14000000000000001</v>
      </c>
    </row>
    <row r="3616" spans="1:2" x14ac:dyDescent="0.25">
      <c r="A3616" s="23">
        <v>42678</v>
      </c>
      <c r="B3616" s="21">
        <v>0.11</v>
      </c>
    </row>
    <row r="3617" spans="1:2" x14ac:dyDescent="0.25">
      <c r="A3617" s="23">
        <v>42681</v>
      </c>
      <c r="B3617" s="21">
        <v>0.12</v>
      </c>
    </row>
    <row r="3618" spans="1:2" x14ac:dyDescent="0.25">
      <c r="A3618" s="23">
        <v>42682</v>
      </c>
      <c r="B3618" s="21">
        <v>0.15</v>
      </c>
    </row>
    <row r="3619" spans="1:2" x14ac:dyDescent="0.25">
      <c r="A3619" s="23">
        <v>42683</v>
      </c>
      <c r="B3619" s="21">
        <v>0.25</v>
      </c>
    </row>
    <row r="3620" spans="1:2" x14ac:dyDescent="0.25">
      <c r="A3620" s="23">
        <v>42684</v>
      </c>
      <c r="B3620" s="21">
        <v>0.27</v>
      </c>
    </row>
    <row r="3621" spans="1:2" x14ac:dyDescent="0.25">
      <c r="A3621" s="23">
        <v>42685</v>
      </c>
      <c r="B3621" s="72" t="e">
        <f>NA()</f>
        <v>#N/A</v>
      </c>
    </row>
    <row r="3622" spans="1:2" x14ac:dyDescent="0.25">
      <c r="A3622" s="23">
        <v>42688</v>
      </c>
      <c r="B3622" s="21">
        <v>0.4</v>
      </c>
    </row>
    <row r="3623" spans="1:2" x14ac:dyDescent="0.25">
      <c r="A3623" s="23">
        <v>42689</v>
      </c>
      <c r="B3623" s="21">
        <v>0.41</v>
      </c>
    </row>
    <row r="3624" spans="1:2" x14ac:dyDescent="0.25">
      <c r="A3624" s="23">
        <v>42690</v>
      </c>
      <c r="B3624" s="21">
        <v>0.39</v>
      </c>
    </row>
    <row r="3625" spans="1:2" x14ac:dyDescent="0.25">
      <c r="A3625" s="23">
        <v>42691</v>
      </c>
      <c r="B3625" s="21">
        <v>0.42</v>
      </c>
    </row>
    <row r="3626" spans="1:2" x14ac:dyDescent="0.25">
      <c r="A3626" s="23">
        <v>42692</v>
      </c>
      <c r="B3626" s="21">
        <v>0.44</v>
      </c>
    </row>
    <row r="3627" spans="1:2" x14ac:dyDescent="0.25">
      <c r="A3627" s="23">
        <v>42695</v>
      </c>
      <c r="B3627" s="21">
        <v>0.42</v>
      </c>
    </row>
    <row r="3628" spans="1:2" x14ac:dyDescent="0.25">
      <c r="A3628" s="23">
        <v>42696</v>
      </c>
      <c r="B3628" s="21">
        <v>0.41</v>
      </c>
    </row>
    <row r="3629" spans="1:2" x14ac:dyDescent="0.25">
      <c r="A3629" s="23">
        <v>42697</v>
      </c>
      <c r="B3629" s="21">
        <v>0.44</v>
      </c>
    </row>
    <row r="3630" spans="1:2" x14ac:dyDescent="0.25">
      <c r="A3630" s="23">
        <v>42698</v>
      </c>
      <c r="B3630" s="72" t="e">
        <f>NA()</f>
        <v>#N/A</v>
      </c>
    </row>
    <row r="3631" spans="1:2" x14ac:dyDescent="0.25">
      <c r="A3631" s="23">
        <v>42699</v>
      </c>
      <c r="B3631" s="21">
        <v>0.47</v>
      </c>
    </row>
    <row r="3632" spans="1:2" x14ac:dyDescent="0.25">
      <c r="A3632" s="23">
        <v>42702</v>
      </c>
      <c r="B3632" s="21">
        <v>0.47</v>
      </c>
    </row>
    <row r="3633" spans="1:2" x14ac:dyDescent="0.25">
      <c r="A3633" s="23">
        <v>42703</v>
      </c>
      <c r="B3633" s="21">
        <v>0.44</v>
      </c>
    </row>
    <row r="3634" spans="1:2" x14ac:dyDescent="0.25">
      <c r="A3634" s="23">
        <v>42704</v>
      </c>
      <c r="B3634" s="21">
        <v>0.43</v>
      </c>
    </row>
    <row r="3635" spans="1:2" x14ac:dyDescent="0.25">
      <c r="A3635" s="23">
        <v>42705</v>
      </c>
      <c r="B3635" s="21">
        <v>0.48</v>
      </c>
    </row>
    <row r="3636" spans="1:2" x14ac:dyDescent="0.25">
      <c r="A3636" s="23">
        <v>42706</v>
      </c>
      <c r="B3636" s="21">
        <v>0.49</v>
      </c>
    </row>
    <row r="3637" spans="1:2" x14ac:dyDescent="0.25">
      <c r="A3637" s="23">
        <v>42709</v>
      </c>
      <c r="B3637" s="21">
        <v>0.45</v>
      </c>
    </row>
    <row r="3638" spans="1:2" x14ac:dyDescent="0.25">
      <c r="A3638" s="23">
        <v>42710</v>
      </c>
      <c r="B3638" s="21">
        <v>0.44</v>
      </c>
    </row>
    <row r="3639" spans="1:2" x14ac:dyDescent="0.25">
      <c r="A3639" s="23">
        <v>42711</v>
      </c>
      <c r="B3639" s="21">
        <v>0.42</v>
      </c>
    </row>
    <row r="3640" spans="1:2" x14ac:dyDescent="0.25">
      <c r="A3640" s="23">
        <v>42712</v>
      </c>
      <c r="B3640" s="21">
        <v>0.45</v>
      </c>
    </row>
    <row r="3641" spans="1:2" x14ac:dyDescent="0.25">
      <c r="A3641" s="23">
        <v>42713</v>
      </c>
      <c r="B3641" s="21">
        <v>0.51</v>
      </c>
    </row>
    <row r="3642" spans="1:2" x14ac:dyDescent="0.25">
      <c r="A3642" s="23">
        <v>42716</v>
      </c>
      <c r="B3642" s="21">
        <v>0.51</v>
      </c>
    </row>
    <row r="3643" spans="1:2" x14ac:dyDescent="0.25">
      <c r="A3643" s="23">
        <v>42717</v>
      </c>
      <c r="B3643" s="21">
        <v>0.53</v>
      </c>
    </row>
    <row r="3644" spans="1:2" x14ac:dyDescent="0.25">
      <c r="A3644" s="23">
        <v>42718</v>
      </c>
      <c r="B3644" s="21">
        <v>0.6</v>
      </c>
    </row>
    <row r="3645" spans="1:2" x14ac:dyDescent="0.25">
      <c r="A3645" s="23">
        <v>42719</v>
      </c>
      <c r="B3645" s="21">
        <v>0.7</v>
      </c>
    </row>
    <row r="3646" spans="1:2" x14ac:dyDescent="0.25">
      <c r="A3646" s="23">
        <v>42720</v>
      </c>
      <c r="B3646" s="21">
        <v>0.74</v>
      </c>
    </row>
    <row r="3647" spans="1:2" x14ac:dyDescent="0.25">
      <c r="A3647" s="23">
        <v>42723</v>
      </c>
      <c r="B3647" s="21">
        <v>0.68</v>
      </c>
    </row>
    <row r="3648" spans="1:2" x14ac:dyDescent="0.25">
      <c r="A3648" s="23">
        <v>42724</v>
      </c>
      <c r="B3648" s="21">
        <v>0.67</v>
      </c>
    </row>
    <row r="3649" spans="1:2" x14ac:dyDescent="0.25">
      <c r="A3649" s="23">
        <v>42725</v>
      </c>
      <c r="B3649" s="21">
        <v>0.64</v>
      </c>
    </row>
    <row r="3650" spans="1:2" x14ac:dyDescent="0.25">
      <c r="A3650" s="23">
        <v>42726</v>
      </c>
      <c r="B3650" s="21">
        <v>0.6</v>
      </c>
    </row>
    <row r="3651" spans="1:2" x14ac:dyDescent="0.25">
      <c r="A3651" s="23">
        <v>42727</v>
      </c>
      <c r="B3651" s="21">
        <v>0.57999999999999996</v>
      </c>
    </row>
    <row r="3652" spans="1:2" x14ac:dyDescent="0.25">
      <c r="A3652" s="23">
        <v>42730</v>
      </c>
      <c r="B3652" s="72" t="e">
        <f>NA()</f>
        <v>#N/A</v>
      </c>
    </row>
    <row r="3653" spans="1:2" x14ac:dyDescent="0.25">
      <c r="A3653" s="23">
        <v>42731</v>
      </c>
      <c r="B3653" s="21">
        <v>0.57999999999999996</v>
      </c>
    </row>
    <row r="3654" spans="1:2" x14ac:dyDescent="0.25">
      <c r="A3654" s="23">
        <v>42732</v>
      </c>
      <c r="B3654" s="21">
        <v>0.56000000000000005</v>
      </c>
    </row>
    <row r="3655" spans="1:2" x14ac:dyDescent="0.25">
      <c r="A3655" s="23">
        <v>42733</v>
      </c>
      <c r="B3655" s="21">
        <v>0.55000000000000004</v>
      </c>
    </row>
    <row r="3656" spans="1:2" x14ac:dyDescent="0.25">
      <c r="A3656" s="23">
        <v>42734</v>
      </c>
      <c r="B3656" s="21">
        <v>0.5</v>
      </c>
    </row>
    <row r="3657" spans="1:2" x14ac:dyDescent="0.25">
      <c r="A3657" s="23">
        <v>42737</v>
      </c>
      <c r="B3657" s="72" t="e">
        <f>NA()</f>
        <v>#N/A</v>
      </c>
    </row>
    <row r="3658" spans="1:2" x14ac:dyDescent="0.25">
      <c r="A3658" s="23">
        <v>42738</v>
      </c>
      <c r="B3658" s="21">
        <v>0.47</v>
      </c>
    </row>
    <row r="3659" spans="1:2" x14ac:dyDescent="0.25">
      <c r="A3659" s="23">
        <v>42739</v>
      </c>
      <c r="B3659" s="21">
        <v>0.47</v>
      </c>
    </row>
    <row r="3660" spans="1:2" x14ac:dyDescent="0.25">
      <c r="A3660" s="23">
        <v>42740</v>
      </c>
      <c r="B3660" s="21">
        <v>0.42</v>
      </c>
    </row>
    <row r="3661" spans="1:2" x14ac:dyDescent="0.25">
      <c r="A3661" s="23">
        <v>42741</v>
      </c>
      <c r="B3661" s="21">
        <v>0.46</v>
      </c>
    </row>
    <row r="3662" spans="1:2" x14ac:dyDescent="0.25">
      <c r="A3662" s="23">
        <v>42744</v>
      </c>
      <c r="B3662" s="21">
        <v>0.43</v>
      </c>
    </row>
    <row r="3663" spans="1:2" x14ac:dyDescent="0.25">
      <c r="A3663" s="23">
        <v>42745</v>
      </c>
      <c r="B3663" s="21">
        <v>0.43</v>
      </c>
    </row>
    <row r="3664" spans="1:2" x14ac:dyDescent="0.25">
      <c r="A3664" s="23">
        <v>42746</v>
      </c>
      <c r="B3664" s="21">
        <v>0.39</v>
      </c>
    </row>
    <row r="3665" spans="1:2" x14ac:dyDescent="0.25">
      <c r="A3665" s="23">
        <v>42747</v>
      </c>
      <c r="B3665" s="21">
        <v>0.38</v>
      </c>
    </row>
    <row r="3666" spans="1:2" x14ac:dyDescent="0.25">
      <c r="A3666" s="23">
        <v>42748</v>
      </c>
      <c r="B3666" s="21">
        <v>0.41</v>
      </c>
    </row>
    <row r="3667" spans="1:2" x14ac:dyDescent="0.25">
      <c r="A3667" s="23">
        <v>42751</v>
      </c>
      <c r="B3667" s="72" t="e">
        <f>NA()</f>
        <v>#N/A</v>
      </c>
    </row>
    <row r="3668" spans="1:2" x14ac:dyDescent="0.25">
      <c r="A3668" s="23">
        <v>42752</v>
      </c>
      <c r="B3668" s="21">
        <v>0.36</v>
      </c>
    </row>
    <row r="3669" spans="1:2" x14ac:dyDescent="0.25">
      <c r="A3669" s="23">
        <v>42753</v>
      </c>
      <c r="B3669" s="21">
        <v>0.42</v>
      </c>
    </row>
    <row r="3670" spans="1:2" x14ac:dyDescent="0.25">
      <c r="A3670" s="23">
        <v>42754</v>
      </c>
      <c r="B3670" s="21">
        <v>0.43</v>
      </c>
    </row>
    <row r="3671" spans="1:2" x14ac:dyDescent="0.25">
      <c r="A3671" s="23">
        <v>42755</v>
      </c>
      <c r="B3671" s="21">
        <v>0.44</v>
      </c>
    </row>
    <row r="3672" spans="1:2" x14ac:dyDescent="0.25">
      <c r="A3672" s="23">
        <v>42758</v>
      </c>
      <c r="B3672" s="21">
        <v>0.39</v>
      </c>
    </row>
    <row r="3673" spans="1:2" x14ac:dyDescent="0.25">
      <c r="A3673" s="23">
        <v>42759</v>
      </c>
      <c r="B3673" s="21">
        <v>0.41</v>
      </c>
    </row>
    <row r="3674" spans="1:2" x14ac:dyDescent="0.25">
      <c r="A3674" s="23">
        <v>42760</v>
      </c>
      <c r="B3674" s="21">
        <v>0.45</v>
      </c>
    </row>
    <row r="3675" spans="1:2" x14ac:dyDescent="0.25">
      <c r="A3675" s="23">
        <v>42761</v>
      </c>
      <c r="B3675" s="21">
        <v>0.43</v>
      </c>
    </row>
    <row r="3676" spans="1:2" x14ac:dyDescent="0.25">
      <c r="A3676" s="23">
        <v>42762</v>
      </c>
      <c r="B3676" s="21">
        <v>0.41</v>
      </c>
    </row>
    <row r="3677" spans="1:2" x14ac:dyDescent="0.25">
      <c r="A3677" s="23">
        <v>42765</v>
      </c>
      <c r="B3677" s="21">
        <v>0.42</v>
      </c>
    </row>
    <row r="3678" spans="1:2" x14ac:dyDescent="0.25">
      <c r="A3678" s="23">
        <v>42766</v>
      </c>
      <c r="B3678" s="21">
        <v>0.4</v>
      </c>
    </row>
    <row r="3679" spans="1:2" x14ac:dyDescent="0.25">
      <c r="A3679" s="23">
        <v>42767</v>
      </c>
      <c r="B3679" s="21">
        <v>0.43</v>
      </c>
    </row>
    <row r="3680" spans="1:2" x14ac:dyDescent="0.25">
      <c r="A3680" s="23">
        <v>42768</v>
      </c>
      <c r="B3680" s="21">
        <v>0.43</v>
      </c>
    </row>
    <row r="3681" spans="1:2" x14ac:dyDescent="0.25">
      <c r="A3681" s="23">
        <v>42769</v>
      </c>
      <c r="B3681" s="21">
        <v>0.44</v>
      </c>
    </row>
    <row r="3682" spans="1:2" x14ac:dyDescent="0.25">
      <c r="A3682" s="23">
        <v>42772</v>
      </c>
      <c r="B3682" s="21">
        <v>0.4</v>
      </c>
    </row>
    <row r="3683" spans="1:2" x14ac:dyDescent="0.25">
      <c r="A3683" s="23">
        <v>42773</v>
      </c>
      <c r="B3683" s="21">
        <v>0.4</v>
      </c>
    </row>
    <row r="3684" spans="1:2" x14ac:dyDescent="0.25">
      <c r="A3684" s="23">
        <v>42774</v>
      </c>
      <c r="B3684" s="21">
        <v>0.38</v>
      </c>
    </row>
    <row r="3685" spans="1:2" x14ac:dyDescent="0.25">
      <c r="A3685" s="23">
        <v>42775</v>
      </c>
      <c r="B3685" s="21">
        <v>0.41</v>
      </c>
    </row>
    <row r="3686" spans="1:2" x14ac:dyDescent="0.25">
      <c r="A3686" s="23">
        <v>42776</v>
      </c>
      <c r="B3686" s="21">
        <v>0.4</v>
      </c>
    </row>
    <row r="3687" spans="1:2" x14ac:dyDescent="0.25">
      <c r="A3687" s="23">
        <v>42779</v>
      </c>
      <c r="B3687" s="21">
        <v>0.43</v>
      </c>
    </row>
    <row r="3688" spans="1:2" x14ac:dyDescent="0.25">
      <c r="A3688" s="23">
        <v>42780</v>
      </c>
      <c r="B3688" s="21">
        <v>0.46</v>
      </c>
    </row>
    <row r="3689" spans="1:2" x14ac:dyDescent="0.25">
      <c r="A3689" s="23">
        <v>42781</v>
      </c>
      <c r="B3689" s="21">
        <v>0.45</v>
      </c>
    </row>
    <row r="3690" spans="1:2" x14ac:dyDescent="0.25">
      <c r="A3690" s="23">
        <v>42782</v>
      </c>
      <c r="B3690" s="21">
        <v>0.43</v>
      </c>
    </row>
    <row r="3691" spans="1:2" x14ac:dyDescent="0.25">
      <c r="A3691" s="23">
        <v>42783</v>
      </c>
      <c r="B3691" s="21">
        <v>0.41</v>
      </c>
    </row>
    <row r="3692" spans="1:2" x14ac:dyDescent="0.25">
      <c r="A3692" s="23">
        <v>42786</v>
      </c>
      <c r="B3692" s="72" t="e">
        <f>NA()</f>
        <v>#N/A</v>
      </c>
    </row>
    <row r="3693" spans="1:2" x14ac:dyDescent="0.25">
      <c r="A3693" s="23">
        <v>42787</v>
      </c>
      <c r="B3693" s="21">
        <v>0.4</v>
      </c>
    </row>
    <row r="3694" spans="1:2" x14ac:dyDescent="0.25">
      <c r="A3694" s="23">
        <v>42788</v>
      </c>
      <c r="B3694" s="21">
        <v>0.38</v>
      </c>
    </row>
    <row r="3695" spans="1:2" x14ac:dyDescent="0.25">
      <c r="A3695" s="23">
        <v>42789</v>
      </c>
      <c r="B3695" s="21">
        <v>0.35</v>
      </c>
    </row>
    <row r="3696" spans="1:2" x14ac:dyDescent="0.25">
      <c r="A3696" s="23">
        <v>42790</v>
      </c>
      <c r="B3696" s="21">
        <v>0.31</v>
      </c>
    </row>
    <row r="3697" spans="1:2" x14ac:dyDescent="0.25">
      <c r="A3697" s="23">
        <v>42793</v>
      </c>
      <c r="B3697" s="21">
        <v>0.35</v>
      </c>
    </row>
    <row r="3698" spans="1:2" x14ac:dyDescent="0.25">
      <c r="A3698" s="23">
        <v>42794</v>
      </c>
      <c r="B3698" s="21">
        <v>0.34</v>
      </c>
    </row>
    <row r="3699" spans="1:2" x14ac:dyDescent="0.25">
      <c r="A3699" s="23">
        <v>42795</v>
      </c>
      <c r="B3699" s="21">
        <v>0.43</v>
      </c>
    </row>
    <row r="3700" spans="1:2" x14ac:dyDescent="0.25">
      <c r="A3700" s="23">
        <v>42796</v>
      </c>
      <c r="B3700" s="21">
        <v>0.48</v>
      </c>
    </row>
    <row r="3701" spans="1:2" x14ac:dyDescent="0.25">
      <c r="A3701" s="23">
        <v>42797</v>
      </c>
      <c r="B3701" s="21">
        <v>0.45</v>
      </c>
    </row>
    <row r="3702" spans="1:2" x14ac:dyDescent="0.25">
      <c r="A3702" s="23">
        <v>42800</v>
      </c>
      <c r="B3702" s="21">
        <v>0.48</v>
      </c>
    </row>
    <row r="3703" spans="1:2" x14ac:dyDescent="0.25">
      <c r="A3703" s="23">
        <v>42801</v>
      </c>
      <c r="B3703" s="21">
        <v>0.49</v>
      </c>
    </row>
    <row r="3704" spans="1:2" x14ac:dyDescent="0.25">
      <c r="A3704" s="23">
        <v>42802</v>
      </c>
      <c r="B3704" s="21">
        <v>0.56000000000000005</v>
      </c>
    </row>
    <row r="3705" spans="1:2" x14ac:dyDescent="0.25">
      <c r="A3705" s="23">
        <v>42803</v>
      </c>
      <c r="B3705" s="21">
        <v>0.6</v>
      </c>
    </row>
    <row r="3706" spans="1:2" x14ac:dyDescent="0.25">
      <c r="A3706" s="23">
        <v>42804</v>
      </c>
      <c r="B3706" s="21">
        <v>0.56999999999999995</v>
      </c>
    </row>
    <row r="3707" spans="1:2" x14ac:dyDescent="0.25">
      <c r="A3707" s="23">
        <v>42807</v>
      </c>
      <c r="B3707" s="21">
        <v>0.61</v>
      </c>
    </row>
    <row r="3708" spans="1:2" x14ac:dyDescent="0.25">
      <c r="A3708" s="23">
        <v>42808</v>
      </c>
      <c r="B3708" s="21">
        <v>0.61</v>
      </c>
    </row>
    <row r="3709" spans="1:2" x14ac:dyDescent="0.25">
      <c r="A3709" s="23">
        <v>42809</v>
      </c>
      <c r="B3709" s="21">
        <v>0.5</v>
      </c>
    </row>
    <row r="3710" spans="1:2" x14ac:dyDescent="0.25">
      <c r="A3710" s="23">
        <v>42810</v>
      </c>
      <c r="B3710" s="21">
        <v>0.51</v>
      </c>
    </row>
    <row r="3711" spans="1:2" x14ac:dyDescent="0.25">
      <c r="A3711" s="23">
        <v>42811</v>
      </c>
      <c r="B3711" s="21">
        <v>0.49</v>
      </c>
    </row>
    <row r="3712" spans="1:2" x14ac:dyDescent="0.25">
      <c r="A3712" s="23">
        <v>42814</v>
      </c>
      <c r="B3712" s="21">
        <v>0.47</v>
      </c>
    </row>
    <row r="3713" spans="1:2" x14ac:dyDescent="0.25">
      <c r="A3713" s="23">
        <v>42815</v>
      </c>
      <c r="B3713" s="21">
        <v>0.45</v>
      </c>
    </row>
    <row r="3714" spans="1:2" x14ac:dyDescent="0.25">
      <c r="A3714" s="23">
        <v>42816</v>
      </c>
      <c r="B3714" s="21">
        <v>0.43</v>
      </c>
    </row>
    <row r="3715" spans="1:2" x14ac:dyDescent="0.25">
      <c r="A3715" s="23">
        <v>42817</v>
      </c>
      <c r="B3715" s="21">
        <v>0.46</v>
      </c>
    </row>
    <row r="3716" spans="1:2" x14ac:dyDescent="0.25">
      <c r="A3716" s="23">
        <v>42818</v>
      </c>
      <c r="B3716" s="21">
        <v>0.42</v>
      </c>
    </row>
    <row r="3717" spans="1:2" x14ac:dyDescent="0.25">
      <c r="A3717" s="23">
        <v>42821</v>
      </c>
      <c r="B3717" s="21">
        <v>0.41</v>
      </c>
    </row>
    <row r="3718" spans="1:2" x14ac:dyDescent="0.25">
      <c r="A3718" s="23">
        <v>42822</v>
      </c>
      <c r="B3718" s="21">
        <v>0.45</v>
      </c>
    </row>
    <row r="3719" spans="1:2" x14ac:dyDescent="0.25">
      <c r="A3719" s="23">
        <v>42823</v>
      </c>
      <c r="B3719" s="21">
        <v>0.41</v>
      </c>
    </row>
    <row r="3720" spans="1:2" x14ac:dyDescent="0.25">
      <c r="A3720" s="23">
        <v>42824</v>
      </c>
      <c r="B3720" s="21">
        <v>0.46</v>
      </c>
    </row>
    <row r="3721" spans="1:2" x14ac:dyDescent="0.25">
      <c r="A3721" s="23">
        <v>42825</v>
      </c>
      <c r="B3721" s="21">
        <v>0.43</v>
      </c>
    </row>
    <row r="3722" spans="1:2" x14ac:dyDescent="0.25">
      <c r="A3722" s="23">
        <v>42828</v>
      </c>
      <c r="B3722" s="21">
        <v>0.39</v>
      </c>
    </row>
    <row r="3723" spans="1:2" x14ac:dyDescent="0.25">
      <c r="A3723" s="23">
        <v>42829</v>
      </c>
      <c r="B3723" s="21">
        <v>0.4</v>
      </c>
    </row>
    <row r="3724" spans="1:2" x14ac:dyDescent="0.25">
      <c r="A3724" s="23">
        <v>42830</v>
      </c>
      <c r="B3724" s="21">
        <v>0.37</v>
      </c>
    </row>
    <row r="3725" spans="1:2" x14ac:dyDescent="0.25">
      <c r="A3725" s="23">
        <v>42831</v>
      </c>
      <c r="B3725" s="21">
        <v>0.39</v>
      </c>
    </row>
    <row r="3726" spans="1:2" x14ac:dyDescent="0.25">
      <c r="A3726" s="23">
        <v>42832</v>
      </c>
      <c r="B3726" s="21">
        <v>0.44</v>
      </c>
    </row>
    <row r="3727" spans="1:2" x14ac:dyDescent="0.25">
      <c r="A3727" s="23">
        <v>42835</v>
      </c>
      <c r="B3727" s="21">
        <v>0.44</v>
      </c>
    </row>
    <row r="3728" spans="1:2" x14ac:dyDescent="0.25">
      <c r="A3728" s="23">
        <v>42836</v>
      </c>
      <c r="B3728" s="21">
        <v>0.41</v>
      </c>
    </row>
    <row r="3729" spans="1:2" x14ac:dyDescent="0.25">
      <c r="A3729" s="23">
        <v>42837</v>
      </c>
      <c r="B3729" s="21">
        <v>0.38</v>
      </c>
    </row>
    <row r="3730" spans="1:2" x14ac:dyDescent="0.25">
      <c r="A3730" s="23">
        <v>42838</v>
      </c>
      <c r="B3730" s="21">
        <v>0.32</v>
      </c>
    </row>
    <row r="3731" spans="1:2" x14ac:dyDescent="0.25">
      <c r="A3731" s="23">
        <v>42839</v>
      </c>
      <c r="B3731" s="72" t="e">
        <f>NA()</f>
        <v>#N/A</v>
      </c>
    </row>
    <row r="3732" spans="1:2" x14ac:dyDescent="0.25">
      <c r="A3732" s="23">
        <v>42842</v>
      </c>
      <c r="B3732" s="21">
        <v>0.38</v>
      </c>
    </row>
    <row r="3733" spans="1:2" x14ac:dyDescent="0.25">
      <c r="A3733" s="23">
        <v>42843</v>
      </c>
      <c r="B3733" s="21">
        <v>0.33</v>
      </c>
    </row>
    <row r="3734" spans="1:2" x14ac:dyDescent="0.25">
      <c r="A3734" s="23">
        <v>42844</v>
      </c>
      <c r="B3734" s="21">
        <v>0.36</v>
      </c>
    </row>
    <row r="3735" spans="1:2" x14ac:dyDescent="0.25">
      <c r="A3735" s="23">
        <v>42845</v>
      </c>
      <c r="B3735" s="21">
        <v>0.39</v>
      </c>
    </row>
    <row r="3736" spans="1:2" x14ac:dyDescent="0.25">
      <c r="A3736" s="23">
        <v>42846</v>
      </c>
      <c r="B3736" s="21">
        <v>0.4</v>
      </c>
    </row>
    <row r="3737" spans="1:2" x14ac:dyDescent="0.25">
      <c r="A3737" s="23">
        <v>42849</v>
      </c>
      <c r="B3737" s="21">
        <v>0.41</v>
      </c>
    </row>
    <row r="3738" spans="1:2" x14ac:dyDescent="0.25">
      <c r="A3738" s="23">
        <v>42850</v>
      </c>
      <c r="B3738" s="21">
        <v>0.44</v>
      </c>
    </row>
    <row r="3739" spans="1:2" x14ac:dyDescent="0.25">
      <c r="A3739" s="23">
        <v>42851</v>
      </c>
      <c r="B3739" s="21">
        <v>0.42</v>
      </c>
    </row>
    <row r="3740" spans="1:2" x14ac:dyDescent="0.25">
      <c r="A3740" s="23">
        <v>42852</v>
      </c>
      <c r="B3740" s="21">
        <v>0.39</v>
      </c>
    </row>
    <row r="3741" spans="1:2" x14ac:dyDescent="0.25">
      <c r="A3741" s="23">
        <v>42853</v>
      </c>
      <c r="B3741" s="21">
        <v>0.37</v>
      </c>
    </row>
    <row r="3742" spans="1:2" x14ac:dyDescent="0.25">
      <c r="A3742" s="23">
        <v>42856</v>
      </c>
      <c r="B3742" s="21">
        <v>0.41</v>
      </c>
    </row>
    <row r="3743" spans="1:2" x14ac:dyDescent="0.25">
      <c r="A3743" s="23">
        <v>42857</v>
      </c>
      <c r="B3743" s="21">
        <v>0.41</v>
      </c>
    </row>
    <row r="3744" spans="1:2" x14ac:dyDescent="0.25">
      <c r="A3744" s="23">
        <v>42858</v>
      </c>
      <c r="B3744" s="21">
        <v>0.46</v>
      </c>
    </row>
    <row r="3745" spans="1:2" x14ac:dyDescent="0.25">
      <c r="A3745" s="23">
        <v>42859</v>
      </c>
      <c r="B3745" s="21">
        <v>0.5</v>
      </c>
    </row>
    <row r="3746" spans="1:2" x14ac:dyDescent="0.25">
      <c r="A3746" s="23">
        <v>42860</v>
      </c>
      <c r="B3746" s="21">
        <v>0.5</v>
      </c>
    </row>
    <row r="3747" spans="1:2" x14ac:dyDescent="0.25">
      <c r="A3747" s="23">
        <v>42863</v>
      </c>
      <c r="B3747" s="21">
        <v>0.53</v>
      </c>
    </row>
    <row r="3748" spans="1:2" x14ac:dyDescent="0.25">
      <c r="A3748" s="23">
        <v>42864</v>
      </c>
      <c r="B3748" s="21">
        <v>0.56000000000000005</v>
      </c>
    </row>
    <row r="3749" spans="1:2" x14ac:dyDescent="0.25">
      <c r="A3749" s="23">
        <v>42865</v>
      </c>
      <c r="B3749" s="21">
        <v>0.56000000000000005</v>
      </c>
    </row>
    <row r="3750" spans="1:2" x14ac:dyDescent="0.25">
      <c r="A3750" s="23">
        <v>42866</v>
      </c>
      <c r="B3750" s="21">
        <v>0.51</v>
      </c>
    </row>
    <row r="3751" spans="1:2" x14ac:dyDescent="0.25">
      <c r="A3751" s="23">
        <v>42867</v>
      </c>
      <c r="B3751" s="21">
        <v>0.49</v>
      </c>
    </row>
    <row r="3752" spans="1:2" x14ac:dyDescent="0.25">
      <c r="A3752" s="23">
        <v>42870</v>
      </c>
      <c r="B3752" s="21">
        <v>0.52</v>
      </c>
    </row>
    <row r="3753" spans="1:2" x14ac:dyDescent="0.25">
      <c r="A3753" s="23">
        <v>42871</v>
      </c>
      <c r="B3753" s="21">
        <v>0.51</v>
      </c>
    </row>
    <row r="3754" spans="1:2" x14ac:dyDescent="0.25">
      <c r="A3754" s="23">
        <v>42872</v>
      </c>
      <c r="B3754" s="21">
        <v>0.44</v>
      </c>
    </row>
    <row r="3755" spans="1:2" x14ac:dyDescent="0.25">
      <c r="A3755" s="23">
        <v>42873</v>
      </c>
      <c r="B3755" s="21">
        <v>0.43</v>
      </c>
    </row>
    <row r="3756" spans="1:2" x14ac:dyDescent="0.25">
      <c r="A3756" s="23">
        <v>42874</v>
      </c>
      <c r="B3756" s="21">
        <v>0.41</v>
      </c>
    </row>
    <row r="3757" spans="1:2" x14ac:dyDescent="0.25">
      <c r="A3757" s="23">
        <v>42877</v>
      </c>
      <c r="B3757" s="21">
        <v>0.43</v>
      </c>
    </row>
    <row r="3758" spans="1:2" x14ac:dyDescent="0.25">
      <c r="A3758" s="23">
        <v>42878</v>
      </c>
      <c r="B3758" s="21">
        <v>0.46</v>
      </c>
    </row>
    <row r="3759" spans="1:2" x14ac:dyDescent="0.25">
      <c r="A3759" s="23">
        <v>42879</v>
      </c>
      <c r="B3759" s="21">
        <v>0.45</v>
      </c>
    </row>
    <row r="3760" spans="1:2" x14ac:dyDescent="0.25">
      <c r="A3760" s="23">
        <v>42880</v>
      </c>
      <c r="B3760" s="21">
        <v>0.45</v>
      </c>
    </row>
    <row r="3761" spans="1:2" x14ac:dyDescent="0.25">
      <c r="A3761" s="23">
        <v>42881</v>
      </c>
      <c r="B3761" s="21">
        <v>0.44</v>
      </c>
    </row>
    <row r="3762" spans="1:2" x14ac:dyDescent="0.25">
      <c r="A3762" s="23">
        <v>42884</v>
      </c>
      <c r="B3762" s="72" t="e">
        <f>NA()</f>
        <v>#N/A</v>
      </c>
    </row>
    <row r="3763" spans="1:2" x14ac:dyDescent="0.25">
      <c r="A3763" s="23">
        <v>42885</v>
      </c>
      <c r="B3763" s="21">
        <v>0.4</v>
      </c>
    </row>
    <row r="3764" spans="1:2" x14ac:dyDescent="0.25">
      <c r="A3764" s="23">
        <v>42886</v>
      </c>
      <c r="B3764" s="21">
        <v>0.4</v>
      </c>
    </row>
    <row r="3765" spans="1:2" x14ac:dyDescent="0.25">
      <c r="A3765" s="23">
        <v>42887</v>
      </c>
      <c r="B3765" s="21">
        <v>0.4</v>
      </c>
    </row>
    <row r="3766" spans="1:2" x14ac:dyDescent="0.25">
      <c r="A3766" s="23">
        <v>42888</v>
      </c>
      <c r="B3766" s="21">
        <v>0.36</v>
      </c>
    </row>
    <row r="3767" spans="1:2" x14ac:dyDescent="0.25">
      <c r="A3767" s="23">
        <v>42891</v>
      </c>
      <c r="B3767" s="21">
        <v>0.39</v>
      </c>
    </row>
    <row r="3768" spans="1:2" x14ac:dyDescent="0.25">
      <c r="A3768" s="23">
        <v>42892</v>
      </c>
      <c r="B3768" s="21">
        <v>0.37</v>
      </c>
    </row>
    <row r="3769" spans="1:2" x14ac:dyDescent="0.25">
      <c r="A3769" s="23">
        <v>42893</v>
      </c>
      <c r="B3769" s="21">
        <v>0.4</v>
      </c>
    </row>
    <row r="3770" spans="1:2" x14ac:dyDescent="0.25">
      <c r="A3770" s="23">
        <v>42894</v>
      </c>
      <c r="B3770" s="21">
        <v>0.41</v>
      </c>
    </row>
    <row r="3771" spans="1:2" x14ac:dyDescent="0.25">
      <c r="A3771" s="23">
        <v>42895</v>
      </c>
      <c r="B3771" s="21">
        <v>0.43</v>
      </c>
    </row>
    <row r="3772" spans="1:2" x14ac:dyDescent="0.25">
      <c r="A3772" s="23">
        <v>42898</v>
      </c>
      <c r="B3772" s="21">
        <v>0.46</v>
      </c>
    </row>
    <row r="3773" spans="1:2" x14ac:dyDescent="0.25">
      <c r="A3773" s="23">
        <v>42899</v>
      </c>
      <c r="B3773" s="21">
        <v>0.46</v>
      </c>
    </row>
    <row r="3774" spans="1:2" x14ac:dyDescent="0.25">
      <c r="A3774" s="23">
        <v>42900</v>
      </c>
      <c r="B3774" s="21">
        <v>0.44</v>
      </c>
    </row>
    <row r="3775" spans="1:2" x14ac:dyDescent="0.25">
      <c r="A3775" s="23">
        <v>42901</v>
      </c>
      <c r="B3775" s="21">
        <v>0.49</v>
      </c>
    </row>
    <row r="3776" spans="1:2" x14ac:dyDescent="0.25">
      <c r="A3776" s="23">
        <v>42902</v>
      </c>
      <c r="B3776" s="21">
        <v>0.49</v>
      </c>
    </row>
    <row r="3777" spans="1:2" x14ac:dyDescent="0.25">
      <c r="A3777" s="23">
        <v>42905</v>
      </c>
      <c r="B3777" s="21">
        <v>0.52</v>
      </c>
    </row>
    <row r="3778" spans="1:2" x14ac:dyDescent="0.25">
      <c r="A3778" s="23">
        <v>42906</v>
      </c>
      <c r="B3778" s="21">
        <v>0.5</v>
      </c>
    </row>
    <row r="3779" spans="1:2" x14ac:dyDescent="0.25">
      <c r="A3779" s="23">
        <v>42907</v>
      </c>
      <c r="B3779" s="21">
        <v>0.5</v>
      </c>
    </row>
    <row r="3780" spans="1:2" x14ac:dyDescent="0.25">
      <c r="A3780" s="23">
        <v>42908</v>
      </c>
      <c r="B3780" s="21">
        <v>0.46</v>
      </c>
    </row>
    <row r="3781" spans="1:2" x14ac:dyDescent="0.25">
      <c r="A3781" s="23">
        <v>42909</v>
      </c>
      <c r="B3781" s="21">
        <v>0.45</v>
      </c>
    </row>
    <row r="3782" spans="1:2" x14ac:dyDescent="0.25">
      <c r="A3782" s="23">
        <v>42912</v>
      </c>
      <c r="B3782" s="21">
        <v>0.43</v>
      </c>
    </row>
    <row r="3783" spans="1:2" x14ac:dyDescent="0.25">
      <c r="A3783" s="23">
        <v>42913</v>
      </c>
      <c r="B3783" s="21">
        <v>0.5</v>
      </c>
    </row>
    <row r="3784" spans="1:2" x14ac:dyDescent="0.25">
      <c r="A3784" s="23">
        <v>42914</v>
      </c>
      <c r="B3784" s="21">
        <v>0.49</v>
      </c>
    </row>
    <row r="3785" spans="1:2" x14ac:dyDescent="0.25">
      <c r="A3785" s="23">
        <v>42915</v>
      </c>
      <c r="B3785" s="21">
        <v>0.55000000000000004</v>
      </c>
    </row>
    <row r="3786" spans="1:2" x14ac:dyDescent="0.25">
      <c r="A3786" s="23">
        <v>42916</v>
      </c>
      <c r="B3786" s="21">
        <v>0.57999999999999996</v>
      </c>
    </row>
    <row r="3787" spans="1:2" x14ac:dyDescent="0.25">
      <c r="A3787" s="23">
        <v>42919</v>
      </c>
      <c r="B3787" s="21">
        <v>0.6</v>
      </c>
    </row>
    <row r="3788" spans="1:2" x14ac:dyDescent="0.25">
      <c r="A3788" s="23">
        <v>42920</v>
      </c>
      <c r="B3788" s="72" t="e">
        <f>NA()</f>
        <v>#N/A</v>
      </c>
    </row>
    <row r="3789" spans="1:2" x14ac:dyDescent="0.25">
      <c r="A3789" s="23">
        <v>42921</v>
      </c>
      <c r="B3789" s="21">
        <v>0.57999999999999996</v>
      </c>
    </row>
    <row r="3790" spans="1:2" x14ac:dyDescent="0.25">
      <c r="A3790" s="23">
        <v>42922</v>
      </c>
      <c r="B3790" s="21">
        <v>0.61</v>
      </c>
    </row>
    <row r="3791" spans="1:2" x14ac:dyDescent="0.25">
      <c r="A3791" s="23">
        <v>42923</v>
      </c>
      <c r="B3791" s="21">
        <v>0.66</v>
      </c>
    </row>
    <row r="3792" spans="1:2" x14ac:dyDescent="0.25">
      <c r="A3792" s="23">
        <v>42926</v>
      </c>
      <c r="B3792" s="21">
        <v>0.66</v>
      </c>
    </row>
    <row r="3793" spans="1:2" x14ac:dyDescent="0.25">
      <c r="A3793" s="23">
        <v>42927</v>
      </c>
      <c r="B3793" s="21">
        <v>0.62</v>
      </c>
    </row>
    <row r="3794" spans="1:2" x14ac:dyDescent="0.25">
      <c r="A3794" s="23">
        <v>42928</v>
      </c>
      <c r="B3794" s="21">
        <v>0.56999999999999995</v>
      </c>
    </row>
    <row r="3795" spans="1:2" x14ac:dyDescent="0.25">
      <c r="A3795" s="23">
        <v>42929</v>
      </c>
      <c r="B3795" s="21">
        <v>0.57999999999999996</v>
      </c>
    </row>
    <row r="3796" spans="1:2" x14ac:dyDescent="0.25">
      <c r="A3796" s="23">
        <v>42930</v>
      </c>
      <c r="B3796" s="21">
        <v>0.56999999999999995</v>
      </c>
    </row>
    <row r="3797" spans="1:2" x14ac:dyDescent="0.25">
      <c r="A3797" s="23">
        <v>42933</v>
      </c>
      <c r="B3797" s="21">
        <v>0.54</v>
      </c>
    </row>
    <row r="3798" spans="1:2" x14ac:dyDescent="0.25">
      <c r="A3798" s="23">
        <v>42934</v>
      </c>
      <c r="B3798" s="21">
        <v>0.51</v>
      </c>
    </row>
    <row r="3799" spans="1:2" x14ac:dyDescent="0.25">
      <c r="A3799" s="23">
        <v>42935</v>
      </c>
      <c r="B3799" s="21">
        <v>0.51</v>
      </c>
    </row>
    <row r="3800" spans="1:2" x14ac:dyDescent="0.25">
      <c r="A3800" s="23">
        <v>42936</v>
      </c>
      <c r="B3800" s="21">
        <v>0.5</v>
      </c>
    </row>
    <row r="3801" spans="1:2" x14ac:dyDescent="0.25">
      <c r="A3801" s="23">
        <v>42937</v>
      </c>
      <c r="B3801" s="21">
        <v>0.48</v>
      </c>
    </row>
    <row r="3802" spans="1:2" x14ac:dyDescent="0.25">
      <c r="A3802" s="23">
        <v>42940</v>
      </c>
      <c r="B3802" s="21">
        <v>0.48</v>
      </c>
    </row>
    <row r="3803" spans="1:2" x14ac:dyDescent="0.25">
      <c r="A3803" s="23">
        <v>42941</v>
      </c>
      <c r="B3803" s="21">
        <v>0.52</v>
      </c>
    </row>
    <row r="3804" spans="1:2" x14ac:dyDescent="0.25">
      <c r="A3804" s="23">
        <v>42942</v>
      </c>
      <c r="B3804" s="21">
        <v>0.49</v>
      </c>
    </row>
    <row r="3805" spans="1:2" x14ac:dyDescent="0.25">
      <c r="A3805" s="23">
        <v>42943</v>
      </c>
      <c r="B3805" s="21">
        <v>0.49</v>
      </c>
    </row>
    <row r="3806" spans="1:2" x14ac:dyDescent="0.25">
      <c r="A3806" s="23">
        <v>42944</v>
      </c>
      <c r="B3806" s="21">
        <v>0.47</v>
      </c>
    </row>
    <row r="3807" spans="1:2" x14ac:dyDescent="0.25">
      <c r="A3807" s="23">
        <v>42947</v>
      </c>
      <c r="B3807" s="21">
        <v>0.48</v>
      </c>
    </row>
    <row r="3808" spans="1:2" x14ac:dyDescent="0.25">
      <c r="A3808" s="23">
        <v>42948</v>
      </c>
      <c r="B3808" s="21">
        <v>0.47</v>
      </c>
    </row>
    <row r="3809" spans="1:2" x14ac:dyDescent="0.25">
      <c r="A3809" s="23">
        <v>42949</v>
      </c>
      <c r="B3809" s="21">
        <v>0.48</v>
      </c>
    </row>
    <row r="3810" spans="1:2" x14ac:dyDescent="0.25">
      <c r="A3810" s="23">
        <v>42950</v>
      </c>
      <c r="B3810" s="21">
        <v>0.46</v>
      </c>
    </row>
    <row r="3811" spans="1:2" x14ac:dyDescent="0.25">
      <c r="A3811" s="23">
        <v>42951</v>
      </c>
      <c r="B3811" s="21">
        <v>0.47</v>
      </c>
    </row>
    <row r="3812" spans="1:2" x14ac:dyDescent="0.25">
      <c r="A3812" s="23">
        <v>42954</v>
      </c>
      <c r="B3812" s="21">
        <v>0.46</v>
      </c>
    </row>
    <row r="3813" spans="1:2" x14ac:dyDescent="0.25">
      <c r="A3813" s="23">
        <v>42955</v>
      </c>
      <c r="B3813" s="21">
        <v>0.46</v>
      </c>
    </row>
    <row r="3814" spans="1:2" x14ac:dyDescent="0.25">
      <c r="A3814" s="23">
        <v>42956</v>
      </c>
      <c r="B3814" s="21">
        <v>0.42</v>
      </c>
    </row>
    <row r="3815" spans="1:2" x14ac:dyDescent="0.25">
      <c r="A3815" s="23">
        <v>42957</v>
      </c>
      <c r="B3815" s="21">
        <v>0.4</v>
      </c>
    </row>
    <row r="3816" spans="1:2" x14ac:dyDescent="0.25">
      <c r="A3816" s="23">
        <v>42958</v>
      </c>
      <c r="B3816" s="21">
        <v>0.4</v>
      </c>
    </row>
    <row r="3817" spans="1:2" x14ac:dyDescent="0.25">
      <c r="A3817" s="23">
        <v>42961</v>
      </c>
      <c r="B3817" s="21">
        <v>0.45</v>
      </c>
    </row>
    <row r="3818" spans="1:2" x14ac:dyDescent="0.25">
      <c r="A3818" s="23">
        <v>42962</v>
      </c>
      <c r="B3818" s="21">
        <v>0.49</v>
      </c>
    </row>
    <row r="3819" spans="1:2" x14ac:dyDescent="0.25">
      <c r="A3819" s="23">
        <v>42963</v>
      </c>
      <c r="B3819" s="21">
        <v>0.45</v>
      </c>
    </row>
    <row r="3820" spans="1:2" x14ac:dyDescent="0.25">
      <c r="A3820" s="23">
        <v>42964</v>
      </c>
      <c r="B3820" s="21">
        <v>0.42</v>
      </c>
    </row>
    <row r="3821" spans="1:2" x14ac:dyDescent="0.25">
      <c r="A3821" s="23">
        <v>42965</v>
      </c>
      <c r="B3821" s="21">
        <v>0.43</v>
      </c>
    </row>
    <row r="3822" spans="1:2" x14ac:dyDescent="0.25">
      <c r="A3822" s="23">
        <v>42968</v>
      </c>
      <c r="B3822" s="21">
        <v>0.43</v>
      </c>
    </row>
    <row r="3823" spans="1:2" x14ac:dyDescent="0.25">
      <c r="A3823" s="23">
        <v>42969</v>
      </c>
      <c r="B3823" s="21">
        <v>0.45</v>
      </c>
    </row>
    <row r="3824" spans="1:2" x14ac:dyDescent="0.25">
      <c r="A3824" s="23">
        <v>42970</v>
      </c>
      <c r="B3824" s="21">
        <v>0.42</v>
      </c>
    </row>
    <row r="3825" spans="1:2" x14ac:dyDescent="0.25">
      <c r="A3825" s="23">
        <v>42971</v>
      </c>
      <c r="B3825" s="21">
        <v>0.44</v>
      </c>
    </row>
    <row r="3826" spans="1:2" x14ac:dyDescent="0.25">
      <c r="A3826" s="23">
        <v>42972</v>
      </c>
      <c r="B3826" s="21">
        <v>0.42</v>
      </c>
    </row>
    <row r="3827" spans="1:2" x14ac:dyDescent="0.25">
      <c r="A3827" s="23">
        <v>42975</v>
      </c>
      <c r="B3827" s="21">
        <v>0.41</v>
      </c>
    </row>
    <row r="3828" spans="1:2" x14ac:dyDescent="0.25">
      <c r="A3828" s="23">
        <v>42976</v>
      </c>
      <c r="B3828" s="21">
        <v>0.39</v>
      </c>
    </row>
    <row r="3829" spans="1:2" x14ac:dyDescent="0.25">
      <c r="A3829" s="23">
        <v>42977</v>
      </c>
      <c r="B3829" s="21">
        <v>0.39</v>
      </c>
    </row>
    <row r="3830" spans="1:2" x14ac:dyDescent="0.25">
      <c r="A3830" s="23">
        <v>42978</v>
      </c>
      <c r="B3830" s="21">
        <v>0.36</v>
      </c>
    </row>
    <row r="3831" spans="1:2" x14ac:dyDescent="0.25">
      <c r="A3831" s="23">
        <v>42979</v>
      </c>
      <c r="B3831" s="21">
        <v>0.37</v>
      </c>
    </row>
    <row r="3832" spans="1:2" x14ac:dyDescent="0.25">
      <c r="A3832" s="23">
        <v>42982</v>
      </c>
      <c r="B3832" s="72" t="e">
        <f>NA()</f>
        <v>#N/A</v>
      </c>
    </row>
    <row r="3833" spans="1:2" x14ac:dyDescent="0.25">
      <c r="A3833" s="23">
        <v>42983</v>
      </c>
      <c r="B3833" s="21">
        <v>0.3</v>
      </c>
    </row>
    <row r="3834" spans="1:2" x14ac:dyDescent="0.25">
      <c r="A3834" s="23">
        <v>42984</v>
      </c>
      <c r="B3834" s="21">
        <v>0.32</v>
      </c>
    </row>
    <row r="3835" spans="1:2" x14ac:dyDescent="0.25">
      <c r="A3835" s="23">
        <v>42985</v>
      </c>
      <c r="B3835" s="21">
        <v>0.26</v>
      </c>
    </row>
    <row r="3836" spans="1:2" x14ac:dyDescent="0.25">
      <c r="A3836" s="23">
        <v>42986</v>
      </c>
      <c r="B3836" s="21">
        <v>0.25</v>
      </c>
    </row>
    <row r="3837" spans="1:2" x14ac:dyDescent="0.25">
      <c r="A3837" s="23">
        <v>42989</v>
      </c>
      <c r="B3837" s="21">
        <v>0.31</v>
      </c>
    </row>
    <row r="3838" spans="1:2" x14ac:dyDescent="0.25">
      <c r="A3838" s="23">
        <v>42990</v>
      </c>
      <c r="B3838" s="21">
        <v>0.33</v>
      </c>
    </row>
    <row r="3839" spans="1:2" x14ac:dyDescent="0.25">
      <c r="A3839" s="23">
        <v>42991</v>
      </c>
      <c r="B3839" s="21">
        <v>0.35</v>
      </c>
    </row>
    <row r="3840" spans="1:2" x14ac:dyDescent="0.25">
      <c r="A3840" s="23">
        <v>42992</v>
      </c>
      <c r="B3840" s="21">
        <v>0.35</v>
      </c>
    </row>
    <row r="3841" spans="1:2" x14ac:dyDescent="0.25">
      <c r="A3841" s="23">
        <v>42993</v>
      </c>
      <c r="B3841" s="21">
        <v>0.35</v>
      </c>
    </row>
    <row r="3842" spans="1:2" x14ac:dyDescent="0.25">
      <c r="A3842" s="23">
        <v>42996</v>
      </c>
      <c r="B3842" s="21">
        <v>0.36</v>
      </c>
    </row>
    <row r="3843" spans="1:2" x14ac:dyDescent="0.25">
      <c r="A3843" s="23">
        <v>42997</v>
      </c>
      <c r="B3843" s="21">
        <v>0.37</v>
      </c>
    </row>
    <row r="3844" spans="1:2" x14ac:dyDescent="0.25">
      <c r="A3844" s="23">
        <v>42998</v>
      </c>
      <c r="B3844" s="21">
        <v>0.43</v>
      </c>
    </row>
    <row r="3845" spans="1:2" x14ac:dyDescent="0.25">
      <c r="A3845" s="23">
        <v>42999</v>
      </c>
      <c r="B3845" s="21">
        <v>0.44</v>
      </c>
    </row>
    <row r="3846" spans="1:2" x14ac:dyDescent="0.25">
      <c r="A3846" s="23">
        <v>43000</v>
      </c>
      <c r="B3846" s="21">
        <v>0.42</v>
      </c>
    </row>
    <row r="3847" spans="1:2" x14ac:dyDescent="0.25">
      <c r="A3847" s="23">
        <v>43003</v>
      </c>
      <c r="B3847" s="21">
        <v>0.38</v>
      </c>
    </row>
    <row r="3848" spans="1:2" x14ac:dyDescent="0.25">
      <c r="A3848" s="23">
        <v>43004</v>
      </c>
      <c r="B3848" s="21">
        <v>0.4</v>
      </c>
    </row>
    <row r="3849" spans="1:2" x14ac:dyDescent="0.25">
      <c r="A3849" s="23">
        <v>43005</v>
      </c>
      <c r="B3849" s="21">
        <v>0.44</v>
      </c>
    </row>
    <row r="3850" spans="1:2" x14ac:dyDescent="0.25">
      <c r="A3850" s="23">
        <v>43006</v>
      </c>
      <c r="B3850" s="21">
        <v>0.44</v>
      </c>
    </row>
    <row r="3851" spans="1:2" x14ac:dyDescent="0.25">
      <c r="A3851" s="23">
        <v>43007</v>
      </c>
      <c r="B3851" s="21">
        <v>0.49</v>
      </c>
    </row>
    <row r="3852" spans="1:2" x14ac:dyDescent="0.25">
      <c r="A3852" s="23">
        <v>43010</v>
      </c>
      <c r="B3852" s="21">
        <v>0.51</v>
      </c>
    </row>
    <row r="3853" spans="1:2" x14ac:dyDescent="0.25">
      <c r="A3853" s="23">
        <v>43011</v>
      </c>
      <c r="B3853" s="21">
        <v>0.49</v>
      </c>
    </row>
    <row r="3854" spans="1:2" x14ac:dyDescent="0.25">
      <c r="A3854" s="23">
        <v>43012</v>
      </c>
      <c r="B3854" s="21">
        <v>0.48</v>
      </c>
    </row>
    <row r="3855" spans="1:2" x14ac:dyDescent="0.25">
      <c r="A3855" s="23">
        <v>43013</v>
      </c>
      <c r="B3855" s="21">
        <v>0.49</v>
      </c>
    </row>
    <row r="3856" spans="1:2" x14ac:dyDescent="0.25">
      <c r="A3856" s="23">
        <v>43014</v>
      </c>
      <c r="B3856" s="21">
        <v>0.5</v>
      </c>
    </row>
    <row r="3857" spans="1:2" x14ac:dyDescent="0.25">
      <c r="A3857" s="23">
        <v>43017</v>
      </c>
      <c r="B3857" s="72" t="e">
        <f>NA()</f>
        <v>#N/A</v>
      </c>
    </row>
    <row r="3858" spans="1:2" x14ac:dyDescent="0.25">
      <c r="A3858" s="23">
        <v>43018</v>
      </c>
      <c r="B3858" s="21">
        <v>0.47</v>
      </c>
    </row>
    <row r="3859" spans="1:2" x14ac:dyDescent="0.25">
      <c r="A3859" s="23">
        <v>43019</v>
      </c>
      <c r="B3859" s="21">
        <v>0.46</v>
      </c>
    </row>
    <row r="3860" spans="1:2" x14ac:dyDescent="0.25">
      <c r="A3860" s="23">
        <v>43020</v>
      </c>
      <c r="B3860" s="21">
        <v>0.44</v>
      </c>
    </row>
    <row r="3861" spans="1:2" x14ac:dyDescent="0.25">
      <c r="A3861" s="23">
        <v>43021</v>
      </c>
      <c r="B3861" s="21">
        <v>0.43</v>
      </c>
    </row>
    <row r="3862" spans="1:2" x14ac:dyDescent="0.25">
      <c r="A3862" s="23">
        <v>43024</v>
      </c>
      <c r="B3862" s="21">
        <v>0.46</v>
      </c>
    </row>
    <row r="3863" spans="1:2" x14ac:dyDescent="0.25">
      <c r="A3863" s="23">
        <v>43025</v>
      </c>
      <c r="B3863" s="21">
        <v>0.48</v>
      </c>
    </row>
    <row r="3864" spans="1:2" x14ac:dyDescent="0.25">
      <c r="A3864" s="23">
        <v>43026</v>
      </c>
      <c r="B3864" s="21">
        <v>0.5</v>
      </c>
    </row>
    <row r="3865" spans="1:2" x14ac:dyDescent="0.25">
      <c r="A3865" s="23">
        <v>43027</v>
      </c>
      <c r="B3865" s="21">
        <v>0.49</v>
      </c>
    </row>
    <row r="3866" spans="1:2" x14ac:dyDescent="0.25">
      <c r="A3866" s="23">
        <v>43028</v>
      </c>
      <c r="B3866" s="21">
        <v>0.52</v>
      </c>
    </row>
    <row r="3867" spans="1:2" x14ac:dyDescent="0.25">
      <c r="A3867" s="23">
        <v>43031</v>
      </c>
      <c r="B3867" s="21">
        <v>0.52</v>
      </c>
    </row>
    <row r="3868" spans="1:2" x14ac:dyDescent="0.25">
      <c r="A3868" s="23">
        <v>43032</v>
      </c>
      <c r="B3868" s="21">
        <v>0.55000000000000004</v>
      </c>
    </row>
    <row r="3869" spans="1:2" x14ac:dyDescent="0.25">
      <c r="A3869" s="23">
        <v>43033</v>
      </c>
      <c r="B3869" s="21">
        <v>0.56000000000000005</v>
      </c>
    </row>
    <row r="3870" spans="1:2" x14ac:dyDescent="0.25">
      <c r="A3870" s="23">
        <v>43034</v>
      </c>
      <c r="B3870" s="21">
        <v>0.56999999999999995</v>
      </c>
    </row>
    <row r="3871" spans="1:2" x14ac:dyDescent="0.25">
      <c r="A3871" s="23">
        <v>43035</v>
      </c>
      <c r="B3871" s="21">
        <v>0.54</v>
      </c>
    </row>
    <row r="3872" spans="1:2" x14ac:dyDescent="0.25">
      <c r="A3872" s="23">
        <v>43038</v>
      </c>
      <c r="B3872" s="21">
        <v>0.5</v>
      </c>
    </row>
    <row r="3873" spans="1:2" x14ac:dyDescent="0.25">
      <c r="A3873" s="23">
        <v>43039</v>
      </c>
      <c r="B3873" s="21">
        <v>0.5</v>
      </c>
    </row>
    <row r="3874" spans="1:2" x14ac:dyDescent="0.25">
      <c r="A3874" s="23">
        <v>43040</v>
      </c>
      <c r="B3874" s="21">
        <v>0.49</v>
      </c>
    </row>
    <row r="3875" spans="1:2" x14ac:dyDescent="0.25">
      <c r="A3875" s="23">
        <v>43041</v>
      </c>
      <c r="B3875" s="21">
        <v>0.48</v>
      </c>
    </row>
    <row r="3876" spans="1:2" x14ac:dyDescent="0.25">
      <c r="A3876" s="23">
        <v>43042</v>
      </c>
      <c r="B3876" s="21">
        <v>0.48</v>
      </c>
    </row>
    <row r="3877" spans="1:2" x14ac:dyDescent="0.25">
      <c r="A3877" s="23">
        <v>43045</v>
      </c>
      <c r="B3877" s="21">
        <v>0.46</v>
      </c>
    </row>
    <row r="3878" spans="1:2" x14ac:dyDescent="0.25">
      <c r="A3878" s="23">
        <v>43046</v>
      </c>
      <c r="B3878" s="21">
        <v>0.44</v>
      </c>
    </row>
    <row r="3879" spans="1:2" x14ac:dyDescent="0.25">
      <c r="A3879" s="23">
        <v>43047</v>
      </c>
      <c r="B3879" s="21">
        <v>0.45</v>
      </c>
    </row>
    <row r="3880" spans="1:2" x14ac:dyDescent="0.25">
      <c r="A3880" s="23">
        <v>43048</v>
      </c>
      <c r="B3880" s="21">
        <v>0.46</v>
      </c>
    </row>
    <row r="3881" spans="1:2" x14ac:dyDescent="0.25">
      <c r="A3881" s="23">
        <v>43049</v>
      </c>
      <c r="B3881" s="21">
        <v>0.52</v>
      </c>
    </row>
    <row r="3882" spans="1:2" x14ac:dyDescent="0.25">
      <c r="A3882" s="23">
        <v>43052</v>
      </c>
      <c r="B3882" s="21">
        <v>0.52</v>
      </c>
    </row>
    <row r="3883" spans="1:2" x14ac:dyDescent="0.25">
      <c r="A3883" s="23">
        <v>43053</v>
      </c>
      <c r="B3883" s="21">
        <v>0.51</v>
      </c>
    </row>
    <row r="3884" spans="1:2" x14ac:dyDescent="0.25">
      <c r="A3884" s="23">
        <v>43054</v>
      </c>
      <c r="B3884" s="21">
        <v>0.48</v>
      </c>
    </row>
    <row r="3885" spans="1:2" x14ac:dyDescent="0.25">
      <c r="A3885" s="23">
        <v>43055</v>
      </c>
      <c r="B3885" s="21">
        <v>0.53</v>
      </c>
    </row>
    <row r="3886" spans="1:2" x14ac:dyDescent="0.25">
      <c r="A3886" s="23">
        <v>43056</v>
      </c>
      <c r="B3886" s="21">
        <v>0.49</v>
      </c>
    </row>
    <row r="3887" spans="1:2" x14ac:dyDescent="0.25">
      <c r="A3887" s="23">
        <v>43059</v>
      </c>
      <c r="B3887" s="21">
        <v>0.52</v>
      </c>
    </row>
    <row r="3888" spans="1:2" x14ac:dyDescent="0.25">
      <c r="A3888" s="23">
        <v>43060</v>
      </c>
      <c r="B3888" s="21">
        <v>0.52</v>
      </c>
    </row>
    <row r="3889" spans="1:2" x14ac:dyDescent="0.25">
      <c r="A3889" s="23">
        <v>43061</v>
      </c>
      <c r="B3889" s="21">
        <v>0.48</v>
      </c>
    </row>
    <row r="3890" spans="1:2" x14ac:dyDescent="0.25">
      <c r="A3890" s="23">
        <v>43062</v>
      </c>
      <c r="B3890" s="72" t="e">
        <f>NA()</f>
        <v>#N/A</v>
      </c>
    </row>
    <row r="3891" spans="1:2" x14ac:dyDescent="0.25">
      <c r="A3891" s="23">
        <v>43063</v>
      </c>
      <c r="B3891" s="21">
        <v>0.5</v>
      </c>
    </row>
    <row r="3892" spans="1:2" x14ac:dyDescent="0.25">
      <c r="A3892" s="23">
        <v>43066</v>
      </c>
      <c r="B3892" s="21">
        <v>0.49</v>
      </c>
    </row>
    <row r="3893" spans="1:2" x14ac:dyDescent="0.25">
      <c r="A3893" s="23">
        <v>43067</v>
      </c>
      <c r="B3893" s="21">
        <v>0.5</v>
      </c>
    </row>
    <row r="3894" spans="1:2" x14ac:dyDescent="0.25">
      <c r="A3894" s="23">
        <v>43068</v>
      </c>
      <c r="B3894" s="21">
        <v>0.53</v>
      </c>
    </row>
    <row r="3895" spans="1:2" x14ac:dyDescent="0.25">
      <c r="A3895" s="23">
        <v>43069</v>
      </c>
      <c r="B3895" s="21">
        <v>0.56000000000000005</v>
      </c>
    </row>
    <row r="3896" spans="1:2" x14ac:dyDescent="0.25">
      <c r="A3896" s="23">
        <v>43070</v>
      </c>
      <c r="B3896" s="21">
        <v>0.51</v>
      </c>
    </row>
    <row r="3897" spans="1:2" x14ac:dyDescent="0.25">
      <c r="A3897" s="23">
        <v>43073</v>
      </c>
      <c r="B3897" s="21">
        <v>0.5</v>
      </c>
    </row>
    <row r="3898" spans="1:2" x14ac:dyDescent="0.25">
      <c r="A3898" s="23">
        <v>43074</v>
      </c>
      <c r="B3898" s="21">
        <v>0.5</v>
      </c>
    </row>
    <row r="3899" spans="1:2" x14ac:dyDescent="0.25">
      <c r="A3899" s="23">
        <v>43075</v>
      </c>
      <c r="B3899" s="21">
        <v>0.47</v>
      </c>
    </row>
    <row r="3900" spans="1:2" x14ac:dyDescent="0.25">
      <c r="A3900" s="23">
        <v>43076</v>
      </c>
      <c r="B3900" s="21">
        <v>0.5</v>
      </c>
    </row>
    <row r="3901" spans="1:2" x14ac:dyDescent="0.25">
      <c r="A3901" s="23">
        <v>43077</v>
      </c>
      <c r="B3901" s="21">
        <v>0.5</v>
      </c>
    </row>
    <row r="3902" spans="1:2" x14ac:dyDescent="0.25">
      <c r="A3902" s="23">
        <v>43080</v>
      </c>
      <c r="B3902" s="21">
        <v>0.51</v>
      </c>
    </row>
    <row r="3903" spans="1:2" x14ac:dyDescent="0.25">
      <c r="A3903" s="23">
        <v>43081</v>
      </c>
      <c r="B3903" s="21">
        <v>0.51</v>
      </c>
    </row>
    <row r="3904" spans="1:2" x14ac:dyDescent="0.25">
      <c r="A3904" s="23">
        <v>43082</v>
      </c>
      <c r="B3904" s="21">
        <v>0.48</v>
      </c>
    </row>
    <row r="3905" spans="1:2" x14ac:dyDescent="0.25">
      <c r="A3905" s="23">
        <v>43083</v>
      </c>
      <c r="B3905" s="21">
        <v>0.48</v>
      </c>
    </row>
    <row r="3906" spans="1:2" x14ac:dyDescent="0.25">
      <c r="A3906" s="23">
        <v>43084</v>
      </c>
      <c r="B3906" s="21">
        <v>0.47</v>
      </c>
    </row>
    <row r="3907" spans="1:2" x14ac:dyDescent="0.25">
      <c r="A3907" s="23">
        <v>43087</v>
      </c>
      <c r="B3907" s="21">
        <v>0.5</v>
      </c>
    </row>
    <row r="3908" spans="1:2" x14ac:dyDescent="0.25">
      <c r="A3908" s="23">
        <v>43088</v>
      </c>
      <c r="B3908" s="21">
        <v>0.55000000000000004</v>
      </c>
    </row>
    <row r="3909" spans="1:2" x14ac:dyDescent="0.25">
      <c r="A3909" s="23">
        <v>43089</v>
      </c>
      <c r="B3909" s="21">
        <v>0.56999999999999995</v>
      </c>
    </row>
    <row r="3910" spans="1:2" x14ac:dyDescent="0.25">
      <c r="A3910" s="23">
        <v>43090</v>
      </c>
      <c r="B3910" s="21">
        <v>0.55000000000000004</v>
      </c>
    </row>
    <row r="3911" spans="1:2" x14ac:dyDescent="0.25">
      <c r="A3911" s="23">
        <v>43091</v>
      </c>
      <c r="B3911" s="21">
        <v>0.54</v>
      </c>
    </row>
    <row r="3912" spans="1:2" x14ac:dyDescent="0.25">
      <c r="A3912" s="23">
        <v>43094</v>
      </c>
      <c r="B3912" s="72" t="e">
        <f>NA()</f>
        <v>#N/A</v>
      </c>
    </row>
    <row r="3913" spans="1:2" x14ac:dyDescent="0.25">
      <c r="A3913" s="23">
        <v>43095</v>
      </c>
      <c r="B3913" s="21">
        <v>0.53</v>
      </c>
    </row>
    <row r="3914" spans="1:2" x14ac:dyDescent="0.25">
      <c r="A3914" s="23">
        <v>43096</v>
      </c>
      <c r="B3914" s="21">
        <v>0.48</v>
      </c>
    </row>
    <row r="3915" spans="1:2" x14ac:dyDescent="0.25">
      <c r="A3915" s="23">
        <v>43097</v>
      </c>
      <c r="B3915" s="21">
        <v>0.47</v>
      </c>
    </row>
    <row r="3916" spans="1:2" x14ac:dyDescent="0.25">
      <c r="A3916" s="23">
        <v>43098</v>
      </c>
      <c r="B3916" s="21">
        <v>0.44</v>
      </c>
    </row>
    <row r="3917" spans="1:2" x14ac:dyDescent="0.25">
      <c r="A3917" s="23">
        <v>43101</v>
      </c>
      <c r="B3917" s="72" t="e">
        <f>NA()</f>
        <v>#N/A</v>
      </c>
    </row>
    <row r="3918" spans="1:2" x14ac:dyDescent="0.25">
      <c r="A3918" s="23">
        <v>43102</v>
      </c>
      <c r="B3918" s="21">
        <v>0.46</v>
      </c>
    </row>
    <row r="3919" spans="1:2" x14ac:dyDescent="0.25">
      <c r="A3919" s="23">
        <v>43103</v>
      </c>
      <c r="B3919" s="21">
        <v>0.46</v>
      </c>
    </row>
    <row r="3920" spans="1:2" x14ac:dyDescent="0.25">
      <c r="A3920" s="23">
        <v>43104</v>
      </c>
      <c r="B3920" s="21">
        <v>0.45</v>
      </c>
    </row>
    <row r="3921" spans="1:2" x14ac:dyDescent="0.25">
      <c r="A3921" s="23">
        <v>43105</v>
      </c>
      <c r="B3921" s="21">
        <v>0.46</v>
      </c>
    </row>
    <row r="3922" spans="1:2" x14ac:dyDescent="0.25">
      <c r="A3922" s="23">
        <v>43108</v>
      </c>
      <c r="B3922" s="21">
        <v>0.47</v>
      </c>
    </row>
    <row r="3923" spans="1:2" x14ac:dyDescent="0.25">
      <c r="A3923" s="23">
        <v>43109</v>
      </c>
      <c r="B3923" s="21">
        <v>0.52</v>
      </c>
    </row>
    <row r="3924" spans="1:2" x14ac:dyDescent="0.25">
      <c r="A3924" s="23">
        <v>43110</v>
      </c>
      <c r="B3924" s="21">
        <v>0.52</v>
      </c>
    </row>
    <row r="3925" spans="1:2" x14ac:dyDescent="0.25">
      <c r="A3925" s="23">
        <v>43111</v>
      </c>
      <c r="B3925" s="21">
        <v>0.54</v>
      </c>
    </row>
    <row r="3926" spans="1:2" x14ac:dyDescent="0.25">
      <c r="A3926" s="23">
        <v>43112</v>
      </c>
      <c r="B3926" s="21">
        <v>0.54</v>
      </c>
    </row>
    <row r="3927" spans="1:2" x14ac:dyDescent="0.25">
      <c r="A3927" s="23">
        <v>43115</v>
      </c>
      <c r="B3927" s="72" t="e">
        <f>NA()</f>
        <v>#N/A</v>
      </c>
    </row>
    <row r="3928" spans="1:2" x14ac:dyDescent="0.25">
      <c r="A3928" s="23">
        <v>43116</v>
      </c>
      <c r="B3928" s="21">
        <v>0.51</v>
      </c>
    </row>
    <row r="3929" spans="1:2" x14ac:dyDescent="0.25">
      <c r="A3929" s="23">
        <v>43117</v>
      </c>
      <c r="B3929" s="21">
        <v>0.53</v>
      </c>
    </row>
    <row r="3930" spans="1:2" x14ac:dyDescent="0.25">
      <c r="A3930" s="23">
        <v>43118</v>
      </c>
      <c r="B3930" s="21">
        <v>0.56999999999999995</v>
      </c>
    </row>
    <row r="3931" spans="1:2" x14ac:dyDescent="0.25">
      <c r="A3931" s="23">
        <v>43119</v>
      </c>
      <c r="B3931" s="21">
        <v>0.57999999999999996</v>
      </c>
    </row>
    <row r="3932" spans="1:2" x14ac:dyDescent="0.25">
      <c r="A3932" s="23">
        <v>43122</v>
      </c>
      <c r="B3932" s="21">
        <v>0.6</v>
      </c>
    </row>
    <row r="3933" spans="1:2" x14ac:dyDescent="0.25">
      <c r="A3933" s="23">
        <v>43123</v>
      </c>
      <c r="B3933" s="21">
        <v>0.56999999999999995</v>
      </c>
    </row>
    <row r="3934" spans="1:2" x14ac:dyDescent="0.25">
      <c r="A3934" s="23">
        <v>43124</v>
      </c>
      <c r="B3934" s="21">
        <v>0.57999999999999996</v>
      </c>
    </row>
    <row r="3935" spans="1:2" x14ac:dyDescent="0.25">
      <c r="A3935" s="23">
        <v>43125</v>
      </c>
      <c r="B3935" s="21">
        <v>0.56000000000000005</v>
      </c>
    </row>
    <row r="3936" spans="1:2" x14ac:dyDescent="0.25">
      <c r="A3936" s="23">
        <v>43126</v>
      </c>
      <c r="B3936" s="21">
        <v>0.56999999999999995</v>
      </c>
    </row>
    <row r="3937" spans="1:2" x14ac:dyDescent="0.25">
      <c r="A3937" s="23">
        <v>43129</v>
      </c>
      <c r="B3937" s="21">
        <v>0.61</v>
      </c>
    </row>
    <row r="3938" spans="1:2" x14ac:dyDescent="0.25">
      <c r="A3938" s="23">
        <v>43130</v>
      </c>
      <c r="B3938" s="21">
        <v>0.63</v>
      </c>
    </row>
    <row r="3939" spans="1:2" x14ac:dyDescent="0.25">
      <c r="A3939" s="23">
        <v>43131</v>
      </c>
      <c r="B3939" s="21">
        <v>0.61</v>
      </c>
    </row>
    <row r="3940" spans="1:2" x14ac:dyDescent="0.25">
      <c r="A3940" s="23">
        <v>43132</v>
      </c>
      <c r="B3940" s="21">
        <v>0.67</v>
      </c>
    </row>
    <row r="3941" spans="1:2" x14ac:dyDescent="0.25">
      <c r="A3941" s="23">
        <v>43133</v>
      </c>
      <c r="B3941" s="21">
        <v>0.7</v>
      </c>
    </row>
    <row r="3942" spans="1:2" x14ac:dyDescent="0.25">
      <c r="A3942" s="23">
        <v>43136</v>
      </c>
      <c r="B3942" s="21">
        <v>0.67</v>
      </c>
    </row>
    <row r="3943" spans="1:2" x14ac:dyDescent="0.25">
      <c r="A3943" s="23">
        <v>43137</v>
      </c>
      <c r="B3943" s="21">
        <v>0.69</v>
      </c>
    </row>
    <row r="3944" spans="1:2" x14ac:dyDescent="0.25">
      <c r="A3944" s="23">
        <v>43138</v>
      </c>
      <c r="B3944" s="21">
        <v>0.74</v>
      </c>
    </row>
    <row r="3945" spans="1:2" x14ac:dyDescent="0.25">
      <c r="A3945" s="23">
        <v>43139</v>
      </c>
      <c r="B3945" s="21">
        <v>0.76</v>
      </c>
    </row>
    <row r="3946" spans="1:2" x14ac:dyDescent="0.25">
      <c r="A3946" s="23">
        <v>43140</v>
      </c>
      <c r="B3946" s="21">
        <v>0.78</v>
      </c>
    </row>
    <row r="3947" spans="1:2" x14ac:dyDescent="0.25">
      <c r="A3947" s="23">
        <v>43143</v>
      </c>
      <c r="B3947" s="21">
        <v>0.79</v>
      </c>
    </row>
    <row r="3948" spans="1:2" x14ac:dyDescent="0.25">
      <c r="A3948" s="23">
        <v>43144</v>
      </c>
      <c r="B3948" s="21">
        <v>0.78</v>
      </c>
    </row>
    <row r="3949" spans="1:2" x14ac:dyDescent="0.25">
      <c r="A3949" s="23">
        <v>43145</v>
      </c>
      <c r="B3949" s="21">
        <v>0.82</v>
      </c>
    </row>
    <row r="3950" spans="1:2" x14ac:dyDescent="0.25">
      <c r="A3950" s="23">
        <v>43146</v>
      </c>
      <c r="B3950" s="21">
        <v>0.79</v>
      </c>
    </row>
    <row r="3951" spans="1:2" x14ac:dyDescent="0.25">
      <c r="A3951" s="23">
        <v>43147</v>
      </c>
      <c r="B3951" s="21">
        <v>0.78</v>
      </c>
    </row>
    <row r="3952" spans="1:2" x14ac:dyDescent="0.25">
      <c r="A3952" s="23">
        <v>43150</v>
      </c>
      <c r="B3952" s="72" t="e">
        <f>NA()</f>
        <v>#N/A</v>
      </c>
    </row>
    <row r="3953" spans="1:2" x14ac:dyDescent="0.25">
      <c r="A3953" s="23">
        <v>43151</v>
      </c>
      <c r="B3953" s="21">
        <v>0.78</v>
      </c>
    </row>
    <row r="3954" spans="1:2" x14ac:dyDescent="0.25">
      <c r="A3954" s="23">
        <v>43152</v>
      </c>
      <c r="B3954" s="21">
        <v>0.82</v>
      </c>
    </row>
    <row r="3955" spans="1:2" x14ac:dyDescent="0.25">
      <c r="A3955" s="23">
        <v>43153</v>
      </c>
      <c r="B3955" s="21">
        <v>0.81</v>
      </c>
    </row>
    <row r="3956" spans="1:2" x14ac:dyDescent="0.25">
      <c r="A3956" s="23">
        <v>43154</v>
      </c>
      <c r="B3956" s="21">
        <v>0.76</v>
      </c>
    </row>
    <row r="3957" spans="1:2" x14ac:dyDescent="0.25">
      <c r="A3957" s="23">
        <v>43157</v>
      </c>
      <c r="B3957" s="21">
        <v>0.73</v>
      </c>
    </row>
    <row r="3958" spans="1:2" x14ac:dyDescent="0.25">
      <c r="A3958" s="23">
        <v>43158</v>
      </c>
      <c r="B3958" s="21">
        <v>0.77</v>
      </c>
    </row>
    <row r="3959" spans="1:2" x14ac:dyDescent="0.25">
      <c r="A3959" s="23">
        <v>43159</v>
      </c>
      <c r="B3959" s="21">
        <v>0.75</v>
      </c>
    </row>
    <row r="3960" spans="1:2" x14ac:dyDescent="0.25">
      <c r="A3960" s="23">
        <v>43160</v>
      </c>
      <c r="B3960" s="21">
        <v>0.71</v>
      </c>
    </row>
    <row r="3961" spans="1:2" x14ac:dyDescent="0.25">
      <c r="A3961" s="23">
        <v>43161</v>
      </c>
      <c r="B3961" s="21">
        <v>0.74</v>
      </c>
    </row>
    <row r="3962" spans="1:2" x14ac:dyDescent="0.25">
      <c r="A3962" s="23">
        <v>43164</v>
      </c>
      <c r="B3962" s="21">
        <v>0.75</v>
      </c>
    </row>
    <row r="3963" spans="1:2" x14ac:dyDescent="0.25">
      <c r="A3963" s="23">
        <v>43165</v>
      </c>
      <c r="B3963" s="21">
        <v>0.76</v>
      </c>
    </row>
    <row r="3964" spans="1:2" x14ac:dyDescent="0.25">
      <c r="A3964" s="23">
        <v>43166</v>
      </c>
      <c r="B3964" s="21">
        <v>0.76</v>
      </c>
    </row>
    <row r="3965" spans="1:2" x14ac:dyDescent="0.25">
      <c r="A3965" s="23">
        <v>43167</v>
      </c>
      <c r="B3965" s="21">
        <v>0.75</v>
      </c>
    </row>
    <row r="3966" spans="1:2" x14ac:dyDescent="0.25">
      <c r="A3966" s="23">
        <v>43168</v>
      </c>
      <c r="B3966" s="21">
        <v>0.78</v>
      </c>
    </row>
    <row r="3967" spans="1:2" x14ac:dyDescent="0.25">
      <c r="A3967" s="23">
        <v>43171</v>
      </c>
      <c r="B3967" s="21">
        <v>0.77</v>
      </c>
    </row>
    <row r="3968" spans="1:2" x14ac:dyDescent="0.25">
      <c r="A3968" s="23">
        <v>43172</v>
      </c>
      <c r="B3968" s="21">
        <v>0.75</v>
      </c>
    </row>
    <row r="3969" spans="1:2" x14ac:dyDescent="0.25">
      <c r="A3969" s="23">
        <v>43173</v>
      </c>
      <c r="B3969" s="21">
        <v>0.74</v>
      </c>
    </row>
    <row r="3970" spans="1:2" x14ac:dyDescent="0.25">
      <c r="A3970" s="23">
        <v>43174</v>
      </c>
      <c r="B3970" s="21">
        <v>0.74</v>
      </c>
    </row>
    <row r="3971" spans="1:2" x14ac:dyDescent="0.25">
      <c r="A3971" s="23">
        <v>43175</v>
      </c>
      <c r="B3971" s="21">
        <v>0.77</v>
      </c>
    </row>
    <row r="3972" spans="1:2" x14ac:dyDescent="0.25">
      <c r="A3972" s="23">
        <v>43178</v>
      </c>
      <c r="B3972" s="21">
        <v>0.77</v>
      </c>
    </row>
    <row r="3973" spans="1:2" x14ac:dyDescent="0.25">
      <c r="A3973" s="23">
        <v>43179</v>
      </c>
      <c r="B3973" s="21">
        <v>0.81</v>
      </c>
    </row>
    <row r="3974" spans="1:2" x14ac:dyDescent="0.25">
      <c r="A3974" s="23">
        <v>43180</v>
      </c>
      <c r="B3974" s="21">
        <v>0.8</v>
      </c>
    </row>
    <row r="3975" spans="1:2" x14ac:dyDescent="0.25">
      <c r="A3975" s="23">
        <v>43181</v>
      </c>
      <c r="B3975" s="21">
        <v>0.75</v>
      </c>
    </row>
    <row r="3976" spans="1:2" x14ac:dyDescent="0.25">
      <c r="A3976" s="23">
        <v>43182</v>
      </c>
      <c r="B3976" s="21">
        <v>0.75</v>
      </c>
    </row>
    <row r="3977" spans="1:2" x14ac:dyDescent="0.25">
      <c r="A3977" s="23">
        <v>43185</v>
      </c>
      <c r="B3977" s="21">
        <v>0.77</v>
      </c>
    </row>
    <row r="3978" spans="1:2" x14ac:dyDescent="0.25">
      <c r="A3978" s="23">
        <v>43186</v>
      </c>
      <c r="B3978" s="21">
        <v>0.71</v>
      </c>
    </row>
    <row r="3979" spans="1:2" x14ac:dyDescent="0.25">
      <c r="A3979" s="23">
        <v>43187</v>
      </c>
      <c r="B3979" s="21">
        <v>0.72</v>
      </c>
    </row>
    <row r="3980" spans="1:2" x14ac:dyDescent="0.25">
      <c r="A3980" s="23">
        <v>43188</v>
      </c>
      <c r="B3980" s="21">
        <v>0.69</v>
      </c>
    </row>
    <row r="3981" spans="1:2" x14ac:dyDescent="0.25">
      <c r="A3981" s="23">
        <v>43189</v>
      </c>
      <c r="B3981" s="72" t="e">
        <f>NA()</f>
        <v>#N/A</v>
      </c>
    </row>
    <row r="3982" spans="1:2" x14ac:dyDescent="0.25">
      <c r="A3982" s="23">
        <v>43192</v>
      </c>
      <c r="B3982" s="21">
        <v>0.68</v>
      </c>
    </row>
    <row r="3983" spans="1:2" x14ac:dyDescent="0.25">
      <c r="A3983" s="23">
        <v>43193</v>
      </c>
      <c r="B3983" s="21">
        <v>0.71</v>
      </c>
    </row>
    <row r="3984" spans="1:2" x14ac:dyDescent="0.25">
      <c r="A3984" s="23">
        <v>43194</v>
      </c>
      <c r="B3984" s="21">
        <v>0.71</v>
      </c>
    </row>
    <row r="3985" spans="1:2" x14ac:dyDescent="0.25">
      <c r="A3985" s="23">
        <v>43195</v>
      </c>
      <c r="B3985" s="21">
        <v>0.75</v>
      </c>
    </row>
    <row r="3986" spans="1:2" x14ac:dyDescent="0.25">
      <c r="A3986" s="23">
        <v>43196</v>
      </c>
      <c r="B3986" s="21">
        <v>0.7</v>
      </c>
    </row>
    <row r="3987" spans="1:2" x14ac:dyDescent="0.25">
      <c r="A3987" s="23">
        <v>43199</v>
      </c>
      <c r="B3987" s="21">
        <v>0.71</v>
      </c>
    </row>
    <row r="3988" spans="1:2" x14ac:dyDescent="0.25">
      <c r="A3988" s="23">
        <v>43200</v>
      </c>
      <c r="B3988" s="21">
        <v>0.72</v>
      </c>
    </row>
    <row r="3989" spans="1:2" x14ac:dyDescent="0.25">
      <c r="A3989" s="23">
        <v>43201</v>
      </c>
      <c r="B3989" s="21">
        <v>0.68</v>
      </c>
    </row>
    <row r="3990" spans="1:2" x14ac:dyDescent="0.25">
      <c r="A3990" s="23">
        <v>43202</v>
      </c>
      <c r="B3990" s="21">
        <v>0.7</v>
      </c>
    </row>
    <row r="3991" spans="1:2" x14ac:dyDescent="0.25">
      <c r="A3991" s="23">
        <v>43203</v>
      </c>
      <c r="B3991" s="21">
        <v>0.69</v>
      </c>
    </row>
    <row r="3992" spans="1:2" x14ac:dyDescent="0.25">
      <c r="A3992" s="23">
        <v>43206</v>
      </c>
      <c r="B3992" s="21">
        <v>0.71</v>
      </c>
    </row>
    <row r="3993" spans="1:2" x14ac:dyDescent="0.25">
      <c r="A3993" s="23">
        <v>43207</v>
      </c>
      <c r="B3993" s="21">
        <v>0.68</v>
      </c>
    </row>
    <row r="3994" spans="1:2" x14ac:dyDescent="0.25">
      <c r="A3994" s="23">
        <v>43208</v>
      </c>
      <c r="B3994" s="21">
        <v>0.71</v>
      </c>
    </row>
    <row r="3995" spans="1:2" x14ac:dyDescent="0.25">
      <c r="A3995" s="23">
        <v>43209</v>
      </c>
      <c r="B3995" s="21">
        <v>0.75</v>
      </c>
    </row>
    <row r="3996" spans="1:2" x14ac:dyDescent="0.25">
      <c r="A3996" s="23">
        <v>43210</v>
      </c>
      <c r="B3996" s="21">
        <v>0.79</v>
      </c>
    </row>
    <row r="3997" spans="1:2" x14ac:dyDescent="0.25">
      <c r="A3997" s="23">
        <v>43213</v>
      </c>
      <c r="B3997" s="21">
        <v>0.8</v>
      </c>
    </row>
    <row r="3998" spans="1:2" x14ac:dyDescent="0.25">
      <c r="A3998" s="23">
        <v>43214</v>
      </c>
      <c r="B3998" s="21">
        <v>0.83</v>
      </c>
    </row>
    <row r="3999" spans="1:2" x14ac:dyDescent="0.25">
      <c r="A3999" s="23">
        <v>43215</v>
      </c>
      <c r="B3999" s="21">
        <v>0.86</v>
      </c>
    </row>
    <row r="4000" spans="1:2" x14ac:dyDescent="0.25">
      <c r="A4000" s="23">
        <v>43216</v>
      </c>
      <c r="B4000" s="21">
        <v>0.82</v>
      </c>
    </row>
    <row r="4001" spans="1:2" x14ac:dyDescent="0.25">
      <c r="A4001" s="23">
        <v>43217</v>
      </c>
      <c r="B4001" s="21">
        <v>0.79</v>
      </c>
    </row>
    <row r="4002" spans="1:2" x14ac:dyDescent="0.25">
      <c r="A4002" s="23">
        <v>43220</v>
      </c>
      <c r="B4002" s="21">
        <v>0.78</v>
      </c>
    </row>
    <row r="4003" spans="1:2" x14ac:dyDescent="0.25">
      <c r="A4003" s="23">
        <v>43221</v>
      </c>
      <c r="B4003" s="21">
        <v>0.81</v>
      </c>
    </row>
    <row r="4004" spans="1:2" x14ac:dyDescent="0.25">
      <c r="A4004" s="23">
        <v>43222</v>
      </c>
      <c r="B4004" s="21">
        <v>0.8</v>
      </c>
    </row>
    <row r="4005" spans="1:2" x14ac:dyDescent="0.25">
      <c r="A4005" s="23">
        <v>43223</v>
      </c>
      <c r="B4005" s="21">
        <v>0.78</v>
      </c>
    </row>
    <row r="4006" spans="1:2" x14ac:dyDescent="0.25">
      <c r="A4006" s="23">
        <v>43224</v>
      </c>
      <c r="B4006" s="21">
        <v>0.79</v>
      </c>
    </row>
    <row r="4007" spans="1:2" x14ac:dyDescent="0.25">
      <c r="A4007" s="23">
        <v>43227</v>
      </c>
      <c r="B4007" s="21">
        <v>0.78</v>
      </c>
    </row>
    <row r="4008" spans="1:2" x14ac:dyDescent="0.25">
      <c r="A4008" s="23">
        <v>43228</v>
      </c>
      <c r="B4008" s="21">
        <v>0.81</v>
      </c>
    </row>
    <row r="4009" spans="1:2" x14ac:dyDescent="0.25">
      <c r="A4009" s="23">
        <v>43229</v>
      </c>
      <c r="B4009" s="21">
        <v>0.82</v>
      </c>
    </row>
    <row r="4010" spans="1:2" x14ac:dyDescent="0.25">
      <c r="A4010" s="23">
        <v>43230</v>
      </c>
      <c r="B4010" s="21">
        <v>0.8</v>
      </c>
    </row>
    <row r="4011" spans="1:2" x14ac:dyDescent="0.25">
      <c r="A4011" s="23">
        <v>43231</v>
      </c>
      <c r="B4011" s="21">
        <v>0.82</v>
      </c>
    </row>
    <row r="4012" spans="1:2" x14ac:dyDescent="0.25">
      <c r="A4012" s="23">
        <v>43234</v>
      </c>
      <c r="B4012" s="21">
        <v>0.85</v>
      </c>
    </row>
    <row r="4013" spans="1:2" x14ac:dyDescent="0.25">
      <c r="A4013" s="23">
        <v>43235</v>
      </c>
      <c r="B4013" s="21">
        <v>0.9</v>
      </c>
    </row>
    <row r="4014" spans="1:2" x14ac:dyDescent="0.25">
      <c r="A4014" s="23">
        <v>43236</v>
      </c>
      <c r="B4014" s="21">
        <v>0.92</v>
      </c>
    </row>
    <row r="4015" spans="1:2" x14ac:dyDescent="0.25">
      <c r="A4015" s="23">
        <v>43237</v>
      </c>
      <c r="B4015" s="21">
        <v>0.95</v>
      </c>
    </row>
    <row r="4016" spans="1:2" x14ac:dyDescent="0.25">
      <c r="A4016" s="23">
        <v>43238</v>
      </c>
      <c r="B4016" s="21">
        <v>0.91</v>
      </c>
    </row>
    <row r="4017" spans="1:2" x14ac:dyDescent="0.25">
      <c r="A4017" s="23">
        <v>43241</v>
      </c>
      <c r="B4017" s="21">
        <v>0.9</v>
      </c>
    </row>
    <row r="4018" spans="1:2" x14ac:dyDescent="0.25">
      <c r="A4018" s="23">
        <v>43242</v>
      </c>
      <c r="B4018" s="21">
        <v>0.91</v>
      </c>
    </row>
    <row r="4019" spans="1:2" x14ac:dyDescent="0.25">
      <c r="A4019" s="23">
        <v>43243</v>
      </c>
      <c r="B4019" s="21">
        <v>0.87</v>
      </c>
    </row>
    <row r="4020" spans="1:2" x14ac:dyDescent="0.25">
      <c r="A4020" s="23">
        <v>43244</v>
      </c>
      <c r="B4020" s="21">
        <v>0.86</v>
      </c>
    </row>
    <row r="4021" spans="1:2" x14ac:dyDescent="0.25">
      <c r="A4021" s="23">
        <v>43245</v>
      </c>
      <c r="B4021" s="21">
        <v>0.84</v>
      </c>
    </row>
    <row r="4022" spans="1:2" x14ac:dyDescent="0.25">
      <c r="A4022" s="23">
        <v>43248</v>
      </c>
      <c r="B4022" s="72" t="e">
        <f>NA()</f>
        <v>#N/A</v>
      </c>
    </row>
    <row r="4023" spans="1:2" x14ac:dyDescent="0.25">
      <c r="A4023" s="23">
        <v>43249</v>
      </c>
      <c r="B4023" s="21">
        <v>0.73</v>
      </c>
    </row>
    <row r="4024" spans="1:2" x14ac:dyDescent="0.25">
      <c r="A4024" s="23">
        <v>43250</v>
      </c>
      <c r="B4024" s="21">
        <v>0.78</v>
      </c>
    </row>
    <row r="4025" spans="1:2" x14ac:dyDescent="0.25">
      <c r="A4025" s="23">
        <v>43251</v>
      </c>
      <c r="B4025" s="21">
        <v>0.76</v>
      </c>
    </row>
    <row r="4026" spans="1:2" x14ac:dyDescent="0.25">
      <c r="A4026" s="23">
        <v>43252</v>
      </c>
      <c r="B4026" s="21">
        <v>0.8</v>
      </c>
    </row>
    <row r="4027" spans="1:2" x14ac:dyDescent="0.25">
      <c r="A4027" s="23">
        <v>43255</v>
      </c>
      <c r="B4027" s="21">
        <v>0.82</v>
      </c>
    </row>
    <row r="4028" spans="1:2" x14ac:dyDescent="0.25">
      <c r="A4028" s="23">
        <v>43256</v>
      </c>
      <c r="B4028" s="21">
        <v>0.79</v>
      </c>
    </row>
    <row r="4029" spans="1:2" x14ac:dyDescent="0.25">
      <c r="A4029" s="23">
        <v>43257</v>
      </c>
      <c r="B4029" s="21">
        <v>0.83</v>
      </c>
    </row>
    <row r="4030" spans="1:2" x14ac:dyDescent="0.25">
      <c r="A4030" s="23">
        <v>43258</v>
      </c>
      <c r="B4030" s="21">
        <v>0.8</v>
      </c>
    </row>
    <row r="4031" spans="1:2" x14ac:dyDescent="0.25">
      <c r="A4031" s="23">
        <v>43259</v>
      </c>
      <c r="B4031" s="21">
        <v>0.82</v>
      </c>
    </row>
    <row r="4032" spans="1:2" x14ac:dyDescent="0.25">
      <c r="A4032" s="23">
        <v>43262</v>
      </c>
      <c r="B4032" s="21">
        <v>0.83</v>
      </c>
    </row>
    <row r="4033" spans="1:2" x14ac:dyDescent="0.25">
      <c r="A4033" s="23">
        <v>43263</v>
      </c>
      <c r="B4033" s="21">
        <v>0.83</v>
      </c>
    </row>
    <row r="4034" spans="1:2" x14ac:dyDescent="0.25">
      <c r="A4034" s="23">
        <v>43264</v>
      </c>
      <c r="B4034" s="21">
        <v>0.86</v>
      </c>
    </row>
    <row r="4035" spans="1:2" x14ac:dyDescent="0.25">
      <c r="A4035" s="23">
        <v>43265</v>
      </c>
      <c r="B4035" s="21">
        <v>0.82</v>
      </c>
    </row>
    <row r="4036" spans="1:2" x14ac:dyDescent="0.25">
      <c r="A4036" s="23">
        <v>43266</v>
      </c>
      <c r="B4036" s="21">
        <v>0.81</v>
      </c>
    </row>
    <row r="4037" spans="1:2" x14ac:dyDescent="0.25">
      <c r="A4037" s="23">
        <v>43269</v>
      </c>
      <c r="B4037" s="21">
        <v>0.8</v>
      </c>
    </row>
    <row r="4038" spans="1:2" x14ac:dyDescent="0.25">
      <c r="A4038" s="23">
        <v>43270</v>
      </c>
      <c r="B4038" s="21">
        <v>0.77</v>
      </c>
    </row>
    <row r="4039" spans="1:2" x14ac:dyDescent="0.25">
      <c r="A4039" s="23">
        <v>43271</v>
      </c>
      <c r="B4039" s="21">
        <v>0.81</v>
      </c>
    </row>
    <row r="4040" spans="1:2" x14ac:dyDescent="0.25">
      <c r="A4040" s="23">
        <v>43272</v>
      </c>
      <c r="B4040" s="21">
        <v>0.79</v>
      </c>
    </row>
    <row r="4041" spans="1:2" x14ac:dyDescent="0.25">
      <c r="A4041" s="23">
        <v>43273</v>
      </c>
      <c r="B4041" s="21">
        <v>0.78</v>
      </c>
    </row>
    <row r="4042" spans="1:2" x14ac:dyDescent="0.25">
      <c r="A4042" s="23">
        <v>43276</v>
      </c>
      <c r="B4042" s="21">
        <v>0.77</v>
      </c>
    </row>
    <row r="4043" spans="1:2" x14ac:dyDescent="0.25">
      <c r="A4043" s="23">
        <v>43277</v>
      </c>
      <c r="B4043" s="21">
        <v>0.76</v>
      </c>
    </row>
    <row r="4044" spans="1:2" x14ac:dyDescent="0.25">
      <c r="A4044" s="23">
        <v>43278</v>
      </c>
      <c r="B4044" s="21">
        <v>0.72</v>
      </c>
    </row>
    <row r="4045" spans="1:2" x14ac:dyDescent="0.25">
      <c r="A4045" s="23">
        <v>43279</v>
      </c>
      <c r="B4045" s="21">
        <v>0.74</v>
      </c>
    </row>
    <row r="4046" spans="1:2" x14ac:dyDescent="0.25">
      <c r="A4046" s="23">
        <v>43280</v>
      </c>
      <c r="B4046" s="21">
        <v>0.74</v>
      </c>
    </row>
    <row r="4047" spans="1:2" x14ac:dyDescent="0.25">
      <c r="A4047" s="23">
        <v>43283</v>
      </c>
      <c r="B4047" s="21">
        <v>0.73</v>
      </c>
    </row>
    <row r="4048" spans="1:2" x14ac:dyDescent="0.25">
      <c r="A4048" s="23">
        <v>43284</v>
      </c>
      <c r="B4048" s="21">
        <v>0.71</v>
      </c>
    </row>
    <row r="4049" spans="1:2" x14ac:dyDescent="0.25">
      <c r="A4049" s="23">
        <v>43285</v>
      </c>
      <c r="B4049" s="72" t="e">
        <f>NA()</f>
        <v>#N/A</v>
      </c>
    </row>
    <row r="4050" spans="1:2" x14ac:dyDescent="0.25">
      <c r="A4050" s="23">
        <v>43286</v>
      </c>
      <c r="B4050" s="21">
        <v>0.71</v>
      </c>
    </row>
    <row r="4051" spans="1:2" x14ac:dyDescent="0.25">
      <c r="A4051" s="23">
        <v>43287</v>
      </c>
      <c r="B4051" s="21">
        <v>0.7</v>
      </c>
    </row>
    <row r="4052" spans="1:2" x14ac:dyDescent="0.25">
      <c r="A4052" s="23">
        <v>43290</v>
      </c>
      <c r="B4052" s="21">
        <v>0.73</v>
      </c>
    </row>
    <row r="4053" spans="1:2" x14ac:dyDescent="0.25">
      <c r="A4053" s="23">
        <v>43291</v>
      </c>
      <c r="B4053" s="21">
        <v>0.74</v>
      </c>
    </row>
    <row r="4054" spans="1:2" x14ac:dyDescent="0.25">
      <c r="A4054" s="23">
        <v>43292</v>
      </c>
      <c r="B4054" s="21">
        <v>0.74</v>
      </c>
    </row>
    <row r="4055" spans="1:2" x14ac:dyDescent="0.25">
      <c r="A4055" s="23">
        <v>43293</v>
      </c>
      <c r="B4055" s="21">
        <v>0.75</v>
      </c>
    </row>
    <row r="4056" spans="1:2" x14ac:dyDescent="0.25">
      <c r="A4056" s="23">
        <v>43294</v>
      </c>
      <c r="B4056" s="21">
        <v>0.72</v>
      </c>
    </row>
    <row r="4057" spans="1:2" x14ac:dyDescent="0.25">
      <c r="A4057" s="23">
        <v>43297</v>
      </c>
      <c r="B4057" s="21">
        <v>0.75</v>
      </c>
    </row>
    <row r="4058" spans="1:2" x14ac:dyDescent="0.25">
      <c r="A4058" s="23">
        <v>43298</v>
      </c>
      <c r="B4058" s="21">
        <v>0.77</v>
      </c>
    </row>
    <row r="4059" spans="1:2" x14ac:dyDescent="0.25">
      <c r="A4059" s="23">
        <v>43299</v>
      </c>
      <c r="B4059" s="21">
        <v>0.79</v>
      </c>
    </row>
    <row r="4060" spans="1:2" x14ac:dyDescent="0.25">
      <c r="A4060" s="23">
        <v>43300</v>
      </c>
      <c r="B4060" s="21">
        <v>0.75</v>
      </c>
    </row>
    <row r="4061" spans="1:2" x14ac:dyDescent="0.25">
      <c r="A4061" s="23">
        <v>43301</v>
      </c>
      <c r="B4061" s="21">
        <v>0.78</v>
      </c>
    </row>
    <row r="4062" spans="1:2" x14ac:dyDescent="0.25">
      <c r="A4062" s="23">
        <v>43304</v>
      </c>
      <c r="B4062" s="21">
        <v>0.85</v>
      </c>
    </row>
    <row r="4063" spans="1:2" x14ac:dyDescent="0.25">
      <c r="A4063" s="23">
        <v>43305</v>
      </c>
      <c r="B4063" s="21">
        <v>0.84</v>
      </c>
    </row>
    <row r="4064" spans="1:2" x14ac:dyDescent="0.25">
      <c r="A4064" s="23">
        <v>43306</v>
      </c>
      <c r="B4064" s="21">
        <v>0.81</v>
      </c>
    </row>
    <row r="4065" spans="1:2" x14ac:dyDescent="0.25">
      <c r="A4065" s="23">
        <v>43307</v>
      </c>
      <c r="B4065" s="21">
        <v>0.87</v>
      </c>
    </row>
    <row r="4066" spans="1:2" x14ac:dyDescent="0.25">
      <c r="A4066" s="23">
        <v>43308</v>
      </c>
      <c r="B4066" s="21">
        <v>0.84</v>
      </c>
    </row>
    <row r="4067" spans="1:2" x14ac:dyDescent="0.25">
      <c r="A4067" s="23">
        <v>43311</v>
      </c>
      <c r="B4067" s="21">
        <v>0.85</v>
      </c>
    </row>
    <row r="4068" spans="1:2" x14ac:dyDescent="0.25">
      <c r="A4068" s="23">
        <v>43312</v>
      </c>
      <c r="B4068" s="21">
        <v>0.84</v>
      </c>
    </row>
    <row r="4069" spans="1:2" x14ac:dyDescent="0.25">
      <c r="A4069" s="23">
        <v>43313</v>
      </c>
      <c r="B4069" s="21">
        <v>0.87</v>
      </c>
    </row>
    <row r="4070" spans="1:2" x14ac:dyDescent="0.25">
      <c r="A4070" s="23">
        <v>43314</v>
      </c>
      <c r="B4070" s="21">
        <v>0.86</v>
      </c>
    </row>
    <row r="4071" spans="1:2" x14ac:dyDescent="0.25">
      <c r="A4071" s="23">
        <v>43315</v>
      </c>
      <c r="B4071" s="21">
        <v>0.83</v>
      </c>
    </row>
    <row r="4072" spans="1:2" x14ac:dyDescent="0.25">
      <c r="A4072" s="23">
        <v>43318</v>
      </c>
      <c r="B4072" s="21">
        <v>0.83</v>
      </c>
    </row>
    <row r="4073" spans="1:2" x14ac:dyDescent="0.25">
      <c r="A4073" s="23">
        <v>43319</v>
      </c>
      <c r="B4073" s="21">
        <v>0.85</v>
      </c>
    </row>
    <row r="4074" spans="1:2" x14ac:dyDescent="0.25">
      <c r="A4074" s="23">
        <v>43320</v>
      </c>
      <c r="B4074" s="21">
        <v>0.85</v>
      </c>
    </row>
    <row r="4075" spans="1:2" x14ac:dyDescent="0.25">
      <c r="A4075" s="23">
        <v>43321</v>
      </c>
      <c r="B4075" s="21">
        <v>0.82</v>
      </c>
    </row>
    <row r="4076" spans="1:2" x14ac:dyDescent="0.25">
      <c r="A4076" s="23">
        <v>43322</v>
      </c>
      <c r="B4076" s="21">
        <v>0.78</v>
      </c>
    </row>
    <row r="4077" spans="1:2" x14ac:dyDescent="0.25">
      <c r="A4077" s="23">
        <v>43325</v>
      </c>
      <c r="B4077" s="21">
        <v>0.78</v>
      </c>
    </row>
    <row r="4078" spans="1:2" x14ac:dyDescent="0.25">
      <c r="A4078" s="23">
        <v>43326</v>
      </c>
      <c r="B4078" s="21">
        <v>0.8</v>
      </c>
    </row>
    <row r="4079" spans="1:2" x14ac:dyDescent="0.25">
      <c r="A4079" s="23">
        <v>43327</v>
      </c>
      <c r="B4079" s="21">
        <v>0.78</v>
      </c>
    </row>
    <row r="4080" spans="1:2" x14ac:dyDescent="0.25">
      <c r="A4080" s="23">
        <v>43328</v>
      </c>
      <c r="B4080" s="21">
        <v>0.79</v>
      </c>
    </row>
    <row r="4081" spans="1:2" x14ac:dyDescent="0.25">
      <c r="A4081" s="23">
        <v>43329</v>
      </c>
      <c r="B4081" s="21">
        <v>0.79</v>
      </c>
    </row>
    <row r="4082" spans="1:2" x14ac:dyDescent="0.25">
      <c r="A4082" s="23">
        <v>43332</v>
      </c>
      <c r="B4082" s="21">
        <v>0.75</v>
      </c>
    </row>
    <row r="4083" spans="1:2" x14ac:dyDescent="0.25">
      <c r="A4083" s="23">
        <v>43333</v>
      </c>
      <c r="B4083" s="21">
        <v>0.77</v>
      </c>
    </row>
    <row r="4084" spans="1:2" x14ac:dyDescent="0.25">
      <c r="A4084" s="23">
        <v>43334</v>
      </c>
      <c r="B4084" s="21">
        <v>0.74</v>
      </c>
    </row>
    <row r="4085" spans="1:2" x14ac:dyDescent="0.25">
      <c r="A4085" s="23">
        <v>43335</v>
      </c>
      <c r="B4085" s="21">
        <v>0.73</v>
      </c>
    </row>
    <row r="4086" spans="1:2" x14ac:dyDescent="0.25">
      <c r="A4086" s="23">
        <v>43336</v>
      </c>
      <c r="B4086" s="21">
        <v>0.73</v>
      </c>
    </row>
    <row r="4087" spans="1:2" x14ac:dyDescent="0.25">
      <c r="A4087" s="23">
        <v>43339</v>
      </c>
      <c r="B4087" s="21">
        <v>0.74</v>
      </c>
    </row>
    <row r="4088" spans="1:2" x14ac:dyDescent="0.25">
      <c r="A4088" s="23">
        <v>43340</v>
      </c>
      <c r="B4088" s="21">
        <v>0.77</v>
      </c>
    </row>
    <row r="4089" spans="1:2" x14ac:dyDescent="0.25">
      <c r="A4089" s="23">
        <v>43341</v>
      </c>
      <c r="B4089" s="21">
        <v>0.77</v>
      </c>
    </row>
    <row r="4090" spans="1:2" x14ac:dyDescent="0.25">
      <c r="A4090" s="23">
        <v>43342</v>
      </c>
      <c r="B4090" s="21">
        <v>0.76</v>
      </c>
    </row>
    <row r="4091" spans="1:2" x14ac:dyDescent="0.25">
      <c r="A4091" s="23">
        <v>43343</v>
      </c>
      <c r="B4091" s="21">
        <v>0.78</v>
      </c>
    </row>
    <row r="4092" spans="1:2" x14ac:dyDescent="0.25">
      <c r="A4092" s="23">
        <v>43346</v>
      </c>
      <c r="B4092" s="72" t="e">
        <f>NA()</f>
        <v>#N/A</v>
      </c>
    </row>
    <row r="4093" spans="1:2" x14ac:dyDescent="0.25">
      <c r="A4093" s="23">
        <v>43347</v>
      </c>
      <c r="B4093" s="21">
        <v>0.8</v>
      </c>
    </row>
    <row r="4094" spans="1:2" x14ac:dyDescent="0.25">
      <c r="A4094" s="23">
        <v>43348</v>
      </c>
      <c r="B4094" s="21">
        <v>0.81</v>
      </c>
    </row>
    <row r="4095" spans="1:2" x14ac:dyDescent="0.25">
      <c r="A4095" s="23">
        <v>43349</v>
      </c>
      <c r="B4095" s="21">
        <v>0.8</v>
      </c>
    </row>
    <row r="4096" spans="1:2" x14ac:dyDescent="0.25">
      <c r="A4096" s="23">
        <v>43350</v>
      </c>
      <c r="B4096" s="21">
        <v>0.84</v>
      </c>
    </row>
    <row r="4097" spans="1:2" x14ac:dyDescent="0.25">
      <c r="A4097" s="23">
        <v>43353</v>
      </c>
      <c r="B4097" s="21">
        <v>0.84</v>
      </c>
    </row>
    <row r="4098" spans="1:2" x14ac:dyDescent="0.25">
      <c r="A4098" s="23">
        <v>43354</v>
      </c>
      <c r="B4098" s="21">
        <v>0.86</v>
      </c>
    </row>
    <row r="4099" spans="1:2" x14ac:dyDescent="0.25">
      <c r="A4099" s="23">
        <v>43355</v>
      </c>
      <c r="B4099" s="21">
        <v>0.85</v>
      </c>
    </row>
    <row r="4100" spans="1:2" x14ac:dyDescent="0.25">
      <c r="A4100" s="23">
        <v>43356</v>
      </c>
      <c r="B4100" s="21">
        <v>0.87</v>
      </c>
    </row>
    <row r="4101" spans="1:2" x14ac:dyDescent="0.25">
      <c r="A4101" s="23">
        <v>43357</v>
      </c>
      <c r="B4101" s="21">
        <v>0.89</v>
      </c>
    </row>
    <row r="4102" spans="1:2" x14ac:dyDescent="0.25">
      <c r="A4102" s="23">
        <v>43360</v>
      </c>
      <c r="B4102" s="21">
        <v>0.89</v>
      </c>
    </row>
    <row r="4103" spans="1:2" x14ac:dyDescent="0.25">
      <c r="A4103" s="23">
        <v>43361</v>
      </c>
      <c r="B4103" s="21">
        <v>0.92</v>
      </c>
    </row>
    <row r="4104" spans="1:2" x14ac:dyDescent="0.25">
      <c r="A4104" s="23">
        <v>43362</v>
      </c>
      <c r="B4104" s="21">
        <v>0.93</v>
      </c>
    </row>
    <row r="4105" spans="1:2" x14ac:dyDescent="0.25">
      <c r="A4105" s="23">
        <v>43363</v>
      </c>
      <c r="B4105" s="21">
        <v>0.92</v>
      </c>
    </row>
    <row r="4106" spans="1:2" x14ac:dyDescent="0.25">
      <c r="A4106" s="23">
        <v>43364</v>
      </c>
      <c r="B4106" s="21">
        <v>0.92</v>
      </c>
    </row>
    <row r="4107" spans="1:2" x14ac:dyDescent="0.25">
      <c r="A4107" s="23">
        <v>43367</v>
      </c>
      <c r="B4107" s="21">
        <v>0.92</v>
      </c>
    </row>
    <row r="4108" spans="1:2" x14ac:dyDescent="0.25">
      <c r="A4108" s="23">
        <v>43368</v>
      </c>
      <c r="B4108" s="21">
        <v>0.94</v>
      </c>
    </row>
    <row r="4109" spans="1:2" x14ac:dyDescent="0.25">
      <c r="A4109" s="23">
        <v>43369</v>
      </c>
      <c r="B4109" s="21">
        <v>0.92</v>
      </c>
    </row>
    <row r="4110" spans="1:2" x14ac:dyDescent="0.25">
      <c r="A4110" s="23">
        <v>43370</v>
      </c>
      <c r="B4110" s="21">
        <v>0.91</v>
      </c>
    </row>
    <row r="4111" spans="1:2" x14ac:dyDescent="0.25">
      <c r="A4111" s="23">
        <v>43371</v>
      </c>
      <c r="B4111" s="21">
        <v>0.91</v>
      </c>
    </row>
    <row r="4112" spans="1:2" x14ac:dyDescent="0.25">
      <c r="A4112" s="23">
        <v>43374</v>
      </c>
      <c r="B4112" s="21">
        <v>0.95</v>
      </c>
    </row>
    <row r="4113" spans="1:2" x14ac:dyDescent="0.25">
      <c r="A4113" s="23">
        <v>43375</v>
      </c>
      <c r="B4113" s="21">
        <v>0.93</v>
      </c>
    </row>
    <row r="4114" spans="1:2" x14ac:dyDescent="0.25">
      <c r="A4114" s="23">
        <v>43376</v>
      </c>
      <c r="B4114" s="21">
        <v>0.99</v>
      </c>
    </row>
    <row r="4115" spans="1:2" x14ac:dyDescent="0.25">
      <c r="A4115" s="23">
        <v>43377</v>
      </c>
      <c r="B4115" s="21">
        <v>1.03</v>
      </c>
    </row>
    <row r="4116" spans="1:2" x14ac:dyDescent="0.25">
      <c r="A4116" s="23">
        <v>43378</v>
      </c>
      <c r="B4116" s="21">
        <v>1.07</v>
      </c>
    </row>
    <row r="4117" spans="1:2" x14ac:dyDescent="0.25">
      <c r="A4117" s="23">
        <v>43381</v>
      </c>
      <c r="B4117" s="72" t="e">
        <f>NA()</f>
        <v>#N/A</v>
      </c>
    </row>
    <row r="4118" spans="1:2" x14ac:dyDescent="0.25">
      <c r="A4118" s="23">
        <v>43382</v>
      </c>
      <c r="B4118" s="21">
        <v>1.04</v>
      </c>
    </row>
    <row r="4119" spans="1:2" x14ac:dyDescent="0.25">
      <c r="A4119" s="23">
        <v>43383</v>
      </c>
      <c r="B4119" s="21">
        <v>1.06</v>
      </c>
    </row>
    <row r="4120" spans="1:2" x14ac:dyDescent="0.25">
      <c r="A4120" s="23">
        <v>43384</v>
      </c>
      <c r="B4120" s="21">
        <v>1.02</v>
      </c>
    </row>
    <row r="4121" spans="1:2" x14ac:dyDescent="0.25">
      <c r="A4121" s="23">
        <v>43385</v>
      </c>
      <c r="B4121" s="21">
        <v>1.03</v>
      </c>
    </row>
    <row r="4122" spans="1:2" x14ac:dyDescent="0.25">
      <c r="A4122" s="23">
        <v>43388</v>
      </c>
      <c r="B4122" s="21">
        <v>1.03</v>
      </c>
    </row>
    <row r="4123" spans="1:2" x14ac:dyDescent="0.25">
      <c r="A4123" s="23">
        <v>43389</v>
      </c>
      <c r="B4123" s="21">
        <v>1.03</v>
      </c>
    </row>
    <row r="4124" spans="1:2" x14ac:dyDescent="0.25">
      <c r="A4124" s="23">
        <v>43390</v>
      </c>
      <c r="B4124" s="21">
        <v>1.06</v>
      </c>
    </row>
    <row r="4125" spans="1:2" x14ac:dyDescent="0.25">
      <c r="A4125" s="23">
        <v>43391</v>
      </c>
      <c r="B4125" s="21">
        <v>1.07</v>
      </c>
    </row>
    <row r="4126" spans="1:2" x14ac:dyDescent="0.25">
      <c r="A4126" s="23">
        <v>43392</v>
      </c>
      <c r="B4126" s="21">
        <v>1.0900000000000001</v>
      </c>
    </row>
    <row r="4127" spans="1:2" x14ac:dyDescent="0.25">
      <c r="A4127" s="23">
        <v>43395</v>
      </c>
      <c r="B4127" s="21">
        <v>1.0900000000000001</v>
      </c>
    </row>
    <row r="4128" spans="1:2" x14ac:dyDescent="0.25">
      <c r="A4128" s="23">
        <v>43396</v>
      </c>
      <c r="B4128" s="21">
        <v>1.08</v>
      </c>
    </row>
    <row r="4129" spans="1:2" x14ac:dyDescent="0.25">
      <c r="A4129" s="23">
        <v>43397</v>
      </c>
      <c r="B4129" s="21">
        <v>1.03</v>
      </c>
    </row>
    <row r="4130" spans="1:2" x14ac:dyDescent="0.25">
      <c r="A4130" s="23">
        <v>43398</v>
      </c>
      <c r="B4130" s="21">
        <v>1.0900000000000001</v>
      </c>
    </row>
    <row r="4131" spans="1:2" x14ac:dyDescent="0.25">
      <c r="A4131" s="23">
        <v>43399</v>
      </c>
      <c r="B4131" s="21">
        <v>1.02</v>
      </c>
    </row>
    <row r="4132" spans="1:2" x14ac:dyDescent="0.25">
      <c r="A4132" s="23">
        <v>43402</v>
      </c>
      <c r="B4132" s="21">
        <v>1.02</v>
      </c>
    </row>
    <row r="4133" spans="1:2" x14ac:dyDescent="0.25">
      <c r="A4133" s="23">
        <v>43403</v>
      </c>
      <c r="B4133" s="21">
        <v>1.07</v>
      </c>
    </row>
    <row r="4134" spans="1:2" x14ac:dyDescent="0.25">
      <c r="A4134" s="23">
        <v>43404</v>
      </c>
      <c r="B4134" s="21">
        <v>1.1000000000000001</v>
      </c>
    </row>
    <row r="4135" spans="1:2" x14ac:dyDescent="0.25">
      <c r="A4135" s="23">
        <v>43405</v>
      </c>
      <c r="B4135" s="21">
        <v>1.1200000000000001</v>
      </c>
    </row>
    <row r="4136" spans="1:2" x14ac:dyDescent="0.25">
      <c r="A4136" s="23">
        <v>43406</v>
      </c>
      <c r="B4136" s="21">
        <v>1.1599999999999999</v>
      </c>
    </row>
    <row r="4137" spans="1:2" x14ac:dyDescent="0.25">
      <c r="A4137" s="23">
        <v>43409</v>
      </c>
      <c r="B4137" s="21">
        <v>1.1399999999999999</v>
      </c>
    </row>
    <row r="4138" spans="1:2" x14ac:dyDescent="0.25">
      <c r="A4138" s="23">
        <v>43410</v>
      </c>
      <c r="B4138" s="21">
        <v>1.1499999999999999</v>
      </c>
    </row>
    <row r="4139" spans="1:2" x14ac:dyDescent="0.25">
      <c r="A4139" s="23">
        <v>43411</v>
      </c>
      <c r="B4139" s="21">
        <v>1.1499999999999999</v>
      </c>
    </row>
    <row r="4140" spans="1:2" x14ac:dyDescent="0.25">
      <c r="A4140" s="23">
        <v>43412</v>
      </c>
      <c r="B4140" s="21">
        <v>1.17</v>
      </c>
    </row>
    <row r="4141" spans="1:2" x14ac:dyDescent="0.25">
      <c r="A4141" s="23">
        <v>43413</v>
      </c>
      <c r="B4141" s="21">
        <v>1.1499999999999999</v>
      </c>
    </row>
    <row r="4142" spans="1:2" x14ac:dyDescent="0.25">
      <c r="A4142" s="23">
        <v>43416</v>
      </c>
      <c r="B4142" s="72" t="e">
        <f>NA()</f>
        <v>#N/A</v>
      </c>
    </row>
    <row r="4143" spans="1:2" x14ac:dyDescent="0.25">
      <c r="A4143" s="23">
        <v>43417</v>
      </c>
      <c r="B4143" s="21">
        <v>1.1200000000000001</v>
      </c>
    </row>
    <row r="4144" spans="1:2" x14ac:dyDescent="0.25">
      <c r="A4144" s="23">
        <v>43418</v>
      </c>
      <c r="B4144" s="21">
        <v>1.1200000000000001</v>
      </c>
    </row>
    <row r="4145" spans="1:2" x14ac:dyDescent="0.25">
      <c r="A4145" s="23">
        <v>43419</v>
      </c>
      <c r="B4145" s="21">
        <v>1.1100000000000001</v>
      </c>
    </row>
    <row r="4146" spans="1:2" x14ac:dyDescent="0.25">
      <c r="A4146" s="23">
        <v>43420</v>
      </c>
      <c r="B4146" s="21">
        <v>1.06</v>
      </c>
    </row>
    <row r="4147" spans="1:2" x14ac:dyDescent="0.25">
      <c r="A4147" s="23">
        <v>43423</v>
      </c>
      <c r="B4147" s="21">
        <v>1.07</v>
      </c>
    </row>
    <row r="4148" spans="1:2" x14ac:dyDescent="0.25">
      <c r="A4148" s="23">
        <v>43424</v>
      </c>
      <c r="B4148" s="21">
        <v>1.0900000000000001</v>
      </c>
    </row>
    <row r="4149" spans="1:2" x14ac:dyDescent="0.25">
      <c r="A4149" s="23">
        <v>43425</v>
      </c>
      <c r="B4149" s="21">
        <v>1.0900000000000001</v>
      </c>
    </row>
    <row r="4150" spans="1:2" x14ac:dyDescent="0.25">
      <c r="A4150" s="23">
        <v>43426</v>
      </c>
      <c r="B4150" s="72" t="e">
        <f>NA()</f>
        <v>#N/A</v>
      </c>
    </row>
    <row r="4151" spans="1:2" x14ac:dyDescent="0.25">
      <c r="A4151" s="23">
        <v>43427</v>
      </c>
      <c r="B4151" s="21">
        <v>1.0900000000000001</v>
      </c>
    </row>
    <row r="4152" spans="1:2" x14ac:dyDescent="0.25">
      <c r="A4152" s="23">
        <v>43430</v>
      </c>
      <c r="B4152" s="21">
        <v>1.1100000000000001</v>
      </c>
    </row>
    <row r="4153" spans="1:2" x14ac:dyDescent="0.25">
      <c r="A4153" s="23">
        <v>43431</v>
      </c>
      <c r="B4153" s="21">
        <v>1.1499999999999999</v>
      </c>
    </row>
    <row r="4154" spans="1:2" x14ac:dyDescent="0.25">
      <c r="A4154" s="23">
        <v>43432</v>
      </c>
      <c r="B4154" s="21">
        <v>1.1200000000000001</v>
      </c>
    </row>
    <row r="4155" spans="1:2" x14ac:dyDescent="0.25">
      <c r="A4155" s="23">
        <v>43433</v>
      </c>
      <c r="B4155" s="21">
        <v>1.05</v>
      </c>
    </row>
    <row r="4156" spans="1:2" x14ac:dyDescent="0.25">
      <c r="A4156" s="23">
        <v>43434</v>
      </c>
      <c r="B4156" s="21">
        <v>1.04</v>
      </c>
    </row>
    <row r="4157" spans="1:2" x14ac:dyDescent="0.25">
      <c r="A4157" s="23">
        <v>43437</v>
      </c>
      <c r="B4157" s="21">
        <v>1.02</v>
      </c>
    </row>
    <row r="4158" spans="1:2" x14ac:dyDescent="0.25">
      <c r="A4158" s="23">
        <v>43438</v>
      </c>
      <c r="B4158" s="21">
        <v>0.97</v>
      </c>
    </row>
    <row r="4159" spans="1:2" x14ac:dyDescent="0.25">
      <c r="A4159" s="23">
        <v>43439</v>
      </c>
      <c r="B4159" s="72" t="e">
        <f>NA()</f>
        <v>#N/A</v>
      </c>
    </row>
    <row r="4160" spans="1:2" x14ac:dyDescent="0.25">
      <c r="A4160" s="23">
        <v>43440</v>
      </c>
      <c r="B4160" s="21">
        <v>0.97</v>
      </c>
    </row>
    <row r="4161" spans="1:2" x14ac:dyDescent="0.25">
      <c r="A4161" s="23">
        <v>43441</v>
      </c>
      <c r="B4161" s="21">
        <v>0.96</v>
      </c>
    </row>
    <row r="4162" spans="1:2" x14ac:dyDescent="0.25">
      <c r="A4162" s="23">
        <v>43444</v>
      </c>
      <c r="B4162" s="21">
        <v>0.99</v>
      </c>
    </row>
    <row r="4163" spans="1:2" x14ac:dyDescent="0.25">
      <c r="A4163" s="23">
        <v>43445</v>
      </c>
      <c r="B4163" s="21">
        <v>1.06</v>
      </c>
    </row>
    <row r="4164" spans="1:2" x14ac:dyDescent="0.25">
      <c r="A4164" s="23">
        <v>43446</v>
      </c>
      <c r="B4164" s="21">
        <v>1.08</v>
      </c>
    </row>
    <row r="4165" spans="1:2" x14ac:dyDescent="0.25">
      <c r="A4165" s="23">
        <v>43447</v>
      </c>
      <c r="B4165" s="21">
        <v>1.08</v>
      </c>
    </row>
    <row r="4166" spans="1:2" x14ac:dyDescent="0.25">
      <c r="A4166" s="23">
        <v>43448</v>
      </c>
      <c r="B4166" s="21">
        <v>1.07</v>
      </c>
    </row>
    <row r="4167" spans="1:2" x14ac:dyDescent="0.25">
      <c r="A4167" s="23">
        <v>43451</v>
      </c>
      <c r="B4167" s="21">
        <v>1.05</v>
      </c>
    </row>
    <row r="4168" spans="1:2" x14ac:dyDescent="0.25">
      <c r="A4168" s="23">
        <v>43452</v>
      </c>
      <c r="B4168" s="21">
        <v>1.01</v>
      </c>
    </row>
    <row r="4169" spans="1:2" x14ac:dyDescent="0.25">
      <c r="A4169" s="23">
        <v>43453</v>
      </c>
      <c r="B4169" s="21">
        <v>0.97</v>
      </c>
    </row>
    <row r="4170" spans="1:2" x14ac:dyDescent="0.25">
      <c r="A4170" s="23">
        <v>43454</v>
      </c>
      <c r="B4170" s="21">
        <v>1.03</v>
      </c>
    </row>
    <row r="4171" spans="1:2" x14ac:dyDescent="0.25">
      <c r="A4171" s="23">
        <v>43455</v>
      </c>
      <c r="B4171" s="21">
        <v>1.02</v>
      </c>
    </row>
    <row r="4172" spans="1:2" x14ac:dyDescent="0.25">
      <c r="A4172" s="23">
        <v>43458</v>
      </c>
      <c r="B4172" s="21">
        <v>0.99</v>
      </c>
    </row>
    <row r="4173" spans="1:2" x14ac:dyDescent="0.25">
      <c r="A4173" s="23">
        <v>43459</v>
      </c>
      <c r="B4173" s="72" t="e">
        <f>NA()</f>
        <v>#N/A</v>
      </c>
    </row>
    <row r="4174" spans="1:2" x14ac:dyDescent="0.25">
      <c r="A4174" s="23">
        <v>43460</v>
      </c>
      <c r="B4174" s="21">
        <v>1.04</v>
      </c>
    </row>
    <row r="4175" spans="1:2" x14ac:dyDescent="0.25">
      <c r="A4175" s="23">
        <v>43461</v>
      </c>
      <c r="B4175" s="21">
        <v>1.03</v>
      </c>
    </row>
    <row r="4176" spans="1:2" x14ac:dyDescent="0.25">
      <c r="A4176" s="23">
        <v>43462</v>
      </c>
      <c r="B4176" s="21">
        <v>0.99</v>
      </c>
    </row>
    <row r="4177" spans="1:2" x14ac:dyDescent="0.25">
      <c r="A4177" s="23">
        <v>43465</v>
      </c>
      <c r="B4177" s="21">
        <v>0.98</v>
      </c>
    </row>
    <row r="4178" spans="1:2" x14ac:dyDescent="0.25">
      <c r="A4178" s="23">
        <v>43466</v>
      </c>
      <c r="B4178" s="72" t="e">
        <f>NA()</f>
        <v>#N/A</v>
      </c>
    </row>
    <row r="4179" spans="1:2" x14ac:dyDescent="0.25">
      <c r="A4179" s="23">
        <v>43467</v>
      </c>
      <c r="B4179" s="21">
        <v>0.96</v>
      </c>
    </row>
    <row r="4180" spans="1:2" x14ac:dyDescent="0.25">
      <c r="A4180" s="23">
        <v>43468</v>
      </c>
      <c r="B4180" s="21">
        <v>0.88</v>
      </c>
    </row>
    <row r="4181" spans="1:2" x14ac:dyDescent="0.25">
      <c r="A4181" s="23">
        <v>43469</v>
      </c>
      <c r="B4181" s="21">
        <v>0.91</v>
      </c>
    </row>
    <row r="4182" spans="1:2" x14ac:dyDescent="0.25">
      <c r="A4182" s="23">
        <v>43472</v>
      </c>
      <c r="B4182" s="21">
        <v>0.92</v>
      </c>
    </row>
    <row r="4183" spans="1:2" x14ac:dyDescent="0.25">
      <c r="A4183" s="23">
        <v>43473</v>
      </c>
      <c r="B4183" s="21">
        <v>0.91</v>
      </c>
    </row>
    <row r="4184" spans="1:2" x14ac:dyDescent="0.25">
      <c r="A4184" s="23">
        <v>43474</v>
      </c>
      <c r="B4184" s="21">
        <v>0.91</v>
      </c>
    </row>
    <row r="4185" spans="1:2" x14ac:dyDescent="0.25">
      <c r="A4185" s="23">
        <v>43475</v>
      </c>
      <c r="B4185" s="21">
        <v>0.93</v>
      </c>
    </row>
    <row r="4186" spans="1:2" x14ac:dyDescent="0.25">
      <c r="A4186" s="23">
        <v>43476</v>
      </c>
      <c r="B4186" s="21">
        <v>0.88</v>
      </c>
    </row>
    <row r="4187" spans="1:2" x14ac:dyDescent="0.25">
      <c r="A4187" s="23">
        <v>43479</v>
      </c>
      <c r="B4187" s="21">
        <v>0.9</v>
      </c>
    </row>
    <row r="4188" spans="1:2" x14ac:dyDescent="0.25">
      <c r="A4188" s="23">
        <v>43480</v>
      </c>
      <c r="B4188" s="21">
        <v>0.91</v>
      </c>
    </row>
    <row r="4189" spans="1:2" x14ac:dyDescent="0.25">
      <c r="A4189" s="23">
        <v>43481</v>
      </c>
      <c r="B4189" s="21">
        <v>0.91</v>
      </c>
    </row>
    <row r="4190" spans="1:2" x14ac:dyDescent="0.25">
      <c r="A4190" s="23">
        <v>43482</v>
      </c>
      <c r="B4190" s="21">
        <v>0.96</v>
      </c>
    </row>
    <row r="4191" spans="1:2" x14ac:dyDescent="0.25">
      <c r="A4191" s="23">
        <v>43483</v>
      </c>
      <c r="B4191" s="21">
        <v>0.96</v>
      </c>
    </row>
    <row r="4192" spans="1:2" x14ac:dyDescent="0.25">
      <c r="A4192" s="23">
        <v>43486</v>
      </c>
      <c r="B4192" s="72" t="e">
        <f>NA()</f>
        <v>#N/A</v>
      </c>
    </row>
    <row r="4193" spans="1:2" x14ac:dyDescent="0.25">
      <c r="A4193" s="23">
        <v>43487</v>
      </c>
      <c r="B4193" s="21">
        <v>0.95</v>
      </c>
    </row>
    <row r="4194" spans="1:2" x14ac:dyDescent="0.25">
      <c r="A4194" s="23">
        <v>43488</v>
      </c>
      <c r="B4194" s="21">
        <v>0.96</v>
      </c>
    </row>
    <row r="4195" spans="1:2" x14ac:dyDescent="0.25">
      <c r="A4195" s="23">
        <v>43489</v>
      </c>
      <c r="B4195" s="21">
        <v>0.95</v>
      </c>
    </row>
    <row r="4196" spans="1:2" x14ac:dyDescent="0.25">
      <c r="A4196" s="23">
        <v>43490</v>
      </c>
      <c r="B4196" s="21">
        <v>0.97</v>
      </c>
    </row>
    <row r="4197" spans="1:2" x14ac:dyDescent="0.25">
      <c r="A4197" s="23">
        <v>43493</v>
      </c>
      <c r="B4197" s="21">
        <v>0.97</v>
      </c>
    </row>
    <row r="4198" spans="1:2" x14ac:dyDescent="0.25">
      <c r="A4198" s="23">
        <v>43494</v>
      </c>
      <c r="B4198" s="21">
        <v>0.94</v>
      </c>
    </row>
    <row r="4199" spans="1:2" x14ac:dyDescent="0.25">
      <c r="A4199" s="23">
        <v>43495</v>
      </c>
      <c r="B4199" s="21">
        <v>0.86</v>
      </c>
    </row>
    <row r="4200" spans="1:2" x14ac:dyDescent="0.25">
      <c r="A4200" s="23">
        <v>43496</v>
      </c>
      <c r="B4200" s="21">
        <v>0.78</v>
      </c>
    </row>
    <row r="4201" spans="1:2" x14ac:dyDescent="0.25">
      <c r="A4201" s="23">
        <v>43497</v>
      </c>
      <c r="B4201" s="21">
        <v>0.82</v>
      </c>
    </row>
    <row r="4202" spans="1:2" x14ac:dyDescent="0.25">
      <c r="A4202" s="23">
        <v>43500</v>
      </c>
      <c r="B4202" s="21">
        <v>0.86</v>
      </c>
    </row>
    <row r="4203" spans="1:2" x14ac:dyDescent="0.25">
      <c r="A4203" s="23">
        <v>43501</v>
      </c>
      <c r="B4203" s="21">
        <v>0.84</v>
      </c>
    </row>
    <row r="4204" spans="1:2" x14ac:dyDescent="0.25">
      <c r="A4204" s="23">
        <v>43502</v>
      </c>
      <c r="B4204" s="21">
        <v>0.84</v>
      </c>
    </row>
    <row r="4205" spans="1:2" x14ac:dyDescent="0.25">
      <c r="A4205" s="23">
        <v>43503</v>
      </c>
      <c r="B4205" s="21">
        <v>0.81</v>
      </c>
    </row>
    <row r="4206" spans="1:2" x14ac:dyDescent="0.25">
      <c r="A4206" s="23">
        <v>43504</v>
      </c>
      <c r="B4206" s="21">
        <v>0.81</v>
      </c>
    </row>
    <row r="4207" spans="1:2" x14ac:dyDescent="0.25">
      <c r="A4207" s="23">
        <v>43507</v>
      </c>
      <c r="B4207" s="21">
        <v>0.83</v>
      </c>
    </row>
    <row r="4208" spans="1:2" x14ac:dyDescent="0.25">
      <c r="A4208" s="23">
        <v>43508</v>
      </c>
      <c r="B4208" s="21">
        <v>0.85</v>
      </c>
    </row>
    <row r="4209" spans="1:2" x14ac:dyDescent="0.25">
      <c r="A4209" s="23">
        <v>43509</v>
      </c>
      <c r="B4209" s="21">
        <v>0.85</v>
      </c>
    </row>
    <row r="4210" spans="1:2" x14ac:dyDescent="0.25">
      <c r="A4210" s="23">
        <v>43510</v>
      </c>
      <c r="B4210" s="21">
        <v>0.81</v>
      </c>
    </row>
    <row r="4211" spans="1:2" x14ac:dyDescent="0.25">
      <c r="A4211" s="23">
        <v>43511</v>
      </c>
      <c r="B4211" s="21">
        <v>0.8</v>
      </c>
    </row>
    <row r="4212" spans="1:2" x14ac:dyDescent="0.25">
      <c r="A4212" s="23">
        <v>43514</v>
      </c>
      <c r="B4212" s="72" t="e">
        <f>NA()</f>
        <v>#N/A</v>
      </c>
    </row>
    <row r="4213" spans="1:2" x14ac:dyDescent="0.25">
      <c r="A4213" s="23">
        <v>43515</v>
      </c>
      <c r="B4213" s="21">
        <v>0.78</v>
      </c>
    </row>
    <row r="4214" spans="1:2" x14ac:dyDescent="0.25">
      <c r="A4214" s="23">
        <v>43516</v>
      </c>
      <c r="B4214" s="21">
        <v>0.76</v>
      </c>
    </row>
    <row r="4215" spans="1:2" x14ac:dyDescent="0.25">
      <c r="A4215" s="23">
        <v>43517</v>
      </c>
      <c r="B4215" s="21">
        <v>0.78</v>
      </c>
    </row>
    <row r="4216" spans="1:2" x14ac:dyDescent="0.25">
      <c r="A4216" s="23">
        <v>43518</v>
      </c>
      <c r="B4216" s="21">
        <v>0.74</v>
      </c>
    </row>
    <row r="4217" spans="1:2" x14ac:dyDescent="0.25">
      <c r="A4217" s="23">
        <v>43521</v>
      </c>
      <c r="B4217" s="21">
        <v>0.75</v>
      </c>
    </row>
    <row r="4218" spans="1:2" x14ac:dyDescent="0.25">
      <c r="A4218" s="23">
        <v>43522</v>
      </c>
      <c r="B4218" s="21">
        <v>0.72</v>
      </c>
    </row>
    <row r="4219" spans="1:2" x14ac:dyDescent="0.25">
      <c r="A4219" s="23">
        <v>43523</v>
      </c>
      <c r="B4219" s="21">
        <v>0.76</v>
      </c>
    </row>
    <row r="4220" spans="1:2" x14ac:dyDescent="0.25">
      <c r="A4220" s="23">
        <v>43524</v>
      </c>
      <c r="B4220" s="21">
        <v>0.78</v>
      </c>
    </row>
    <row r="4221" spans="1:2" x14ac:dyDescent="0.25">
      <c r="A4221" s="23">
        <v>43525</v>
      </c>
      <c r="B4221" s="21">
        <v>0.8</v>
      </c>
    </row>
    <row r="4222" spans="1:2" x14ac:dyDescent="0.25">
      <c r="A4222" s="23">
        <v>43528</v>
      </c>
      <c r="B4222" s="21">
        <v>0.78</v>
      </c>
    </row>
    <row r="4223" spans="1:2" x14ac:dyDescent="0.25">
      <c r="A4223" s="23">
        <v>43529</v>
      </c>
      <c r="B4223" s="21">
        <v>0.79</v>
      </c>
    </row>
    <row r="4224" spans="1:2" x14ac:dyDescent="0.25">
      <c r="A4224" s="23">
        <v>43530</v>
      </c>
      <c r="B4224" s="21">
        <v>0.78</v>
      </c>
    </row>
    <row r="4225" spans="1:2" x14ac:dyDescent="0.25">
      <c r="A4225" s="23">
        <v>43531</v>
      </c>
      <c r="B4225" s="21">
        <v>0.74</v>
      </c>
    </row>
    <row r="4226" spans="1:2" x14ac:dyDescent="0.25">
      <c r="A4226" s="23">
        <v>43532</v>
      </c>
      <c r="B4226" s="21">
        <v>0.72</v>
      </c>
    </row>
    <row r="4227" spans="1:2" x14ac:dyDescent="0.25">
      <c r="A4227" s="23">
        <v>43535</v>
      </c>
      <c r="B4227" s="21">
        <v>0.73</v>
      </c>
    </row>
    <row r="4228" spans="1:2" x14ac:dyDescent="0.25">
      <c r="A4228" s="23">
        <v>43536</v>
      </c>
      <c r="B4228" s="21">
        <v>0.71</v>
      </c>
    </row>
    <row r="4229" spans="1:2" x14ac:dyDescent="0.25">
      <c r="A4229" s="23">
        <v>43537</v>
      </c>
      <c r="B4229" s="21">
        <v>0.69</v>
      </c>
    </row>
    <row r="4230" spans="1:2" x14ac:dyDescent="0.25">
      <c r="A4230" s="23">
        <v>43538</v>
      </c>
      <c r="B4230" s="21">
        <v>0.69</v>
      </c>
    </row>
    <row r="4231" spans="1:2" x14ac:dyDescent="0.25">
      <c r="A4231" s="23">
        <v>43539</v>
      </c>
      <c r="B4231" s="21">
        <v>0.65</v>
      </c>
    </row>
    <row r="4232" spans="1:2" x14ac:dyDescent="0.25">
      <c r="A4232" s="23">
        <v>43542</v>
      </c>
      <c r="B4232" s="21">
        <v>0.64</v>
      </c>
    </row>
    <row r="4233" spans="1:2" x14ac:dyDescent="0.25">
      <c r="A4233" s="23">
        <v>43543</v>
      </c>
      <c r="B4233" s="21">
        <v>0.66</v>
      </c>
    </row>
    <row r="4234" spans="1:2" x14ac:dyDescent="0.25">
      <c r="A4234" s="23">
        <v>43544</v>
      </c>
      <c r="B4234" s="21">
        <v>0.57999999999999996</v>
      </c>
    </row>
    <row r="4235" spans="1:2" x14ac:dyDescent="0.25">
      <c r="A4235" s="23">
        <v>43545</v>
      </c>
      <c r="B4235" s="21">
        <v>0.57999999999999996</v>
      </c>
    </row>
    <row r="4236" spans="1:2" x14ac:dyDescent="0.25">
      <c r="A4236" s="23">
        <v>43546</v>
      </c>
      <c r="B4236" s="21">
        <v>0.54</v>
      </c>
    </row>
    <row r="4237" spans="1:2" x14ac:dyDescent="0.25">
      <c r="A4237" s="23">
        <v>43549</v>
      </c>
      <c r="B4237" s="21">
        <v>0.55000000000000004</v>
      </c>
    </row>
    <row r="4238" spans="1:2" x14ac:dyDescent="0.25">
      <c r="A4238" s="23">
        <v>43550</v>
      </c>
      <c r="B4238" s="21">
        <v>0.55000000000000004</v>
      </c>
    </row>
    <row r="4239" spans="1:2" x14ac:dyDescent="0.25">
      <c r="A4239" s="23">
        <v>43551</v>
      </c>
      <c r="B4239" s="21">
        <v>0.55000000000000004</v>
      </c>
    </row>
    <row r="4240" spans="1:2" x14ac:dyDescent="0.25">
      <c r="A4240" s="23">
        <v>43552</v>
      </c>
      <c r="B4240" s="21">
        <v>0.56000000000000005</v>
      </c>
    </row>
    <row r="4241" spans="1:2" x14ac:dyDescent="0.25">
      <c r="A4241" s="23">
        <v>43553</v>
      </c>
      <c r="B4241" s="21">
        <v>0.53</v>
      </c>
    </row>
    <row r="4242" spans="1:2" x14ac:dyDescent="0.25">
      <c r="A4242" s="23">
        <v>43556</v>
      </c>
      <c r="B4242" s="21">
        <v>0.59</v>
      </c>
    </row>
    <row r="4243" spans="1:2" x14ac:dyDescent="0.25">
      <c r="A4243" s="23">
        <v>43557</v>
      </c>
      <c r="B4243" s="21">
        <v>0.57999999999999996</v>
      </c>
    </row>
    <row r="4244" spans="1:2" x14ac:dyDescent="0.25">
      <c r="A4244" s="23">
        <v>43558</v>
      </c>
      <c r="B4244" s="21">
        <v>0.61</v>
      </c>
    </row>
    <row r="4245" spans="1:2" x14ac:dyDescent="0.25">
      <c r="A4245" s="23">
        <v>43559</v>
      </c>
      <c r="B4245" s="21">
        <v>0.61</v>
      </c>
    </row>
    <row r="4246" spans="1:2" x14ac:dyDescent="0.25">
      <c r="A4246" s="23">
        <v>43560</v>
      </c>
      <c r="B4246" s="21">
        <v>0.6</v>
      </c>
    </row>
    <row r="4247" spans="1:2" x14ac:dyDescent="0.25">
      <c r="A4247" s="23">
        <v>43563</v>
      </c>
      <c r="B4247" s="21">
        <v>0.61</v>
      </c>
    </row>
    <row r="4248" spans="1:2" x14ac:dyDescent="0.25">
      <c r="A4248" s="23">
        <v>43564</v>
      </c>
      <c r="B4248" s="21">
        <v>0.6</v>
      </c>
    </row>
    <row r="4249" spans="1:2" x14ac:dyDescent="0.25">
      <c r="A4249" s="23">
        <v>43565</v>
      </c>
      <c r="B4249" s="21">
        <v>0.54</v>
      </c>
    </row>
    <row r="4250" spans="1:2" x14ac:dyDescent="0.25">
      <c r="A4250" s="23">
        <v>43566</v>
      </c>
      <c r="B4250" s="21">
        <v>0.56999999999999995</v>
      </c>
    </row>
    <row r="4251" spans="1:2" x14ac:dyDescent="0.25">
      <c r="A4251" s="23">
        <v>43567</v>
      </c>
      <c r="B4251" s="21">
        <v>0.61</v>
      </c>
    </row>
    <row r="4252" spans="1:2" x14ac:dyDescent="0.25">
      <c r="A4252" s="23">
        <v>43570</v>
      </c>
      <c r="B4252" s="21">
        <v>0.61</v>
      </c>
    </row>
    <row r="4253" spans="1:2" x14ac:dyDescent="0.25">
      <c r="A4253" s="23">
        <v>43571</v>
      </c>
      <c r="B4253" s="21">
        <v>0.64</v>
      </c>
    </row>
    <row r="4254" spans="1:2" x14ac:dyDescent="0.25">
      <c r="A4254" s="23">
        <v>43572</v>
      </c>
      <c r="B4254" s="21">
        <v>0.65</v>
      </c>
    </row>
    <row r="4255" spans="1:2" x14ac:dyDescent="0.25">
      <c r="A4255" s="23">
        <v>43573</v>
      </c>
      <c r="B4255" s="21">
        <v>0.62</v>
      </c>
    </row>
    <row r="4256" spans="1:2" x14ac:dyDescent="0.25">
      <c r="A4256" s="23">
        <v>43574</v>
      </c>
      <c r="B4256" s="72" t="e">
        <f>NA()</f>
        <v>#N/A</v>
      </c>
    </row>
    <row r="4257" spans="1:2" x14ac:dyDescent="0.25">
      <c r="A4257" s="23">
        <v>43577</v>
      </c>
      <c r="B4257" s="21">
        <v>0.64</v>
      </c>
    </row>
    <row r="4258" spans="1:2" x14ac:dyDescent="0.25">
      <c r="A4258" s="23">
        <v>43578</v>
      </c>
      <c r="B4258" s="21">
        <v>0.62</v>
      </c>
    </row>
    <row r="4259" spans="1:2" x14ac:dyDescent="0.25">
      <c r="A4259" s="23">
        <v>43579</v>
      </c>
      <c r="B4259" s="21">
        <v>0.56999999999999995</v>
      </c>
    </row>
    <row r="4260" spans="1:2" x14ac:dyDescent="0.25">
      <c r="A4260" s="23">
        <v>43580</v>
      </c>
      <c r="B4260" s="21">
        <v>0.56000000000000005</v>
      </c>
    </row>
    <row r="4261" spans="1:2" x14ac:dyDescent="0.25">
      <c r="A4261" s="23">
        <v>43581</v>
      </c>
      <c r="B4261" s="21">
        <v>0.54</v>
      </c>
    </row>
    <row r="4262" spans="1:2" x14ac:dyDescent="0.25">
      <c r="A4262" s="23">
        <v>43584</v>
      </c>
      <c r="B4262" s="21">
        <v>0.57999999999999996</v>
      </c>
    </row>
    <row r="4263" spans="1:2" x14ac:dyDescent="0.25">
      <c r="A4263" s="23">
        <v>43585</v>
      </c>
      <c r="B4263" s="21">
        <v>0.56000000000000005</v>
      </c>
    </row>
    <row r="4264" spans="1:2" x14ac:dyDescent="0.25">
      <c r="A4264" s="23">
        <v>43586</v>
      </c>
      <c r="B4264" s="21">
        <v>0.59</v>
      </c>
    </row>
    <row r="4265" spans="1:2" x14ac:dyDescent="0.25">
      <c r="A4265" s="23">
        <v>43587</v>
      </c>
      <c r="B4265" s="21">
        <v>0.66</v>
      </c>
    </row>
    <row r="4266" spans="1:2" x14ac:dyDescent="0.25">
      <c r="A4266" s="23">
        <v>43588</v>
      </c>
      <c r="B4266" s="21">
        <v>0.63</v>
      </c>
    </row>
    <row r="4267" spans="1:2" x14ac:dyDescent="0.25">
      <c r="A4267" s="23">
        <v>43591</v>
      </c>
      <c r="B4267" s="21">
        <v>0.6</v>
      </c>
    </row>
    <row r="4268" spans="1:2" x14ac:dyDescent="0.25">
      <c r="A4268" s="23">
        <v>43592</v>
      </c>
      <c r="B4268" s="21">
        <v>0.57999999999999996</v>
      </c>
    </row>
    <row r="4269" spans="1:2" x14ac:dyDescent="0.25">
      <c r="A4269" s="23">
        <v>43593</v>
      </c>
      <c r="B4269" s="21">
        <v>0.62</v>
      </c>
    </row>
    <row r="4270" spans="1:2" x14ac:dyDescent="0.25">
      <c r="A4270" s="23">
        <v>43594</v>
      </c>
      <c r="B4270" s="21">
        <v>0.6</v>
      </c>
    </row>
    <row r="4271" spans="1:2" x14ac:dyDescent="0.25">
      <c r="A4271" s="23">
        <v>43595</v>
      </c>
      <c r="B4271" s="21">
        <v>0.59</v>
      </c>
    </row>
    <row r="4272" spans="1:2" x14ac:dyDescent="0.25">
      <c r="A4272" s="23">
        <v>43598</v>
      </c>
      <c r="B4272" s="21">
        <v>0.55000000000000004</v>
      </c>
    </row>
    <row r="4273" spans="1:2" x14ac:dyDescent="0.25">
      <c r="A4273" s="23">
        <v>43599</v>
      </c>
      <c r="B4273" s="21">
        <v>0.56000000000000005</v>
      </c>
    </row>
    <row r="4274" spans="1:2" x14ac:dyDescent="0.25">
      <c r="A4274" s="23">
        <v>43600</v>
      </c>
      <c r="B4274" s="21">
        <v>0.54</v>
      </c>
    </row>
    <row r="4275" spans="1:2" x14ac:dyDescent="0.25">
      <c r="A4275" s="23">
        <v>43601</v>
      </c>
      <c r="B4275" s="21">
        <v>0.56000000000000005</v>
      </c>
    </row>
    <row r="4276" spans="1:2" x14ac:dyDescent="0.25">
      <c r="A4276" s="23">
        <v>43602</v>
      </c>
      <c r="B4276" s="21">
        <v>0.57999999999999996</v>
      </c>
    </row>
    <row r="4277" spans="1:2" x14ac:dyDescent="0.25">
      <c r="A4277" s="23">
        <v>43605</v>
      </c>
      <c r="B4277" s="21">
        <v>0.6</v>
      </c>
    </row>
    <row r="4278" spans="1:2" x14ac:dyDescent="0.25">
      <c r="A4278" s="23">
        <v>43606</v>
      </c>
      <c r="B4278" s="21">
        <v>0.6</v>
      </c>
    </row>
    <row r="4279" spans="1:2" x14ac:dyDescent="0.25">
      <c r="A4279" s="23">
        <v>43607</v>
      </c>
      <c r="B4279" s="21">
        <v>0.6</v>
      </c>
    </row>
    <row r="4280" spans="1:2" x14ac:dyDescent="0.25">
      <c r="A4280" s="23">
        <v>43608</v>
      </c>
      <c r="B4280" s="21">
        <v>0.57999999999999996</v>
      </c>
    </row>
    <row r="4281" spans="1:2" x14ac:dyDescent="0.25">
      <c r="A4281" s="23">
        <v>43609</v>
      </c>
      <c r="B4281" s="21">
        <v>0.56000000000000005</v>
      </c>
    </row>
    <row r="4282" spans="1:2" x14ac:dyDescent="0.25">
      <c r="A4282" s="23">
        <v>43612</v>
      </c>
      <c r="B4282" s="72" t="e">
        <f>NA()</f>
        <v>#N/A</v>
      </c>
    </row>
    <row r="4283" spans="1:2" x14ac:dyDescent="0.25">
      <c r="A4283" s="23">
        <v>43613</v>
      </c>
      <c r="B4283" s="21">
        <v>0.53</v>
      </c>
    </row>
  </sheetData>
  <hyperlinks>
    <hyperlink ref="A2" location="About!A1" display="◄ About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showGridLines="0" zoomScaleNormal="100" workbookViewId="0">
      <selection activeCell="I32" sqref="I32"/>
    </sheetView>
  </sheetViews>
  <sheetFormatPr defaultRowHeight="15" x14ac:dyDescent="0.25"/>
  <cols>
    <col min="1" max="1" width="9" style="1"/>
    <col min="2" max="2" width="10.5" style="1" bestFit="1" customWidth="1"/>
    <col min="3" max="3" width="10.5" style="1" customWidth="1"/>
    <col min="4" max="16384" width="9" style="1"/>
  </cols>
  <sheetData>
    <row r="1" spans="1:5" ht="18.75" x14ac:dyDescent="0.3">
      <c r="A1" s="58" t="s">
        <v>110</v>
      </c>
    </row>
    <row r="2" spans="1:5" x14ac:dyDescent="0.25">
      <c r="A2" s="52" t="s">
        <v>123</v>
      </c>
    </row>
    <row r="3" spans="1:5" x14ac:dyDescent="0.25">
      <c r="A3" s="56"/>
    </row>
    <row r="4" spans="1:5" x14ac:dyDescent="0.25">
      <c r="A4" s="42" t="s">
        <v>11</v>
      </c>
      <c r="B4" s="8" t="s">
        <v>15</v>
      </c>
      <c r="C4" s="63"/>
      <c r="D4" s="8" t="s">
        <v>18</v>
      </c>
      <c r="E4" s="16"/>
    </row>
    <row r="5" spans="1:5" x14ac:dyDescent="0.25">
      <c r="A5" s="50"/>
      <c r="B5" s="8" t="s">
        <v>12</v>
      </c>
      <c r="C5" s="63" t="s">
        <v>13</v>
      </c>
      <c r="D5" s="8" t="s">
        <v>12</v>
      </c>
      <c r="E5" s="8" t="s">
        <v>13</v>
      </c>
    </row>
    <row r="6" spans="1:5" x14ac:dyDescent="0.25">
      <c r="A6" s="41">
        <v>1956</v>
      </c>
      <c r="B6" s="4"/>
      <c r="C6" s="64"/>
      <c r="D6" s="4"/>
      <c r="E6" s="4"/>
    </row>
    <row r="7" spans="1:5" x14ac:dyDescent="0.25">
      <c r="A7" s="41">
        <v>1957</v>
      </c>
      <c r="B7" s="4"/>
      <c r="C7" s="64"/>
      <c r="D7" s="4"/>
      <c r="E7" s="4"/>
    </row>
    <row r="8" spans="1:5" x14ac:dyDescent="0.25">
      <c r="A8" s="41">
        <v>1958</v>
      </c>
      <c r="B8" s="4"/>
      <c r="C8" s="64"/>
      <c r="D8" s="4"/>
      <c r="E8" s="4"/>
    </row>
    <row r="9" spans="1:5" x14ac:dyDescent="0.25">
      <c r="A9" s="41">
        <v>1959</v>
      </c>
      <c r="B9" s="4"/>
      <c r="C9" s="64"/>
      <c r="D9" s="4"/>
      <c r="E9" s="4"/>
    </row>
    <row r="10" spans="1:5" x14ac:dyDescent="0.25">
      <c r="A10" s="41">
        <v>1960</v>
      </c>
      <c r="B10" s="4"/>
      <c r="C10" s="64"/>
      <c r="D10" s="4"/>
      <c r="E10" s="4"/>
    </row>
    <row r="11" spans="1:5" x14ac:dyDescent="0.25">
      <c r="A11" s="41">
        <v>1961</v>
      </c>
      <c r="B11" s="4"/>
      <c r="C11" s="64"/>
      <c r="D11" s="4"/>
      <c r="E11" s="4"/>
    </row>
    <row r="12" spans="1:5" x14ac:dyDescent="0.25">
      <c r="A12" s="41">
        <v>1962</v>
      </c>
      <c r="B12" s="4"/>
      <c r="C12" s="64"/>
      <c r="D12" s="4"/>
      <c r="E12" s="4"/>
    </row>
    <row r="13" spans="1:5" x14ac:dyDescent="0.25">
      <c r="A13" s="41">
        <v>1963</v>
      </c>
      <c r="B13" s="4"/>
      <c r="C13" s="64"/>
      <c r="D13" s="4"/>
      <c r="E13" s="4"/>
    </row>
    <row r="14" spans="1:5" x14ac:dyDescent="0.25">
      <c r="A14" s="41">
        <v>1964</v>
      </c>
      <c r="B14" s="4"/>
      <c r="C14" s="64"/>
      <c r="D14" s="4"/>
      <c r="E14" s="4"/>
    </row>
    <row r="15" spans="1:5" x14ac:dyDescent="0.25">
      <c r="A15" s="41">
        <v>1965</v>
      </c>
      <c r="B15" s="4"/>
      <c r="C15" s="64"/>
      <c r="D15" s="4"/>
      <c r="E15" s="4"/>
    </row>
    <row r="16" spans="1:5" x14ac:dyDescent="0.25">
      <c r="A16" s="41">
        <v>1966</v>
      </c>
      <c r="B16" s="4"/>
      <c r="C16" s="64"/>
      <c r="D16" s="4"/>
      <c r="E16" s="4"/>
    </row>
    <row r="17" spans="1:5" x14ac:dyDescent="0.25">
      <c r="A17" s="41">
        <v>1967</v>
      </c>
      <c r="B17" s="4"/>
      <c r="C17" s="64"/>
      <c r="D17" s="4"/>
      <c r="E17" s="4"/>
    </row>
    <row r="18" spans="1:5" x14ac:dyDescent="0.25">
      <c r="A18" s="41">
        <v>1968</v>
      </c>
      <c r="B18" s="4"/>
      <c r="C18" s="64"/>
      <c r="D18" s="4"/>
      <c r="E18" s="4"/>
    </row>
    <row r="19" spans="1:5" x14ac:dyDescent="0.25">
      <c r="A19" s="41">
        <v>1969</v>
      </c>
      <c r="B19" s="4"/>
      <c r="C19" s="64"/>
      <c r="D19" s="4"/>
      <c r="E19" s="4"/>
    </row>
    <row r="20" spans="1:5" x14ac:dyDescent="0.25">
      <c r="A20" s="41">
        <v>1970</v>
      </c>
      <c r="B20" s="4"/>
      <c r="C20" s="64"/>
      <c r="D20" s="4"/>
      <c r="E20" s="4"/>
    </row>
    <row r="21" spans="1:5" x14ac:dyDescent="0.25">
      <c r="A21" s="41">
        <v>1971</v>
      </c>
      <c r="B21" s="4"/>
      <c r="C21" s="64"/>
      <c r="D21" s="4"/>
      <c r="E21" s="4"/>
    </row>
    <row r="22" spans="1:5" x14ac:dyDescent="0.25">
      <c r="A22" s="41">
        <v>1972</v>
      </c>
      <c r="B22" s="4"/>
      <c r="C22" s="64"/>
      <c r="D22" s="4"/>
      <c r="E22" s="4"/>
    </row>
    <row r="23" spans="1:5" x14ac:dyDescent="0.25">
      <c r="A23" s="41">
        <v>1973</v>
      </c>
      <c r="B23" s="4"/>
      <c r="C23" s="64"/>
      <c r="D23" s="4"/>
      <c r="E23" s="4"/>
    </row>
    <row r="24" spans="1:5" x14ac:dyDescent="0.25">
      <c r="A24" s="41">
        <v>1974</v>
      </c>
      <c r="B24" s="4">
        <v>2.4105844434974002</v>
      </c>
      <c r="C24" s="64"/>
      <c r="D24" s="4">
        <v>2.4105844434974002</v>
      </c>
      <c r="E24" s="4"/>
    </row>
    <row r="25" spans="1:5" x14ac:dyDescent="0.25">
      <c r="A25" s="41">
        <v>1975</v>
      </c>
      <c r="B25" s="4">
        <v>2.5743107833465602</v>
      </c>
      <c r="C25" s="64"/>
      <c r="D25" s="4">
        <v>2.5743107833465602</v>
      </c>
      <c r="E25" s="4"/>
    </row>
    <row r="26" spans="1:5" x14ac:dyDescent="0.25">
      <c r="A26" s="41">
        <v>1976</v>
      </c>
      <c r="B26" s="4">
        <v>2.6132292532228401</v>
      </c>
      <c r="C26" s="64"/>
      <c r="D26" s="4">
        <v>2.6132292532228401</v>
      </c>
      <c r="E26" s="4"/>
    </row>
    <row r="27" spans="1:5" x14ac:dyDescent="0.25">
      <c r="A27" s="41">
        <v>1977</v>
      </c>
      <c r="B27" s="4">
        <v>2.5842805990636402</v>
      </c>
      <c r="C27" s="64"/>
      <c r="D27" s="4">
        <v>2.5842805990636402</v>
      </c>
      <c r="E27" s="4"/>
    </row>
    <row r="28" spans="1:5" x14ac:dyDescent="0.25">
      <c r="A28" s="41">
        <v>1978</v>
      </c>
      <c r="B28" s="4">
        <v>2.5462733596456801</v>
      </c>
      <c r="C28" s="64"/>
      <c r="D28" s="4">
        <v>2.5462733596456801</v>
      </c>
      <c r="E28" s="4"/>
    </row>
    <row r="29" spans="1:5" x14ac:dyDescent="0.25">
      <c r="A29" s="41">
        <v>1979</v>
      </c>
      <c r="B29" s="4">
        <v>2.47723278616072</v>
      </c>
      <c r="C29" s="64"/>
      <c r="D29" s="4">
        <v>2.47723278616072</v>
      </c>
      <c r="E29" s="4"/>
    </row>
    <row r="30" spans="1:5" x14ac:dyDescent="0.25">
      <c r="A30" s="41">
        <v>1980</v>
      </c>
      <c r="B30" s="4">
        <v>2.4804766277329899</v>
      </c>
      <c r="C30" s="64"/>
      <c r="D30" s="4">
        <v>2.4804766277329899</v>
      </c>
      <c r="E30" s="4"/>
    </row>
    <row r="31" spans="1:5" x14ac:dyDescent="0.25">
      <c r="A31" s="41">
        <v>1981</v>
      </c>
      <c r="B31" s="4">
        <v>2.5334380090813</v>
      </c>
      <c r="C31" s="64"/>
      <c r="D31" s="4">
        <v>2.5334380090813</v>
      </c>
      <c r="E31" s="4"/>
    </row>
    <row r="32" spans="1:5" x14ac:dyDescent="0.25">
      <c r="A32" s="41">
        <v>1982</v>
      </c>
      <c r="B32" s="4">
        <v>2.6392937880590699</v>
      </c>
      <c r="C32" s="64"/>
      <c r="D32" s="4">
        <v>2.6392937880590699</v>
      </c>
      <c r="E32" s="4"/>
    </row>
    <row r="33" spans="1:5" x14ac:dyDescent="0.25">
      <c r="A33" s="41">
        <v>1983</v>
      </c>
      <c r="B33" s="4">
        <v>2.6974549935241598</v>
      </c>
      <c r="C33" s="64"/>
      <c r="D33" s="4">
        <v>2.6974549935241598</v>
      </c>
      <c r="E33" s="4"/>
    </row>
    <row r="34" spans="1:5" x14ac:dyDescent="0.25">
      <c r="A34" s="41">
        <v>1984</v>
      </c>
      <c r="B34" s="4">
        <v>2.6941045623584801</v>
      </c>
      <c r="C34" s="64"/>
      <c r="D34" s="4">
        <v>2.6941045623584801</v>
      </c>
      <c r="E34" s="4"/>
    </row>
    <row r="35" spans="1:5" x14ac:dyDescent="0.25">
      <c r="A35" s="41">
        <v>1985</v>
      </c>
      <c r="B35" s="4">
        <v>2.6983503419408601</v>
      </c>
      <c r="C35" s="64"/>
      <c r="D35" s="4">
        <v>2.6983503419408601</v>
      </c>
      <c r="E35" s="4"/>
    </row>
    <row r="36" spans="1:5" x14ac:dyDescent="0.25">
      <c r="A36" s="41">
        <v>1986</v>
      </c>
      <c r="B36" s="4">
        <v>2.7766235429227102</v>
      </c>
      <c r="C36" s="64"/>
      <c r="D36" s="4">
        <v>2.7766235429227102</v>
      </c>
      <c r="E36" s="4"/>
    </row>
    <row r="37" spans="1:5" x14ac:dyDescent="0.25">
      <c r="A37" s="41">
        <v>1987</v>
      </c>
      <c r="B37" s="4">
        <v>2.7792992998066399</v>
      </c>
      <c r="C37" s="64"/>
      <c r="D37" s="4">
        <v>2.7792992998066399</v>
      </c>
      <c r="E37" s="4"/>
    </row>
    <row r="38" spans="1:5" x14ac:dyDescent="0.25">
      <c r="A38" s="41">
        <v>1988</v>
      </c>
      <c r="B38" s="4">
        <v>2.7873224487235402</v>
      </c>
      <c r="C38" s="64"/>
      <c r="D38" s="4">
        <v>2.7873224487235402</v>
      </c>
      <c r="E38" s="4"/>
    </row>
    <row r="39" spans="1:5" x14ac:dyDescent="0.25">
      <c r="A39" s="41">
        <v>1989</v>
      </c>
      <c r="B39" s="4">
        <v>2.8514393742365098</v>
      </c>
      <c r="C39" s="64"/>
      <c r="D39" s="4">
        <v>2.8514393742365098</v>
      </c>
      <c r="E39" s="4"/>
    </row>
    <row r="40" spans="1:5" x14ac:dyDescent="0.25">
      <c r="A40" s="41">
        <v>1990</v>
      </c>
      <c r="B40" s="4">
        <v>2.9539982044075299</v>
      </c>
      <c r="C40" s="64"/>
      <c r="D40" s="4">
        <v>2.9539982044075299</v>
      </c>
      <c r="E40" s="4"/>
    </row>
    <row r="41" spans="1:5" x14ac:dyDescent="0.25">
      <c r="A41" s="41">
        <v>1991</v>
      </c>
      <c r="B41" s="4">
        <v>2.9671500522849601</v>
      </c>
      <c r="C41" s="64"/>
      <c r="D41" s="4">
        <v>2.9671500522849601</v>
      </c>
      <c r="E41" s="4"/>
    </row>
    <row r="42" spans="1:5" x14ac:dyDescent="0.25">
      <c r="A42" s="41">
        <v>1992</v>
      </c>
      <c r="B42" s="4">
        <v>2.8898065202691998</v>
      </c>
      <c r="C42" s="64"/>
      <c r="D42" s="4">
        <v>2.8898065202691998</v>
      </c>
      <c r="E42" s="4"/>
    </row>
    <row r="43" spans="1:5" x14ac:dyDescent="0.25">
      <c r="A43" s="41">
        <v>1993</v>
      </c>
      <c r="B43" s="4">
        <v>2.8679626559274101</v>
      </c>
      <c r="C43" s="64"/>
      <c r="D43" s="4">
        <v>2.8679626559274101</v>
      </c>
      <c r="E43" s="4"/>
    </row>
    <row r="44" spans="1:5" x14ac:dyDescent="0.25">
      <c r="A44" s="41">
        <v>1994</v>
      </c>
      <c r="B44" s="4">
        <v>2.8609342456065998</v>
      </c>
      <c r="C44" s="64"/>
      <c r="D44" s="4">
        <v>2.8609342456065998</v>
      </c>
      <c r="E44" s="4"/>
    </row>
    <row r="45" spans="1:5" x14ac:dyDescent="0.25">
      <c r="A45" s="41">
        <v>1995</v>
      </c>
      <c r="B45" s="4">
        <v>2.8647301275308101</v>
      </c>
      <c r="C45" s="64"/>
      <c r="D45" s="4">
        <v>2.8647301275308101</v>
      </c>
      <c r="E45" s="4"/>
    </row>
    <row r="46" spans="1:5" x14ac:dyDescent="0.25">
      <c r="A46" s="41">
        <v>1996</v>
      </c>
      <c r="B46" s="4">
        <v>2.9222797767303099</v>
      </c>
      <c r="C46" s="64"/>
      <c r="D46" s="4">
        <v>2.9222797767303099</v>
      </c>
      <c r="E46" s="4"/>
    </row>
    <row r="47" spans="1:5" x14ac:dyDescent="0.25">
      <c r="A47" s="41">
        <v>1997</v>
      </c>
      <c r="B47" s="4">
        <v>2.8732147325179</v>
      </c>
      <c r="C47" s="64"/>
      <c r="D47" s="4">
        <v>2.8732147325179</v>
      </c>
      <c r="E47" s="4"/>
    </row>
    <row r="48" spans="1:5" x14ac:dyDescent="0.25">
      <c r="A48" s="41">
        <v>1998</v>
      </c>
      <c r="B48" s="4">
        <v>2.9063275969506899</v>
      </c>
      <c r="C48" s="64"/>
      <c r="D48" s="4">
        <v>2.9063275969506899</v>
      </c>
      <c r="E48" s="4"/>
    </row>
    <row r="49" spans="1:5" x14ac:dyDescent="0.25">
      <c r="A49" s="41">
        <v>1999</v>
      </c>
      <c r="B49" s="4">
        <v>2.8893755628233899</v>
      </c>
      <c r="C49" s="64"/>
      <c r="D49" s="4">
        <v>2.8893755628233899</v>
      </c>
      <c r="E49" s="4"/>
    </row>
    <row r="50" spans="1:5" x14ac:dyDescent="0.25">
      <c r="A50" s="41">
        <v>2000</v>
      </c>
      <c r="B50" s="4">
        <v>2.9170129901156501</v>
      </c>
      <c r="C50" s="64"/>
      <c r="D50" s="4">
        <v>2.9170129901156501</v>
      </c>
      <c r="E50" s="4"/>
    </row>
    <row r="51" spans="1:5" x14ac:dyDescent="0.25">
      <c r="A51" s="41">
        <v>2001</v>
      </c>
      <c r="B51" s="4">
        <v>2.9875610293507999</v>
      </c>
      <c r="C51" s="64"/>
      <c r="D51" s="4">
        <v>2.9875610293507999</v>
      </c>
      <c r="E51" s="4"/>
    </row>
    <row r="52" spans="1:5" x14ac:dyDescent="0.25">
      <c r="A52" s="41">
        <v>2002</v>
      </c>
      <c r="B52" s="4">
        <v>2.9524273167363999</v>
      </c>
      <c r="C52" s="64"/>
      <c r="D52" s="4">
        <v>2.9524273167363999</v>
      </c>
      <c r="E52" s="4"/>
    </row>
    <row r="53" spans="1:5" x14ac:dyDescent="0.25">
      <c r="A53" s="41">
        <v>2003</v>
      </c>
      <c r="B53" s="4">
        <v>2.9983087052715498</v>
      </c>
      <c r="C53" s="64"/>
      <c r="D53" s="4">
        <v>2.9983087052715498</v>
      </c>
      <c r="E53" s="4"/>
    </row>
    <row r="54" spans="1:5" x14ac:dyDescent="0.25">
      <c r="A54" s="41">
        <v>2004</v>
      </c>
      <c r="B54" s="4">
        <v>3.0054612726674801</v>
      </c>
      <c r="C54" s="64"/>
      <c r="D54" s="4">
        <v>3.0054612726674801</v>
      </c>
      <c r="E54" s="4"/>
    </row>
    <row r="55" spans="1:5" x14ac:dyDescent="0.25">
      <c r="A55" s="41">
        <v>2005</v>
      </c>
      <c r="B55" s="4">
        <v>2.9381409225230999</v>
      </c>
      <c r="C55" s="64"/>
      <c r="D55" s="4">
        <v>2.9381409225230999</v>
      </c>
      <c r="E55" s="4"/>
    </row>
    <row r="56" spans="1:5" x14ac:dyDescent="0.25">
      <c r="A56" s="41">
        <v>2006</v>
      </c>
      <c r="B56" s="4">
        <v>3.02582945335128</v>
      </c>
      <c r="C56" s="64"/>
      <c r="D56" s="4">
        <v>3.02582945335128</v>
      </c>
      <c r="E56" s="4"/>
    </row>
    <row r="57" spans="1:5" x14ac:dyDescent="0.25">
      <c r="A57" s="41">
        <v>2007</v>
      </c>
      <c r="B57" s="4">
        <v>2.9468728868592202</v>
      </c>
      <c r="C57" s="64"/>
      <c r="D57" s="4">
        <v>2.9468728868592202</v>
      </c>
      <c r="E57" s="4"/>
    </row>
    <row r="58" spans="1:5" x14ac:dyDescent="0.25">
      <c r="A58" s="41">
        <v>2008</v>
      </c>
      <c r="B58" s="4">
        <v>2.9236432862766502</v>
      </c>
      <c r="C58" s="64"/>
      <c r="D58" s="4">
        <v>2.9236432862766502</v>
      </c>
      <c r="E58" s="4"/>
    </row>
    <row r="59" spans="1:5" x14ac:dyDescent="0.25">
      <c r="A59" s="41">
        <v>2009</v>
      </c>
      <c r="B59" s="4">
        <v>2.9755057202257902</v>
      </c>
      <c r="C59" s="64"/>
      <c r="D59" s="4">
        <v>2.9755057202257902</v>
      </c>
      <c r="E59" s="4"/>
    </row>
    <row r="60" spans="1:5" x14ac:dyDescent="0.25">
      <c r="A60" s="41">
        <v>2010</v>
      </c>
      <c r="B60" s="4">
        <v>2.92001850511779</v>
      </c>
      <c r="C60" s="64"/>
      <c r="D60" s="4">
        <v>2.92001850511779</v>
      </c>
      <c r="E60" s="4"/>
    </row>
    <row r="61" spans="1:5" x14ac:dyDescent="0.25">
      <c r="A61" s="41">
        <v>2011</v>
      </c>
      <c r="B61" s="4">
        <v>2.8669828544432501</v>
      </c>
      <c r="C61" s="64"/>
      <c r="D61" s="4">
        <v>2.8669828544432501</v>
      </c>
      <c r="E61" s="4"/>
    </row>
    <row r="62" spans="1:5" x14ac:dyDescent="0.25">
      <c r="A62" s="41">
        <v>2012</v>
      </c>
      <c r="B62" s="4">
        <v>2.8350062329486598</v>
      </c>
      <c r="C62" s="64"/>
      <c r="D62" s="4">
        <v>2.8350062329486598</v>
      </c>
      <c r="E62" s="4"/>
    </row>
    <row r="63" spans="1:5" x14ac:dyDescent="0.25">
      <c r="A63" s="41">
        <v>2013</v>
      </c>
      <c r="B63" s="4">
        <v>2.7807080906439898</v>
      </c>
      <c r="C63" s="64"/>
      <c r="D63" s="4">
        <v>2.7807080906439898</v>
      </c>
      <c r="E63" s="4"/>
    </row>
    <row r="64" spans="1:5" x14ac:dyDescent="0.25">
      <c r="A64" s="41">
        <v>2014</v>
      </c>
      <c r="B64" s="4">
        <v>2.7352635432900199</v>
      </c>
      <c r="C64" s="64"/>
      <c r="D64" s="4">
        <v>2.7352635432900199</v>
      </c>
      <c r="E64" s="4"/>
    </row>
    <row r="65" spans="1:5" x14ac:dyDescent="0.25">
      <c r="A65" s="41">
        <v>2015</v>
      </c>
      <c r="B65" s="4">
        <v>2.7284343547447998</v>
      </c>
      <c r="C65" s="64"/>
      <c r="D65" s="4">
        <v>2.7284343547447998</v>
      </c>
      <c r="E65" s="4"/>
    </row>
    <row r="66" spans="1:5" x14ac:dyDescent="0.25">
      <c r="A66" s="41">
        <v>2016</v>
      </c>
      <c r="B66" s="4">
        <v>2.6038997799779899</v>
      </c>
      <c r="C66" s="64"/>
      <c r="D66" s="4">
        <v>2.6038997799779899</v>
      </c>
      <c r="E66" s="4"/>
    </row>
    <row r="67" spans="1:5" x14ac:dyDescent="0.25">
      <c r="A67" s="41">
        <v>2017</v>
      </c>
      <c r="B67" s="4">
        <v>2.5429318303447301</v>
      </c>
      <c r="C67" s="60">
        <f>B67</f>
        <v>2.5429318303447301</v>
      </c>
      <c r="D67" s="4">
        <v>2.5429318303447301</v>
      </c>
      <c r="E67" s="6">
        <f>D67</f>
        <v>2.5429318303447301</v>
      </c>
    </row>
    <row r="68" spans="1:5" x14ac:dyDescent="0.25">
      <c r="A68" s="41">
        <v>2018</v>
      </c>
      <c r="C68" s="64">
        <v>2.5043730000000002</v>
      </c>
      <c r="E68" s="4">
        <v>2.5043730000000002</v>
      </c>
    </row>
    <row r="69" spans="1:5" x14ac:dyDescent="0.25">
      <c r="A69" s="41">
        <v>2019</v>
      </c>
      <c r="C69" s="64">
        <v>2.4790079999999999</v>
      </c>
      <c r="E69" s="4">
        <v>2.4790079999999999</v>
      </c>
    </row>
    <row r="70" spans="1:5" x14ac:dyDescent="0.25">
      <c r="A70" s="41">
        <v>2020</v>
      </c>
      <c r="C70" s="64">
        <v>2.4598179999999998</v>
      </c>
      <c r="E70" s="4">
        <v>2.4598179999999998</v>
      </c>
    </row>
    <row r="71" spans="1:5" x14ac:dyDescent="0.25">
      <c r="A71" s="41">
        <v>2021</v>
      </c>
      <c r="C71" s="64">
        <v>2.4405549999999998</v>
      </c>
      <c r="E71" s="4">
        <v>2.4405549999999998</v>
      </c>
    </row>
    <row r="72" spans="1:5" x14ac:dyDescent="0.25">
      <c r="A72" s="41">
        <v>2022</v>
      </c>
      <c r="C72" s="64">
        <v>2.4212850000000001</v>
      </c>
      <c r="E72" s="4">
        <v>2.4212850000000001</v>
      </c>
    </row>
    <row r="73" spans="1:5" x14ac:dyDescent="0.25">
      <c r="A73" s="41">
        <v>2023</v>
      </c>
      <c r="C73" s="64">
        <v>2.4019249999999999</v>
      </c>
      <c r="E73" s="4">
        <v>2.4019249999999999</v>
      </c>
    </row>
    <row r="74" spans="1:5" x14ac:dyDescent="0.25">
      <c r="A74" s="41">
        <v>2024</v>
      </c>
      <c r="C74" s="64">
        <v>2.3825319999999999</v>
      </c>
      <c r="E74" s="4">
        <v>2.3825319999999999</v>
      </c>
    </row>
    <row r="75" spans="1:5" x14ac:dyDescent="0.25">
      <c r="A75" s="41">
        <v>2025</v>
      </c>
      <c r="C75" s="64">
        <v>2.3632590000000002</v>
      </c>
      <c r="E75" s="4">
        <v>2.3632590000000002</v>
      </c>
    </row>
    <row r="76" spans="1:5" x14ac:dyDescent="0.25">
      <c r="A76" s="41">
        <v>2026</v>
      </c>
      <c r="C76" s="64">
        <v>2.3441480000000001</v>
      </c>
      <c r="E76" s="4">
        <v>2.3441480000000001</v>
      </c>
    </row>
    <row r="77" spans="1:5" x14ac:dyDescent="0.25">
      <c r="A77" s="41">
        <v>2027</v>
      </c>
      <c r="C77" s="64">
        <v>2.325231</v>
      </c>
      <c r="E77" s="4">
        <v>2.325231</v>
      </c>
    </row>
    <row r="78" spans="1:5" x14ac:dyDescent="0.25">
      <c r="A78" s="41">
        <v>2028</v>
      </c>
      <c r="C78" s="64">
        <v>2.3064619999999998</v>
      </c>
      <c r="E78" s="4">
        <v>2.3064619999999998</v>
      </c>
    </row>
    <row r="79" spans="1:5" x14ac:dyDescent="0.25">
      <c r="A79" s="41">
        <v>2029</v>
      </c>
      <c r="C79" s="64">
        <v>2.287811</v>
      </c>
      <c r="E79" s="4">
        <v>2.287811</v>
      </c>
    </row>
    <row r="80" spans="1:5" x14ac:dyDescent="0.25">
      <c r="A80" s="41">
        <v>2030</v>
      </c>
      <c r="C80" s="64">
        <v>2.2692830000000002</v>
      </c>
      <c r="E80" s="4">
        <v>2.2692830000000002</v>
      </c>
    </row>
    <row r="81" spans="1:5" x14ac:dyDescent="0.25">
      <c r="A81" s="41">
        <v>2031</v>
      </c>
      <c r="C81" s="60">
        <f>C80</f>
        <v>2.2692830000000002</v>
      </c>
      <c r="E81" s="4">
        <v>2.2508859999999999</v>
      </c>
    </row>
    <row r="82" spans="1:5" x14ac:dyDescent="0.25">
      <c r="A82" s="41">
        <v>2032</v>
      </c>
      <c r="C82" s="60">
        <f t="shared" ref="C82:C100" si="0">C81</f>
        <v>2.2692830000000002</v>
      </c>
      <c r="E82" s="4">
        <v>2.2326329999999999</v>
      </c>
    </row>
    <row r="83" spans="1:5" x14ac:dyDescent="0.25">
      <c r="A83" s="41">
        <v>2033</v>
      </c>
      <c r="C83" s="60">
        <f t="shared" si="0"/>
        <v>2.2692830000000002</v>
      </c>
      <c r="E83" s="4">
        <v>2.2145260000000002</v>
      </c>
    </row>
    <row r="84" spans="1:5" x14ac:dyDescent="0.25">
      <c r="A84" s="41">
        <v>2034</v>
      </c>
      <c r="C84" s="60">
        <f t="shared" si="0"/>
        <v>2.2692830000000002</v>
      </c>
      <c r="E84" s="4">
        <v>2.1965759999999999</v>
      </c>
    </row>
    <row r="85" spans="1:5" x14ac:dyDescent="0.25">
      <c r="A85" s="41">
        <v>2035</v>
      </c>
      <c r="C85" s="60">
        <f t="shared" si="0"/>
        <v>2.2692830000000002</v>
      </c>
      <c r="E85" s="4">
        <v>2.1787800000000002</v>
      </c>
    </row>
    <row r="86" spans="1:5" x14ac:dyDescent="0.25">
      <c r="A86" s="41">
        <v>2036</v>
      </c>
      <c r="C86" s="60">
        <f t="shared" si="0"/>
        <v>2.2692830000000002</v>
      </c>
      <c r="E86" s="4">
        <v>2.1611319999999998</v>
      </c>
    </row>
    <row r="87" spans="1:5" x14ac:dyDescent="0.25">
      <c r="A87" s="41">
        <v>2037</v>
      </c>
      <c r="C87" s="60">
        <f t="shared" si="0"/>
        <v>2.2692830000000002</v>
      </c>
      <c r="E87" s="4">
        <v>2.14364</v>
      </c>
    </row>
    <row r="88" spans="1:5" x14ac:dyDescent="0.25">
      <c r="A88" s="41">
        <v>2038</v>
      </c>
      <c r="C88" s="60">
        <f t="shared" si="0"/>
        <v>2.2692830000000002</v>
      </c>
      <c r="E88" s="4">
        <v>2.1262989999999999</v>
      </c>
    </row>
    <row r="89" spans="1:5" x14ac:dyDescent="0.25">
      <c r="A89" s="41">
        <v>2039</v>
      </c>
      <c r="C89" s="60">
        <f t="shared" si="0"/>
        <v>2.2692830000000002</v>
      </c>
      <c r="E89" s="4">
        <v>2.1091039999999999</v>
      </c>
    </row>
    <row r="90" spans="1:5" x14ac:dyDescent="0.25">
      <c r="A90" s="41">
        <v>2040</v>
      </c>
      <c r="C90" s="60">
        <f t="shared" si="0"/>
        <v>2.2692830000000002</v>
      </c>
      <c r="E90" s="4">
        <v>2.0920589999999999</v>
      </c>
    </row>
    <row r="91" spans="1:5" x14ac:dyDescent="0.25">
      <c r="A91" s="41">
        <v>2041</v>
      </c>
      <c r="C91" s="60">
        <f t="shared" si="0"/>
        <v>2.2692830000000002</v>
      </c>
      <c r="E91" s="6">
        <f>E90</f>
        <v>2.0920589999999999</v>
      </c>
    </row>
    <row r="92" spans="1:5" x14ac:dyDescent="0.25">
      <c r="A92" s="41">
        <v>2042</v>
      </c>
      <c r="C92" s="60">
        <f t="shared" si="0"/>
        <v>2.2692830000000002</v>
      </c>
      <c r="E92" s="6">
        <f t="shared" ref="E92:E100" si="1">E91</f>
        <v>2.0920589999999999</v>
      </c>
    </row>
    <row r="93" spans="1:5" x14ac:dyDescent="0.25">
      <c r="A93" s="41">
        <v>2043</v>
      </c>
      <c r="C93" s="60">
        <f t="shared" si="0"/>
        <v>2.2692830000000002</v>
      </c>
      <c r="E93" s="6">
        <f t="shared" si="1"/>
        <v>2.0920589999999999</v>
      </c>
    </row>
    <row r="94" spans="1:5" x14ac:dyDescent="0.25">
      <c r="A94" s="41">
        <v>2044</v>
      </c>
      <c r="C94" s="60">
        <f t="shared" si="0"/>
        <v>2.2692830000000002</v>
      </c>
      <c r="E94" s="6">
        <f t="shared" si="1"/>
        <v>2.0920589999999999</v>
      </c>
    </row>
    <row r="95" spans="1:5" x14ac:dyDescent="0.25">
      <c r="A95" s="41">
        <v>2045</v>
      </c>
      <c r="C95" s="60">
        <f t="shared" si="0"/>
        <v>2.2692830000000002</v>
      </c>
      <c r="E95" s="6">
        <f t="shared" si="1"/>
        <v>2.0920589999999999</v>
      </c>
    </row>
    <row r="96" spans="1:5" x14ac:dyDescent="0.25">
      <c r="A96" s="41">
        <v>2046</v>
      </c>
      <c r="C96" s="60">
        <f t="shared" si="0"/>
        <v>2.2692830000000002</v>
      </c>
      <c r="E96" s="6">
        <f t="shared" si="1"/>
        <v>2.0920589999999999</v>
      </c>
    </row>
    <row r="97" spans="1:5" x14ac:dyDescent="0.25">
      <c r="A97" s="41">
        <v>2047</v>
      </c>
      <c r="C97" s="60">
        <f t="shared" si="0"/>
        <v>2.2692830000000002</v>
      </c>
      <c r="E97" s="6">
        <f t="shared" si="1"/>
        <v>2.0920589999999999</v>
      </c>
    </row>
    <row r="98" spans="1:5" x14ac:dyDescent="0.25">
      <c r="A98" s="41">
        <v>2048</v>
      </c>
      <c r="C98" s="60">
        <f t="shared" si="0"/>
        <v>2.2692830000000002</v>
      </c>
      <c r="E98" s="6">
        <f t="shared" si="1"/>
        <v>2.0920589999999999</v>
      </c>
    </row>
    <row r="99" spans="1:5" x14ac:dyDescent="0.25">
      <c r="A99" s="41">
        <v>2049</v>
      </c>
      <c r="C99" s="60">
        <f t="shared" si="0"/>
        <v>2.2692830000000002</v>
      </c>
      <c r="E99" s="6">
        <f t="shared" si="1"/>
        <v>2.0920589999999999</v>
      </c>
    </row>
    <row r="100" spans="1:5" x14ac:dyDescent="0.25">
      <c r="A100" s="41">
        <v>2050</v>
      </c>
      <c r="C100" s="60">
        <f t="shared" si="0"/>
        <v>2.2692830000000002</v>
      </c>
      <c r="E100" s="6">
        <f t="shared" si="1"/>
        <v>2.0920589999999999</v>
      </c>
    </row>
  </sheetData>
  <hyperlinks>
    <hyperlink ref="A2" location="About!A1" display="◄ About"/>
  </hyperlink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showGridLines="0" zoomScaleNormal="100" workbookViewId="0">
      <selection activeCell="B21" sqref="B21"/>
    </sheetView>
  </sheetViews>
  <sheetFormatPr defaultRowHeight="15" x14ac:dyDescent="0.25"/>
  <cols>
    <col min="1" max="12" width="9" style="1"/>
    <col min="13" max="13" width="12.5" style="1" customWidth="1"/>
    <col min="14" max="33" width="9" style="1"/>
    <col min="34" max="34" width="11" style="1" bestFit="1" customWidth="1"/>
    <col min="35" max="16384" width="9" style="1"/>
  </cols>
  <sheetData>
    <row r="1" spans="1:34" ht="18.75" x14ac:dyDescent="0.3">
      <c r="A1" s="58" t="s">
        <v>20</v>
      </c>
    </row>
    <row r="2" spans="1:34" x14ac:dyDescent="0.25">
      <c r="A2" s="52" t="s">
        <v>123</v>
      </c>
      <c r="W2" s="13" t="s">
        <v>91</v>
      </c>
      <c r="X2" s="11">
        <v>1000</v>
      </c>
    </row>
    <row r="3" spans="1:34" x14ac:dyDescent="0.25">
      <c r="A3" s="56"/>
    </row>
    <row r="4" spans="1:34" x14ac:dyDescent="0.25">
      <c r="A4" s="42" t="s">
        <v>11</v>
      </c>
      <c r="B4" s="8" t="s">
        <v>21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W4" s="8" t="s">
        <v>19</v>
      </c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x14ac:dyDescent="0.25">
      <c r="A5" s="50"/>
      <c r="B5" s="65" t="s">
        <v>29</v>
      </c>
      <c r="C5" s="65" t="s">
        <v>31</v>
      </c>
      <c r="D5" s="65" t="s">
        <v>133</v>
      </c>
      <c r="E5" s="65" t="s">
        <v>32</v>
      </c>
      <c r="F5" s="65" t="s">
        <v>33</v>
      </c>
      <c r="G5" s="65" t="s">
        <v>34</v>
      </c>
      <c r="H5" s="65" t="s">
        <v>35</v>
      </c>
      <c r="I5" s="65" t="s">
        <v>36</v>
      </c>
      <c r="J5" s="65" t="s">
        <v>30</v>
      </c>
      <c r="K5" s="65" t="s">
        <v>37</v>
      </c>
      <c r="L5" s="65" t="s">
        <v>22</v>
      </c>
      <c r="M5" s="65" t="s">
        <v>16</v>
      </c>
      <c r="W5" s="67" t="str">
        <f>B5</f>
        <v>Australia</v>
      </c>
      <c r="X5" s="67" t="str">
        <f t="shared" ref="X5:AH5" si="0">C5</f>
        <v>Austria</v>
      </c>
      <c r="Y5" s="67" t="str">
        <f t="shared" si="0"/>
        <v>Belgium</v>
      </c>
      <c r="Z5" s="67" t="str">
        <f t="shared" si="0"/>
        <v>Canada</v>
      </c>
      <c r="AA5" s="67" t="str">
        <f t="shared" si="0"/>
        <v>Denmark</v>
      </c>
      <c r="AB5" s="67" t="str">
        <f t="shared" si="0"/>
        <v>Finland</v>
      </c>
      <c r="AC5" s="67" t="str">
        <f t="shared" si="0"/>
        <v>France</v>
      </c>
      <c r="AD5" s="67" t="str">
        <f t="shared" si="0"/>
        <v>Germany</v>
      </c>
      <c r="AE5" s="67" t="str">
        <f t="shared" si="0"/>
        <v>Ireland</v>
      </c>
      <c r="AF5" s="67" t="str">
        <f t="shared" si="0"/>
        <v>Spain</v>
      </c>
      <c r="AG5" s="67" t="str">
        <f t="shared" si="0"/>
        <v>UK</v>
      </c>
      <c r="AH5" s="67" t="str">
        <f t="shared" si="0"/>
        <v>New Zealand</v>
      </c>
    </row>
    <row r="6" spans="1:34" x14ac:dyDescent="0.25">
      <c r="A6" s="41">
        <v>1974</v>
      </c>
      <c r="B6" s="20">
        <v>1.451464363492305E-3</v>
      </c>
      <c r="C6" s="20">
        <v>8.3946453649153127E-4</v>
      </c>
      <c r="D6" s="20">
        <v>8.5492796772757213E-4</v>
      </c>
      <c r="E6" s="20">
        <v>2.6068430873023595E-3</v>
      </c>
      <c r="F6" s="20">
        <v>1.2423089610286309E-3</v>
      </c>
      <c r="G6" s="20">
        <v>1.0930499178616402E-3</v>
      </c>
      <c r="H6" s="20">
        <v>6.3111195727102933E-4</v>
      </c>
      <c r="I6" s="20">
        <v>1.0599062800901288E-3</v>
      </c>
      <c r="J6" s="20">
        <v>8.7904793144981971E-4</v>
      </c>
      <c r="K6" s="20">
        <v>3.210301106174092E-4</v>
      </c>
      <c r="L6" s="20">
        <v>1.6513208837770389E-3</v>
      </c>
      <c r="M6" s="20">
        <v>2.4105844434974002E-3</v>
      </c>
      <c r="W6" s="6">
        <f>B6*$X$2</f>
        <v>1.451464363492305</v>
      </c>
      <c r="X6" s="6">
        <f t="shared" ref="X6:AH6" si="1">C6*$X$2</f>
        <v>0.8394645364915313</v>
      </c>
      <c r="Y6" s="6">
        <f t="shared" si="1"/>
        <v>0.85492796772757218</v>
      </c>
      <c r="Z6" s="6">
        <f t="shared" si="1"/>
        <v>2.6068430873023596</v>
      </c>
      <c r="AA6" s="6">
        <f t="shared" si="1"/>
        <v>1.2423089610286309</v>
      </c>
      <c r="AB6" s="6">
        <f t="shared" si="1"/>
        <v>1.0930499178616402</v>
      </c>
      <c r="AC6" s="6">
        <f t="shared" si="1"/>
        <v>0.63111195727102931</v>
      </c>
      <c r="AD6" s="6">
        <f t="shared" si="1"/>
        <v>1.0599062800901289</v>
      </c>
      <c r="AE6" s="6">
        <f t="shared" si="1"/>
        <v>0.87904793144981974</v>
      </c>
      <c r="AF6" s="6">
        <f t="shared" si="1"/>
        <v>0.32103011061740921</v>
      </c>
      <c r="AG6" s="6">
        <f t="shared" si="1"/>
        <v>1.651320883777039</v>
      </c>
      <c r="AH6" s="6">
        <f t="shared" si="1"/>
        <v>2.4105844434974002</v>
      </c>
    </row>
    <row r="7" spans="1:34" x14ac:dyDescent="0.25">
      <c r="A7" s="41">
        <v>1975</v>
      </c>
      <c r="B7" s="20">
        <v>1.6062250350097958E-3</v>
      </c>
      <c r="C7" s="20">
        <v>8.886195811324604E-4</v>
      </c>
      <c r="D7" s="20">
        <v>9.4928295161092577E-4</v>
      </c>
      <c r="E7" s="20">
        <v>2.7810079809568954E-3</v>
      </c>
      <c r="F7" s="20">
        <v>1.2977190760161169E-3</v>
      </c>
      <c r="G7" s="20">
        <v>1.1714969370059734E-3</v>
      </c>
      <c r="H7" s="20">
        <v>7.2433158945119341E-4</v>
      </c>
      <c r="I7" s="20">
        <v>1.1287658006763439E-3</v>
      </c>
      <c r="J7" s="20">
        <v>8.3450848788847037E-4</v>
      </c>
      <c r="K7" s="20">
        <v>3.4568766552239209E-4</v>
      </c>
      <c r="L7" s="20">
        <v>1.5887852780756234E-3</v>
      </c>
      <c r="M7" s="20">
        <v>2.5743107833465602E-3</v>
      </c>
      <c r="W7" s="6">
        <f t="shared" ref="W7:W48" si="2">B7*$X$2</f>
        <v>1.6062250350097957</v>
      </c>
      <c r="X7" s="6">
        <f t="shared" ref="X7:X48" si="3">C7*$X$2</f>
        <v>0.88861958113246042</v>
      </c>
      <c r="Y7" s="6">
        <f t="shared" ref="Y7:Y48" si="4">D7*$X$2</f>
        <v>0.9492829516109258</v>
      </c>
      <c r="Z7" s="6">
        <f t="shared" ref="Z7:Z48" si="5">E7*$X$2</f>
        <v>2.7810079809568955</v>
      </c>
      <c r="AA7" s="6">
        <f t="shared" ref="AA7:AA48" si="6">F7*$X$2</f>
        <v>1.297719076016117</v>
      </c>
      <c r="AB7" s="6">
        <f t="shared" ref="AB7:AB48" si="7">G7*$X$2</f>
        <v>1.1714969370059733</v>
      </c>
      <c r="AC7" s="6">
        <f t="shared" ref="AC7:AC48" si="8">H7*$X$2</f>
        <v>0.72433158945119336</v>
      </c>
      <c r="AD7" s="6">
        <f t="shared" ref="AD7:AD48" si="9">I7*$X$2</f>
        <v>1.1287658006763439</v>
      </c>
      <c r="AE7" s="6">
        <f t="shared" ref="AE7:AE48" si="10">J7*$X$2</f>
        <v>0.83450848788847032</v>
      </c>
      <c r="AF7" s="6">
        <f t="shared" ref="AF7:AF48" si="11">K7*$X$2</f>
        <v>0.34568766552239211</v>
      </c>
      <c r="AG7" s="6">
        <f t="shared" ref="AG7:AG48" si="12">L7*$X$2</f>
        <v>1.5887852780756233</v>
      </c>
      <c r="AH7" s="6">
        <f t="shared" ref="AH7:AH48" si="13">M7*$X$2</f>
        <v>2.5743107833465602</v>
      </c>
    </row>
    <row r="8" spans="1:34" x14ac:dyDescent="0.25">
      <c r="A8" s="41">
        <v>1976</v>
      </c>
      <c r="B8" s="20">
        <v>1.6662204515859268E-3</v>
      </c>
      <c r="C8" s="20">
        <v>9.6561214090398729E-4</v>
      </c>
      <c r="D8" s="20">
        <v>1.0384105733086113E-3</v>
      </c>
      <c r="E8" s="20">
        <v>3.0320383328567672E-3</v>
      </c>
      <c r="F8" s="20">
        <v>1.3185687742840516E-3</v>
      </c>
      <c r="G8" s="20">
        <v>1.3674276371192604E-3</v>
      </c>
      <c r="H8" s="20">
        <v>8.1384851535842915E-4</v>
      </c>
      <c r="I8" s="20">
        <v>1.2164748901880593E-3</v>
      </c>
      <c r="J8" s="20">
        <v>8.9220076711710367E-4</v>
      </c>
      <c r="K8" s="20">
        <v>3.8898190223865688E-4</v>
      </c>
      <c r="L8" s="20">
        <v>1.5148514421530956E-3</v>
      </c>
      <c r="M8" s="20">
        <v>2.6132292532228402E-3</v>
      </c>
      <c r="W8" s="6">
        <f t="shared" si="2"/>
        <v>1.6662204515859267</v>
      </c>
      <c r="X8" s="6">
        <f t="shared" si="3"/>
        <v>0.96561214090398728</v>
      </c>
      <c r="Y8" s="6">
        <f t="shared" si="4"/>
        <v>1.0384105733086113</v>
      </c>
      <c r="Z8" s="6">
        <f t="shared" si="5"/>
        <v>3.032038332856767</v>
      </c>
      <c r="AA8" s="6">
        <f t="shared" si="6"/>
        <v>1.3185687742840515</v>
      </c>
      <c r="AB8" s="6">
        <f t="shared" si="7"/>
        <v>1.3674276371192604</v>
      </c>
      <c r="AC8" s="6">
        <f t="shared" si="8"/>
        <v>0.81384851535842917</v>
      </c>
      <c r="AD8" s="6">
        <f t="shared" si="9"/>
        <v>1.2164748901880593</v>
      </c>
      <c r="AE8" s="6">
        <f t="shared" si="10"/>
        <v>0.89220076711710372</v>
      </c>
      <c r="AF8" s="6">
        <f t="shared" si="11"/>
        <v>0.38898190223865686</v>
      </c>
      <c r="AG8" s="6">
        <f t="shared" si="12"/>
        <v>1.5148514421530956</v>
      </c>
      <c r="AH8" s="6">
        <f t="shared" si="13"/>
        <v>2.6132292532228401</v>
      </c>
    </row>
    <row r="9" spans="1:34" x14ac:dyDescent="0.25">
      <c r="A9" s="41">
        <v>1977</v>
      </c>
      <c r="B9" s="20">
        <v>1.7965523339001578E-3</v>
      </c>
      <c r="C9" s="20">
        <v>1.0041149331847152E-3</v>
      </c>
      <c r="D9" s="20">
        <v>1.1256333088036953E-3</v>
      </c>
      <c r="E9" s="20">
        <v>3.2412941363784897E-3</v>
      </c>
      <c r="F9" s="20">
        <v>1.3537255409752122E-3</v>
      </c>
      <c r="G9" s="20">
        <v>1.4337681685770937E-3</v>
      </c>
      <c r="H9" s="20">
        <v>8.9325862905426827E-4</v>
      </c>
      <c r="I9" s="20">
        <v>1.2790497396893271E-3</v>
      </c>
      <c r="J9" s="20">
        <v>9.4024611073009236E-4</v>
      </c>
      <c r="K9" s="20">
        <v>3.9302619726467838E-4</v>
      </c>
      <c r="L9" s="20">
        <v>1.5284075689464347E-3</v>
      </c>
      <c r="M9" s="20">
        <v>2.5842805990636398E-3</v>
      </c>
      <c r="W9" s="6">
        <f t="shared" si="2"/>
        <v>1.7965523339001579</v>
      </c>
      <c r="X9" s="6">
        <f t="shared" si="3"/>
        <v>1.0041149331847152</v>
      </c>
      <c r="Y9" s="6">
        <f t="shared" si="4"/>
        <v>1.1256333088036954</v>
      </c>
      <c r="Z9" s="6">
        <f t="shared" si="5"/>
        <v>3.2412941363784897</v>
      </c>
      <c r="AA9" s="6">
        <f t="shared" si="6"/>
        <v>1.3537255409752122</v>
      </c>
      <c r="AB9" s="6">
        <f t="shared" si="7"/>
        <v>1.4337681685770938</v>
      </c>
      <c r="AC9" s="6">
        <f t="shared" si="8"/>
        <v>0.89325862905426823</v>
      </c>
      <c r="AD9" s="6">
        <f t="shared" si="9"/>
        <v>1.2790497396893272</v>
      </c>
      <c r="AE9" s="6">
        <f t="shared" si="10"/>
        <v>0.94024611073009234</v>
      </c>
      <c r="AF9" s="6">
        <f t="shared" si="11"/>
        <v>0.39302619726467836</v>
      </c>
      <c r="AG9" s="6">
        <f t="shared" si="12"/>
        <v>1.5284075689464347</v>
      </c>
      <c r="AH9" s="6">
        <f t="shared" si="13"/>
        <v>2.5842805990636397</v>
      </c>
    </row>
    <row r="10" spans="1:34" x14ac:dyDescent="0.25">
      <c r="A10" s="41">
        <v>1978</v>
      </c>
      <c r="B10" s="20">
        <v>1.8616922914864982E-3</v>
      </c>
      <c r="C10" s="20">
        <v>1.0689902499541478E-3</v>
      </c>
      <c r="D10" s="20">
        <v>1.217772339702672E-3</v>
      </c>
      <c r="E10" s="20">
        <v>3.3018966796402116E-3</v>
      </c>
      <c r="F10" s="20">
        <v>1.4227869009665948E-3</v>
      </c>
      <c r="G10" s="20">
        <v>1.5514100556254691E-3</v>
      </c>
      <c r="H10" s="20">
        <v>1.0087581569564873E-3</v>
      </c>
      <c r="I10" s="20">
        <v>1.3820038708682585E-3</v>
      </c>
      <c r="J10" s="20">
        <v>9.9661188387574246E-4</v>
      </c>
      <c r="K10" s="20">
        <v>4.3152886378428567E-4</v>
      </c>
      <c r="L10" s="20">
        <v>1.5265653633275203E-3</v>
      </c>
      <c r="M10" s="20">
        <v>2.5462733596456799E-3</v>
      </c>
      <c r="W10" s="6">
        <f t="shared" si="2"/>
        <v>1.8616922914864982</v>
      </c>
      <c r="X10" s="6">
        <f t="shared" si="3"/>
        <v>1.0689902499541477</v>
      </c>
      <c r="Y10" s="6">
        <f t="shared" si="4"/>
        <v>1.2177723397026721</v>
      </c>
      <c r="Z10" s="6">
        <f t="shared" si="5"/>
        <v>3.3018966796402118</v>
      </c>
      <c r="AA10" s="6">
        <f t="shared" si="6"/>
        <v>1.4227869009665948</v>
      </c>
      <c r="AB10" s="6">
        <f t="shared" si="7"/>
        <v>1.5514100556254691</v>
      </c>
      <c r="AC10" s="6">
        <f t="shared" si="8"/>
        <v>1.0087581569564874</v>
      </c>
      <c r="AD10" s="6">
        <f t="shared" si="9"/>
        <v>1.3820038708682585</v>
      </c>
      <c r="AE10" s="6">
        <f t="shared" si="10"/>
        <v>0.99661188387574251</v>
      </c>
      <c r="AF10" s="6">
        <f t="shared" si="11"/>
        <v>0.43152886378428568</v>
      </c>
      <c r="AG10" s="6">
        <f t="shared" si="12"/>
        <v>1.5265653633275202</v>
      </c>
      <c r="AH10" s="6">
        <f t="shared" si="13"/>
        <v>2.5462733596456801</v>
      </c>
    </row>
    <row r="11" spans="1:34" x14ac:dyDescent="0.25">
      <c r="A11" s="41">
        <v>1979</v>
      </c>
      <c r="B11" s="20">
        <v>1.9569832789842504E-3</v>
      </c>
      <c r="C11" s="20">
        <v>1.1005680842606687E-3</v>
      </c>
      <c r="D11" s="20">
        <v>1.287549684774593E-3</v>
      </c>
      <c r="E11" s="20">
        <v>3.3191336628213158E-3</v>
      </c>
      <c r="F11" s="20">
        <v>1.5003789042818821E-3</v>
      </c>
      <c r="G11" s="20">
        <v>1.6249086997481843E-3</v>
      </c>
      <c r="H11" s="20">
        <v>1.0849399694080972E-3</v>
      </c>
      <c r="I11" s="20">
        <v>1.4243959101337457E-3</v>
      </c>
      <c r="J11" s="20">
        <v>1.0927571921645839E-3</v>
      </c>
      <c r="K11" s="20">
        <v>4.7415117791541989E-4</v>
      </c>
      <c r="L11" s="20">
        <v>1.5954428890354987E-3</v>
      </c>
      <c r="M11" s="20">
        <v>2.4772327861607201E-3</v>
      </c>
      <c r="W11" s="6">
        <f t="shared" si="2"/>
        <v>1.9569832789842505</v>
      </c>
      <c r="X11" s="6">
        <f t="shared" si="3"/>
        <v>1.1005680842606687</v>
      </c>
      <c r="Y11" s="6">
        <f t="shared" si="4"/>
        <v>1.2875496847745929</v>
      </c>
      <c r="Z11" s="6">
        <f t="shared" si="5"/>
        <v>3.3191336628213159</v>
      </c>
      <c r="AA11" s="6">
        <f t="shared" si="6"/>
        <v>1.5003789042818823</v>
      </c>
      <c r="AB11" s="6">
        <f t="shared" si="7"/>
        <v>1.6249086997481843</v>
      </c>
      <c r="AC11" s="6">
        <f t="shared" si="8"/>
        <v>1.0849399694080972</v>
      </c>
      <c r="AD11" s="6">
        <f t="shared" si="9"/>
        <v>1.4243959101337458</v>
      </c>
      <c r="AE11" s="6">
        <f t="shared" si="10"/>
        <v>1.092757192164584</v>
      </c>
      <c r="AF11" s="6">
        <f t="shared" si="11"/>
        <v>0.47415117791541989</v>
      </c>
      <c r="AG11" s="6">
        <f t="shared" si="12"/>
        <v>1.5954428890354988</v>
      </c>
      <c r="AH11" s="6">
        <f t="shared" si="13"/>
        <v>2.47723278616072</v>
      </c>
    </row>
    <row r="12" spans="1:34" x14ac:dyDescent="0.25">
      <c r="A12" s="41">
        <v>1980</v>
      </c>
      <c r="B12" s="20">
        <v>1.9858236729786431E-3</v>
      </c>
      <c r="C12" s="20">
        <v>1.1522057486236083E-3</v>
      </c>
      <c r="D12" s="20">
        <v>1.3286053949768948E-3</v>
      </c>
      <c r="E12" s="20">
        <v>3.4741940475128564E-3</v>
      </c>
      <c r="F12" s="20">
        <v>1.4520062178653363E-3</v>
      </c>
      <c r="G12" s="20">
        <v>1.6824542948217123E-3</v>
      </c>
      <c r="H12" s="20">
        <v>1.142589101446092E-3</v>
      </c>
      <c r="I12" s="20">
        <v>1.4692315455059905E-3</v>
      </c>
      <c r="J12" s="20">
        <v>1.0621149648600962E-3</v>
      </c>
      <c r="K12" s="20">
        <v>5.1901687815512443E-4</v>
      </c>
      <c r="L12" s="20">
        <v>1.5319030412314744E-3</v>
      </c>
      <c r="M12" s="20">
        <v>2.4804766277329898E-3</v>
      </c>
      <c r="W12" s="6">
        <f t="shared" si="2"/>
        <v>1.9858236729786432</v>
      </c>
      <c r="X12" s="6">
        <f t="shared" si="3"/>
        <v>1.1522057486236084</v>
      </c>
      <c r="Y12" s="6">
        <f t="shared" si="4"/>
        <v>1.3286053949768948</v>
      </c>
      <c r="Z12" s="6">
        <f t="shared" si="5"/>
        <v>3.4741940475128565</v>
      </c>
      <c r="AA12" s="6">
        <f t="shared" si="6"/>
        <v>1.4520062178653363</v>
      </c>
      <c r="AB12" s="6">
        <f t="shared" si="7"/>
        <v>1.6824542948217123</v>
      </c>
      <c r="AC12" s="6">
        <f t="shared" si="8"/>
        <v>1.142589101446092</v>
      </c>
      <c r="AD12" s="6">
        <f t="shared" si="9"/>
        <v>1.4692315455059906</v>
      </c>
      <c r="AE12" s="6">
        <f t="shared" si="10"/>
        <v>1.0621149648600963</v>
      </c>
      <c r="AF12" s="6">
        <f t="shared" si="11"/>
        <v>0.51901687815512443</v>
      </c>
      <c r="AG12" s="6">
        <f t="shared" si="12"/>
        <v>1.5319030412314745</v>
      </c>
      <c r="AH12" s="6">
        <f t="shared" si="13"/>
        <v>2.4804766277329899</v>
      </c>
    </row>
    <row r="13" spans="1:34" x14ac:dyDescent="0.25">
      <c r="A13" s="41">
        <v>1981</v>
      </c>
      <c r="B13" s="20">
        <v>2.0639167942220343E-3</v>
      </c>
      <c r="C13" s="20">
        <v>9.7705139040461884E-4</v>
      </c>
      <c r="D13" s="20">
        <v>1.3618617184071563E-3</v>
      </c>
      <c r="E13" s="20">
        <v>3.536744339374709E-3</v>
      </c>
      <c r="F13" s="20">
        <v>1.4383553892866328E-3</v>
      </c>
      <c r="G13" s="20">
        <v>1.752458983332616E-3</v>
      </c>
      <c r="H13" s="20">
        <v>1.1887249782261097E-3</v>
      </c>
      <c r="I13" s="20">
        <v>1.4933452853533031E-3</v>
      </c>
      <c r="J13" s="20">
        <v>1.0400295965713798E-3</v>
      </c>
      <c r="K13" s="20">
        <v>5.3652731019605728E-4</v>
      </c>
      <c r="L13" s="20">
        <v>1.501919176261214E-3</v>
      </c>
      <c r="M13" s="20">
        <v>2.5334380090812998E-3</v>
      </c>
      <c r="W13" s="6">
        <f t="shared" si="2"/>
        <v>2.0639167942220342</v>
      </c>
      <c r="X13" s="6">
        <f t="shared" si="3"/>
        <v>0.97705139040461886</v>
      </c>
      <c r="Y13" s="6">
        <f t="shared" si="4"/>
        <v>1.3618617184071562</v>
      </c>
      <c r="Z13" s="6">
        <f t="shared" si="5"/>
        <v>3.5367443393747089</v>
      </c>
      <c r="AA13" s="6">
        <f t="shared" si="6"/>
        <v>1.4383553892866328</v>
      </c>
      <c r="AB13" s="6">
        <f t="shared" si="7"/>
        <v>1.7524589833326161</v>
      </c>
      <c r="AC13" s="6">
        <f t="shared" si="8"/>
        <v>1.1887249782261096</v>
      </c>
      <c r="AD13" s="6">
        <f t="shared" si="9"/>
        <v>1.4933452853533031</v>
      </c>
      <c r="AE13" s="6">
        <f t="shared" si="10"/>
        <v>1.0400295965713797</v>
      </c>
      <c r="AF13" s="6">
        <f t="shared" si="11"/>
        <v>0.53652731019605726</v>
      </c>
      <c r="AG13" s="6">
        <f t="shared" si="12"/>
        <v>1.5019191762612139</v>
      </c>
      <c r="AH13" s="6">
        <f t="shared" si="13"/>
        <v>2.5334380090812996</v>
      </c>
    </row>
    <row r="14" spans="1:34" x14ac:dyDescent="0.25">
      <c r="A14" s="41">
        <v>1982</v>
      </c>
      <c r="B14" s="20">
        <v>2.1367622647530359E-3</v>
      </c>
      <c r="C14" s="20">
        <v>9.6459160864494021E-4</v>
      </c>
      <c r="D14" s="20">
        <v>1.386273405876586E-3</v>
      </c>
      <c r="E14" s="20">
        <v>3.6472557066706927E-3</v>
      </c>
      <c r="F14" s="20">
        <v>1.4482714333924939E-3</v>
      </c>
      <c r="G14" s="20">
        <v>1.858079460610949E-3</v>
      </c>
      <c r="H14" s="20">
        <v>1.2403415233980342E-3</v>
      </c>
      <c r="I14" s="20">
        <v>1.5182863652548569E-3</v>
      </c>
      <c r="J14" s="20">
        <v>1.0443611735064071E-3</v>
      </c>
      <c r="K14" s="20">
        <v>5.3112177582792931E-4</v>
      </c>
      <c r="L14" s="20">
        <v>1.4719936263335636E-3</v>
      </c>
      <c r="M14" s="20">
        <v>2.6392937880590698E-3</v>
      </c>
      <c r="W14" s="6">
        <f t="shared" si="2"/>
        <v>2.136762264753036</v>
      </c>
      <c r="X14" s="6">
        <f t="shared" si="3"/>
        <v>0.9645916086449402</v>
      </c>
      <c r="Y14" s="6">
        <f t="shared" si="4"/>
        <v>1.386273405876586</v>
      </c>
      <c r="Z14" s="6">
        <f t="shared" si="5"/>
        <v>3.6472557066706925</v>
      </c>
      <c r="AA14" s="6">
        <f t="shared" si="6"/>
        <v>1.448271433392494</v>
      </c>
      <c r="AB14" s="6">
        <f t="shared" si="7"/>
        <v>1.858079460610949</v>
      </c>
      <c r="AC14" s="6">
        <f t="shared" si="8"/>
        <v>1.2403415233980342</v>
      </c>
      <c r="AD14" s="6">
        <f t="shared" si="9"/>
        <v>1.5182863652548571</v>
      </c>
      <c r="AE14" s="6">
        <f t="shared" si="10"/>
        <v>1.0443611735064071</v>
      </c>
      <c r="AF14" s="6">
        <f t="shared" si="11"/>
        <v>0.5311217758279293</v>
      </c>
      <c r="AG14" s="6">
        <f t="shared" si="12"/>
        <v>1.4719936263335636</v>
      </c>
      <c r="AH14" s="6">
        <f t="shared" si="13"/>
        <v>2.6392937880590699</v>
      </c>
    </row>
    <row r="15" spans="1:34" x14ac:dyDescent="0.25">
      <c r="A15" s="41">
        <v>1983</v>
      </c>
      <c r="B15" s="20">
        <v>2.1281187229102681E-3</v>
      </c>
      <c r="C15" s="20">
        <v>9.8683405799369775E-4</v>
      </c>
      <c r="D15" s="20">
        <v>1.4347516841990407E-3</v>
      </c>
      <c r="E15" s="20">
        <v>3.8084040974062823E-3</v>
      </c>
      <c r="F15" s="20">
        <v>1.5704330430050587E-3</v>
      </c>
      <c r="G15" s="20">
        <v>1.9427507590219857E-3</v>
      </c>
      <c r="H15" s="20">
        <v>1.3698855376765527E-3</v>
      </c>
      <c r="I15" s="20">
        <v>1.5658180079820535E-3</v>
      </c>
      <c r="J15" s="20">
        <v>1.0625218065572282E-3</v>
      </c>
      <c r="K15" s="20">
        <v>5.679540769676308E-4</v>
      </c>
      <c r="L15" s="20">
        <v>1.4740177648344527E-3</v>
      </c>
      <c r="M15" s="20">
        <v>2.6974549935241598E-3</v>
      </c>
      <c r="W15" s="6">
        <f t="shared" si="2"/>
        <v>2.1281187229102683</v>
      </c>
      <c r="X15" s="6">
        <f t="shared" si="3"/>
        <v>0.98683405799369772</v>
      </c>
      <c r="Y15" s="6">
        <f t="shared" si="4"/>
        <v>1.4347516841990406</v>
      </c>
      <c r="Z15" s="6">
        <f t="shared" si="5"/>
        <v>3.8084040974062825</v>
      </c>
      <c r="AA15" s="6">
        <f t="shared" si="6"/>
        <v>1.5704330430050586</v>
      </c>
      <c r="AB15" s="6">
        <f t="shared" si="7"/>
        <v>1.9427507590219857</v>
      </c>
      <c r="AC15" s="6">
        <f t="shared" si="8"/>
        <v>1.3698855376765526</v>
      </c>
      <c r="AD15" s="6">
        <f t="shared" si="9"/>
        <v>1.5658180079820534</v>
      </c>
      <c r="AE15" s="6">
        <f t="shared" si="10"/>
        <v>1.0625218065572282</v>
      </c>
      <c r="AF15" s="6">
        <f t="shared" si="11"/>
        <v>0.56795407696763078</v>
      </c>
      <c r="AG15" s="6">
        <f t="shared" si="12"/>
        <v>1.4740177648344528</v>
      </c>
      <c r="AH15" s="6">
        <f t="shared" si="13"/>
        <v>2.6974549935241598</v>
      </c>
    </row>
    <row r="16" spans="1:34" x14ac:dyDescent="0.25">
      <c r="A16" s="41">
        <v>1984</v>
      </c>
      <c r="B16" s="20">
        <v>2.1568204608573881E-3</v>
      </c>
      <c r="C16" s="20">
        <v>1.0303270821828475E-3</v>
      </c>
      <c r="D16" s="20">
        <v>1.4784425093709896E-3</v>
      </c>
      <c r="E16" s="20">
        <v>3.9490453169289353E-3</v>
      </c>
      <c r="F16" s="20">
        <v>1.6540078318111327E-3</v>
      </c>
      <c r="G16" s="20">
        <v>2.1287982252786502E-3</v>
      </c>
      <c r="H16" s="20">
        <v>1.452374453026284E-3</v>
      </c>
      <c r="I16" s="20">
        <v>1.6387002984399469E-3</v>
      </c>
      <c r="J16" s="20">
        <v>1.0733079321886621E-3</v>
      </c>
      <c r="K16" s="20">
        <v>6.0813687449056287E-4</v>
      </c>
      <c r="L16" s="20">
        <v>1.4893250393761897E-3</v>
      </c>
      <c r="M16" s="20">
        <v>2.6941045623584802E-3</v>
      </c>
      <c r="W16" s="6">
        <f t="shared" si="2"/>
        <v>2.156820460857388</v>
      </c>
      <c r="X16" s="6">
        <f t="shared" si="3"/>
        <v>1.0303270821828474</v>
      </c>
      <c r="Y16" s="6">
        <f t="shared" si="4"/>
        <v>1.4784425093709896</v>
      </c>
      <c r="Z16" s="6">
        <f t="shared" si="5"/>
        <v>3.9490453169289355</v>
      </c>
      <c r="AA16" s="6">
        <f t="shared" si="6"/>
        <v>1.6540078318111326</v>
      </c>
      <c r="AB16" s="6">
        <f t="shared" si="7"/>
        <v>2.1287982252786501</v>
      </c>
      <c r="AC16" s="6">
        <f t="shared" si="8"/>
        <v>1.4523744530262841</v>
      </c>
      <c r="AD16" s="6">
        <f t="shared" si="9"/>
        <v>1.6387002984399468</v>
      </c>
      <c r="AE16" s="6">
        <f t="shared" si="10"/>
        <v>1.0733079321886621</v>
      </c>
      <c r="AF16" s="6">
        <f t="shared" si="11"/>
        <v>0.60813687449056286</v>
      </c>
      <c r="AG16" s="6">
        <f t="shared" si="12"/>
        <v>1.4893250393761897</v>
      </c>
      <c r="AH16" s="6">
        <f t="shared" si="13"/>
        <v>2.6941045623584801</v>
      </c>
    </row>
    <row r="17" spans="1:34" x14ac:dyDescent="0.25">
      <c r="A17" s="41">
        <v>1985</v>
      </c>
      <c r="B17" s="20">
        <v>2.079717879527924E-3</v>
      </c>
      <c r="C17" s="20">
        <v>1.0928620167808556E-3</v>
      </c>
      <c r="D17" s="20">
        <v>1.5632408679687692E-3</v>
      </c>
      <c r="E17" s="20">
        <v>4.0291227629957261E-3</v>
      </c>
      <c r="F17" s="20">
        <v>1.786383634880079E-3</v>
      </c>
      <c r="G17" s="20">
        <v>2.4806463567097381E-3</v>
      </c>
      <c r="H17" s="20">
        <v>1.5524067679997962E-3</v>
      </c>
      <c r="I17" s="20">
        <v>1.7069542722092396E-3</v>
      </c>
      <c r="J17" s="20">
        <v>1.127036077401773E-3</v>
      </c>
      <c r="K17" s="20">
        <v>6.0032721744655761E-4</v>
      </c>
      <c r="L17" s="20">
        <v>1.5639504216300648E-3</v>
      </c>
      <c r="M17" s="20">
        <v>2.6983503419408601E-3</v>
      </c>
      <c r="W17" s="6">
        <f t="shared" si="2"/>
        <v>2.0797178795279239</v>
      </c>
      <c r="X17" s="6">
        <f t="shared" si="3"/>
        <v>1.0928620167808556</v>
      </c>
      <c r="Y17" s="6">
        <f t="shared" si="4"/>
        <v>1.563240867968769</v>
      </c>
      <c r="Z17" s="6">
        <f t="shared" si="5"/>
        <v>4.0291227629957262</v>
      </c>
      <c r="AA17" s="6">
        <f t="shared" si="6"/>
        <v>1.786383634880079</v>
      </c>
      <c r="AB17" s="6">
        <f t="shared" si="7"/>
        <v>2.4806463567097383</v>
      </c>
      <c r="AC17" s="6">
        <f t="shared" si="8"/>
        <v>1.5524067679997962</v>
      </c>
      <c r="AD17" s="6">
        <f t="shared" si="9"/>
        <v>1.7069542722092397</v>
      </c>
      <c r="AE17" s="6">
        <f t="shared" si="10"/>
        <v>1.1270360774017729</v>
      </c>
      <c r="AF17" s="6">
        <f t="shared" si="11"/>
        <v>0.60032721744655759</v>
      </c>
      <c r="AG17" s="6">
        <f t="shared" si="12"/>
        <v>1.5639504216300648</v>
      </c>
      <c r="AH17" s="6">
        <f t="shared" si="13"/>
        <v>2.6983503419408601</v>
      </c>
    </row>
    <row r="18" spans="1:34" x14ac:dyDescent="0.25">
      <c r="A18" s="41">
        <v>1986</v>
      </c>
      <c r="B18" s="20">
        <v>2.1654056284463484E-3</v>
      </c>
      <c r="C18" s="20">
        <v>1.1059102134145741E-3</v>
      </c>
      <c r="D18" s="20">
        <v>1.6086954157015199E-3</v>
      </c>
      <c r="E18" s="20">
        <v>4.1827389068465727E-3</v>
      </c>
      <c r="F18" s="20">
        <v>1.8732438949474032E-3</v>
      </c>
      <c r="G18" s="20">
        <v>2.540392236561325E-3</v>
      </c>
      <c r="H18" s="20">
        <v>1.6128825219744621E-3</v>
      </c>
      <c r="I18" s="20">
        <v>1.7272799795625402E-3</v>
      </c>
      <c r="J18" s="20">
        <v>1.1568577377800502E-3</v>
      </c>
      <c r="K18" s="20">
        <v>6.4047353142631129E-4</v>
      </c>
      <c r="L18" s="20">
        <v>1.6245918904192903E-3</v>
      </c>
      <c r="M18" s="20">
        <v>2.77662354292271E-3</v>
      </c>
      <c r="W18" s="6">
        <f t="shared" si="2"/>
        <v>2.1654056284463485</v>
      </c>
      <c r="X18" s="6">
        <f t="shared" si="3"/>
        <v>1.1059102134145742</v>
      </c>
      <c r="Y18" s="6">
        <f t="shared" si="4"/>
        <v>1.6086954157015199</v>
      </c>
      <c r="Z18" s="6">
        <f t="shared" si="5"/>
        <v>4.1827389068465726</v>
      </c>
      <c r="AA18" s="6">
        <f t="shared" si="6"/>
        <v>1.8732438949474033</v>
      </c>
      <c r="AB18" s="6">
        <f t="shared" si="7"/>
        <v>2.540392236561325</v>
      </c>
      <c r="AC18" s="6">
        <f t="shared" si="8"/>
        <v>1.612882521974462</v>
      </c>
      <c r="AD18" s="6">
        <f t="shared" si="9"/>
        <v>1.7272799795625402</v>
      </c>
      <c r="AE18" s="6">
        <f t="shared" si="10"/>
        <v>1.1568577377800502</v>
      </c>
      <c r="AF18" s="6">
        <f t="shared" si="11"/>
        <v>0.64047353142631125</v>
      </c>
      <c r="AG18" s="6">
        <f t="shared" si="12"/>
        <v>1.6245918904192902</v>
      </c>
      <c r="AH18" s="6">
        <f t="shared" si="13"/>
        <v>2.7766235429227102</v>
      </c>
    </row>
    <row r="19" spans="1:34" x14ac:dyDescent="0.25">
      <c r="A19" s="41">
        <v>1987</v>
      </c>
      <c r="B19" s="20">
        <v>2.1972212115699474E-3</v>
      </c>
      <c r="C19" s="20">
        <v>1.44462514621659E-3</v>
      </c>
      <c r="D19" s="20">
        <v>1.6989045480371773E-3</v>
      </c>
      <c r="E19" s="20">
        <v>4.2222014820700862E-3</v>
      </c>
      <c r="F19" s="20">
        <v>1.9473247197679547E-3</v>
      </c>
      <c r="G19" s="20">
        <v>2.787497020544144E-3</v>
      </c>
      <c r="H19" s="20">
        <v>1.6706476441056494E-3</v>
      </c>
      <c r="I19" s="20">
        <v>1.7926128257389525E-3</v>
      </c>
      <c r="J19" s="20">
        <v>1.2036993846115339E-3</v>
      </c>
      <c r="K19" s="20">
        <v>6.8171846757512998E-4</v>
      </c>
      <c r="L19" s="20">
        <v>1.645902707583553E-3</v>
      </c>
      <c r="M19" s="20">
        <v>2.7792992998066398E-3</v>
      </c>
      <c r="W19" s="6">
        <f t="shared" si="2"/>
        <v>2.1972212115699472</v>
      </c>
      <c r="X19" s="6">
        <f t="shared" si="3"/>
        <v>1.44462514621659</v>
      </c>
      <c r="Y19" s="6">
        <f t="shared" si="4"/>
        <v>1.6989045480371772</v>
      </c>
      <c r="Z19" s="6">
        <f t="shared" si="5"/>
        <v>4.2222014820700862</v>
      </c>
      <c r="AA19" s="6">
        <f t="shared" si="6"/>
        <v>1.9473247197679546</v>
      </c>
      <c r="AB19" s="6">
        <f t="shared" si="7"/>
        <v>2.7874970205441438</v>
      </c>
      <c r="AC19" s="6">
        <f t="shared" si="8"/>
        <v>1.6706476441056495</v>
      </c>
      <c r="AD19" s="6">
        <f t="shared" si="9"/>
        <v>1.7926128257389526</v>
      </c>
      <c r="AE19" s="6">
        <f t="shared" si="10"/>
        <v>1.203699384611534</v>
      </c>
      <c r="AF19" s="6">
        <f t="shared" si="11"/>
        <v>0.68171846757512999</v>
      </c>
      <c r="AG19" s="6">
        <f t="shared" si="12"/>
        <v>1.6459027075835531</v>
      </c>
      <c r="AH19" s="6">
        <f t="shared" si="13"/>
        <v>2.7792992998066399</v>
      </c>
    </row>
    <row r="20" spans="1:34" x14ac:dyDescent="0.25">
      <c r="A20" s="41">
        <v>1988</v>
      </c>
      <c r="B20" s="20">
        <v>2.19805734836957E-3</v>
      </c>
      <c r="C20" s="20">
        <v>1.4775083433000297E-3</v>
      </c>
      <c r="D20" s="20">
        <v>1.7123170753748863E-3</v>
      </c>
      <c r="E20" s="20">
        <v>4.499867101268833E-3</v>
      </c>
      <c r="F20" s="20">
        <v>1.9408715493258E-3</v>
      </c>
      <c r="G20" s="20">
        <v>2.6863064485666147E-3</v>
      </c>
      <c r="H20" s="20">
        <v>1.6274003330879049E-3</v>
      </c>
      <c r="I20" s="20">
        <v>1.7390282734641403E-3</v>
      </c>
      <c r="J20" s="20">
        <v>1.1978298409679445E-3</v>
      </c>
      <c r="K20" s="20">
        <v>6.9359393496073074E-4</v>
      </c>
      <c r="L20" s="20">
        <v>1.6256912157950722E-3</v>
      </c>
      <c r="M20" s="20">
        <v>2.7873224487235402E-3</v>
      </c>
      <c r="W20" s="6">
        <f t="shared" si="2"/>
        <v>2.19805734836957</v>
      </c>
      <c r="X20" s="6">
        <f t="shared" si="3"/>
        <v>1.4775083433000296</v>
      </c>
      <c r="Y20" s="6">
        <f t="shared" si="4"/>
        <v>1.7123170753748864</v>
      </c>
      <c r="Z20" s="6">
        <f t="shared" si="5"/>
        <v>4.4998671012688334</v>
      </c>
      <c r="AA20" s="6">
        <f t="shared" si="6"/>
        <v>1.9408715493258</v>
      </c>
      <c r="AB20" s="6">
        <f t="shared" si="7"/>
        <v>2.6863064485666146</v>
      </c>
      <c r="AC20" s="6">
        <f t="shared" si="8"/>
        <v>1.627400333087905</v>
      </c>
      <c r="AD20" s="6">
        <f t="shared" si="9"/>
        <v>1.7390282734641402</v>
      </c>
      <c r="AE20" s="6">
        <f t="shared" si="10"/>
        <v>1.1978298409679444</v>
      </c>
      <c r="AF20" s="6">
        <f t="shared" si="11"/>
        <v>0.69359393496073074</v>
      </c>
      <c r="AG20" s="6">
        <f t="shared" si="12"/>
        <v>1.6256912157950723</v>
      </c>
      <c r="AH20" s="6">
        <f t="shared" si="13"/>
        <v>2.7873224487235402</v>
      </c>
    </row>
    <row r="21" spans="1:34" x14ac:dyDescent="0.25">
      <c r="A21" s="41">
        <v>1989</v>
      </c>
      <c r="B21" s="20">
        <v>2.1913380462318119E-3</v>
      </c>
      <c r="C21" s="20">
        <v>1.4996281827581919E-3</v>
      </c>
      <c r="D21" s="20">
        <v>1.774918598629924E-3</v>
      </c>
      <c r="E21" s="20">
        <v>4.7776445646428691E-3</v>
      </c>
      <c r="F21" s="20">
        <v>1.9298836865475938E-3</v>
      </c>
      <c r="G21" s="20">
        <v>2.7114101241381802E-3</v>
      </c>
      <c r="H21" s="20">
        <v>1.6578522092923972E-3</v>
      </c>
      <c r="I21" s="20">
        <v>1.7327800021314436E-3</v>
      </c>
      <c r="J21" s="20">
        <v>1.2337873081752799E-3</v>
      </c>
      <c r="K21" s="20">
        <v>7.546545487703395E-4</v>
      </c>
      <c r="L21" s="20">
        <v>1.6195022116727478E-3</v>
      </c>
      <c r="M21" s="20">
        <v>2.8514393742365102E-3</v>
      </c>
      <c r="W21" s="6">
        <f t="shared" si="2"/>
        <v>2.1913380462318117</v>
      </c>
      <c r="X21" s="6">
        <f t="shared" si="3"/>
        <v>1.4996281827581919</v>
      </c>
      <c r="Y21" s="6">
        <f t="shared" si="4"/>
        <v>1.7749185986299238</v>
      </c>
      <c r="Z21" s="6">
        <f t="shared" si="5"/>
        <v>4.7776445646428689</v>
      </c>
      <c r="AA21" s="6">
        <f t="shared" si="6"/>
        <v>1.9298836865475939</v>
      </c>
      <c r="AB21" s="6">
        <f t="shared" si="7"/>
        <v>2.7114101241381801</v>
      </c>
      <c r="AC21" s="6">
        <f t="shared" si="8"/>
        <v>1.6578522092923973</v>
      </c>
      <c r="AD21" s="6">
        <f t="shared" si="9"/>
        <v>1.7327800021314437</v>
      </c>
      <c r="AE21" s="6">
        <f t="shared" si="10"/>
        <v>1.2337873081752799</v>
      </c>
      <c r="AF21" s="6">
        <f t="shared" si="11"/>
        <v>0.75465454877033955</v>
      </c>
      <c r="AG21" s="6">
        <f t="shared" si="12"/>
        <v>1.6195022116727478</v>
      </c>
      <c r="AH21" s="6">
        <f t="shared" si="13"/>
        <v>2.8514393742365103</v>
      </c>
    </row>
    <row r="22" spans="1:34" x14ac:dyDescent="0.25">
      <c r="A22" s="41">
        <v>1990</v>
      </c>
      <c r="B22" s="20">
        <v>2.2724435938192506E-3</v>
      </c>
      <c r="C22" s="20">
        <v>1.5378144003799093E-3</v>
      </c>
      <c r="D22" s="20">
        <v>1.8401957758842613E-3</v>
      </c>
      <c r="E22" s="20">
        <v>4.7140443781940869E-3</v>
      </c>
      <c r="F22" s="20">
        <v>1.8809149377129279E-3</v>
      </c>
      <c r="G22" s="20">
        <v>2.9220078691459266E-3</v>
      </c>
      <c r="H22" s="20">
        <v>1.710135673857567E-3</v>
      </c>
      <c r="I22" s="20">
        <v>1.733676066218244E-3</v>
      </c>
      <c r="J22" s="20">
        <v>1.1797595193234753E-3</v>
      </c>
      <c r="K22" s="20">
        <v>7.7061362756608153E-4</v>
      </c>
      <c r="L22" s="20">
        <v>1.6416207184215895E-3</v>
      </c>
      <c r="M22" s="20">
        <v>2.9539982044075302E-3</v>
      </c>
      <c r="W22" s="6">
        <f t="shared" si="2"/>
        <v>2.2724435938192507</v>
      </c>
      <c r="X22" s="6">
        <f t="shared" si="3"/>
        <v>1.5378144003799092</v>
      </c>
      <c r="Y22" s="6">
        <f t="shared" si="4"/>
        <v>1.8401957758842613</v>
      </c>
      <c r="Z22" s="6">
        <f t="shared" si="5"/>
        <v>4.7140443781940871</v>
      </c>
      <c r="AA22" s="6">
        <f t="shared" si="6"/>
        <v>1.8809149377129279</v>
      </c>
      <c r="AB22" s="6">
        <f t="shared" si="7"/>
        <v>2.9220078691459266</v>
      </c>
      <c r="AC22" s="6">
        <f t="shared" si="8"/>
        <v>1.710135673857567</v>
      </c>
      <c r="AD22" s="6">
        <f t="shared" si="9"/>
        <v>1.733676066218244</v>
      </c>
      <c r="AE22" s="6">
        <f t="shared" si="10"/>
        <v>1.1797595193234753</v>
      </c>
      <c r="AF22" s="6">
        <f t="shared" si="11"/>
        <v>0.77061362756608154</v>
      </c>
      <c r="AG22" s="6">
        <f t="shared" si="12"/>
        <v>1.6416207184215894</v>
      </c>
      <c r="AH22" s="6">
        <f t="shared" si="13"/>
        <v>2.9539982044075304</v>
      </c>
    </row>
    <row r="23" spans="1:34" x14ac:dyDescent="0.25">
      <c r="A23" s="41">
        <v>1991</v>
      </c>
      <c r="B23" s="20">
        <v>2.2833470240685451E-3</v>
      </c>
      <c r="C23" s="20">
        <v>1.6214440771618514E-3</v>
      </c>
      <c r="D23" s="20">
        <v>1.9818824646183129E-3</v>
      </c>
      <c r="E23" s="20">
        <v>4.6393517686842863E-3</v>
      </c>
      <c r="F23" s="20">
        <v>1.966087464606546E-3</v>
      </c>
      <c r="G23" s="20">
        <v>3.1160809902124375E-3</v>
      </c>
      <c r="H23" s="20">
        <v>1.8768277599512397E-3</v>
      </c>
      <c r="I23" s="20">
        <v>1.5367054579310936E-3</v>
      </c>
      <c r="J23" s="20">
        <v>1.2368842229746057E-3</v>
      </c>
      <c r="K23" s="20">
        <v>7.8607436138264917E-4</v>
      </c>
      <c r="L23" s="20">
        <v>1.7122823504687535E-3</v>
      </c>
      <c r="M23" s="20">
        <v>2.9671500522849602E-3</v>
      </c>
      <c r="W23" s="6">
        <f t="shared" si="2"/>
        <v>2.283347024068545</v>
      </c>
      <c r="X23" s="6">
        <f t="shared" si="3"/>
        <v>1.6214440771618515</v>
      </c>
      <c r="Y23" s="6">
        <f t="shared" si="4"/>
        <v>1.9818824646183129</v>
      </c>
      <c r="Z23" s="6">
        <f t="shared" si="5"/>
        <v>4.6393517686842864</v>
      </c>
      <c r="AA23" s="6">
        <f t="shared" si="6"/>
        <v>1.966087464606546</v>
      </c>
      <c r="AB23" s="6">
        <f t="shared" si="7"/>
        <v>3.1160809902124376</v>
      </c>
      <c r="AC23" s="6">
        <f t="shared" si="8"/>
        <v>1.8768277599512397</v>
      </c>
      <c r="AD23" s="6">
        <f t="shared" si="9"/>
        <v>1.5367054579310937</v>
      </c>
      <c r="AE23" s="6">
        <f t="shared" si="10"/>
        <v>1.2368842229746058</v>
      </c>
      <c r="AF23" s="6">
        <f t="shared" si="11"/>
        <v>0.78607436138264919</v>
      </c>
      <c r="AG23" s="6">
        <f t="shared" si="12"/>
        <v>1.7122823504687534</v>
      </c>
      <c r="AH23" s="6">
        <f t="shared" si="13"/>
        <v>2.9671500522849601</v>
      </c>
    </row>
    <row r="24" spans="1:34" x14ac:dyDescent="0.25">
      <c r="A24" s="41">
        <v>1992</v>
      </c>
      <c r="B24" s="20">
        <v>2.2593730104855294E-3</v>
      </c>
      <c r="C24" s="20">
        <v>1.6309678552989791E-3</v>
      </c>
      <c r="D24" s="20">
        <v>2.0088109853235248E-3</v>
      </c>
      <c r="E24" s="20">
        <v>4.6850936719348138E-3</v>
      </c>
      <c r="F24" s="20">
        <v>1.974031498651301E-3</v>
      </c>
      <c r="G24" s="20">
        <v>3.1431587189105882E-3</v>
      </c>
      <c r="H24" s="20">
        <v>1.9177313161360993E-3</v>
      </c>
      <c r="I24" s="20">
        <v>1.5357447296448106E-3</v>
      </c>
      <c r="J24" s="20">
        <v>1.3048702028101453E-3</v>
      </c>
      <c r="K24" s="20">
        <v>7.9691238381342483E-4</v>
      </c>
      <c r="L24" s="20">
        <v>1.7317469610653908E-3</v>
      </c>
      <c r="M24" s="20">
        <v>2.8898065202692001E-3</v>
      </c>
      <c r="W24" s="6">
        <f t="shared" si="2"/>
        <v>2.2593730104855294</v>
      </c>
      <c r="X24" s="6">
        <f t="shared" si="3"/>
        <v>1.630967855298979</v>
      </c>
      <c r="Y24" s="6">
        <f t="shared" si="4"/>
        <v>2.008810985323525</v>
      </c>
      <c r="Z24" s="6">
        <f t="shared" si="5"/>
        <v>4.6850936719348137</v>
      </c>
      <c r="AA24" s="6">
        <f t="shared" si="6"/>
        <v>1.974031498651301</v>
      </c>
      <c r="AB24" s="6">
        <f t="shared" si="7"/>
        <v>3.1431587189105881</v>
      </c>
      <c r="AC24" s="6">
        <f t="shared" si="8"/>
        <v>1.9177313161360994</v>
      </c>
      <c r="AD24" s="6">
        <f t="shared" si="9"/>
        <v>1.5357447296448106</v>
      </c>
      <c r="AE24" s="6">
        <f t="shared" si="10"/>
        <v>1.3048702028101453</v>
      </c>
      <c r="AF24" s="6">
        <f t="shared" si="11"/>
        <v>0.79691238381342477</v>
      </c>
      <c r="AG24" s="6">
        <f t="shared" si="12"/>
        <v>1.7317469610653908</v>
      </c>
      <c r="AH24" s="6">
        <f t="shared" si="13"/>
        <v>2.8898065202692003</v>
      </c>
    </row>
    <row r="25" spans="1:34" x14ac:dyDescent="0.25">
      <c r="A25" s="41">
        <v>1993</v>
      </c>
      <c r="B25" s="20">
        <v>2.3087841106207646E-3</v>
      </c>
      <c r="C25" s="20">
        <v>1.665085758061937E-3</v>
      </c>
      <c r="D25" s="20">
        <v>2.0842651912691326E-3</v>
      </c>
      <c r="E25" s="20">
        <v>4.638123618399867E-3</v>
      </c>
      <c r="F25" s="20">
        <v>1.9904668735221285E-3</v>
      </c>
      <c r="G25" s="20">
        <v>3.2164192950455942E-3</v>
      </c>
      <c r="H25" s="20">
        <v>1.9429886651789884E-3</v>
      </c>
      <c r="I25" s="20">
        <v>1.567764066285114E-3</v>
      </c>
      <c r="J25" s="20">
        <v>1.3211421366809786E-3</v>
      </c>
      <c r="K25" s="20">
        <v>8.1859222726924925E-4</v>
      </c>
      <c r="L25" s="20">
        <v>1.7439586249739681E-3</v>
      </c>
      <c r="M25" s="20">
        <v>2.86796265592741E-3</v>
      </c>
      <c r="W25" s="6">
        <f t="shared" si="2"/>
        <v>2.3087841106207647</v>
      </c>
      <c r="X25" s="6">
        <f t="shared" si="3"/>
        <v>1.6650857580619369</v>
      </c>
      <c r="Y25" s="6">
        <f t="shared" si="4"/>
        <v>2.0842651912691323</v>
      </c>
      <c r="Z25" s="6">
        <f t="shared" si="5"/>
        <v>4.6381236183998666</v>
      </c>
      <c r="AA25" s="6">
        <f t="shared" si="6"/>
        <v>1.9904668735221285</v>
      </c>
      <c r="AB25" s="6">
        <f t="shared" si="7"/>
        <v>3.2164192950455943</v>
      </c>
      <c r="AC25" s="6">
        <f t="shared" si="8"/>
        <v>1.9429886651789883</v>
      </c>
      <c r="AD25" s="6">
        <f t="shared" si="9"/>
        <v>1.567764066285114</v>
      </c>
      <c r="AE25" s="6">
        <f t="shared" si="10"/>
        <v>1.3211421366809786</v>
      </c>
      <c r="AF25" s="6">
        <f t="shared" si="11"/>
        <v>0.8185922272692493</v>
      </c>
      <c r="AG25" s="6">
        <f t="shared" si="12"/>
        <v>1.743958624973968</v>
      </c>
      <c r="AH25" s="6">
        <f t="shared" si="13"/>
        <v>2.8679626559274101</v>
      </c>
    </row>
    <row r="26" spans="1:34" x14ac:dyDescent="0.25">
      <c r="A26" s="41">
        <v>1994</v>
      </c>
      <c r="B26" s="20">
        <v>2.2789523785926354E-3</v>
      </c>
      <c r="C26" s="20">
        <v>1.6331519656775102E-3</v>
      </c>
      <c r="D26" s="20">
        <v>2.1030100771776538E-3</v>
      </c>
      <c r="E26" s="20">
        <v>4.6042488039285488E-3</v>
      </c>
      <c r="F26" s="20">
        <v>2.0010231545320258E-3</v>
      </c>
      <c r="G26" s="20">
        <v>3.331896567791431E-3</v>
      </c>
      <c r="H26" s="20">
        <v>1.9313516417409299E-3</v>
      </c>
      <c r="I26" s="20">
        <v>1.5406219868022363E-3</v>
      </c>
      <c r="J26" s="20">
        <v>1.3537329396016494E-3</v>
      </c>
      <c r="K26" s="20">
        <v>8.7675086999974708E-4</v>
      </c>
      <c r="L26" s="20">
        <v>1.7555586863358303E-3</v>
      </c>
      <c r="M26" s="20">
        <v>2.8609342456066E-3</v>
      </c>
      <c r="W26" s="6">
        <f t="shared" si="2"/>
        <v>2.2789523785926353</v>
      </c>
      <c r="X26" s="6">
        <f t="shared" si="3"/>
        <v>1.6331519656775102</v>
      </c>
      <c r="Y26" s="6">
        <f t="shared" si="4"/>
        <v>2.1030100771776539</v>
      </c>
      <c r="Z26" s="6">
        <f t="shared" si="5"/>
        <v>4.6042488039285487</v>
      </c>
      <c r="AA26" s="6">
        <f t="shared" si="6"/>
        <v>2.0010231545320258</v>
      </c>
      <c r="AB26" s="6">
        <f t="shared" si="7"/>
        <v>3.3318965677914312</v>
      </c>
      <c r="AC26" s="6">
        <f t="shared" si="8"/>
        <v>1.93135164174093</v>
      </c>
      <c r="AD26" s="6">
        <f t="shared" si="9"/>
        <v>1.5406219868022364</v>
      </c>
      <c r="AE26" s="6">
        <f t="shared" si="10"/>
        <v>1.3537329396016493</v>
      </c>
      <c r="AF26" s="6">
        <f t="shared" si="11"/>
        <v>0.87675086999974705</v>
      </c>
      <c r="AG26" s="6">
        <f t="shared" si="12"/>
        <v>1.7555586863358303</v>
      </c>
      <c r="AH26" s="6">
        <f t="shared" si="13"/>
        <v>2.8609342456066003</v>
      </c>
    </row>
    <row r="27" spans="1:34" x14ac:dyDescent="0.25">
      <c r="A27" s="41">
        <v>1995</v>
      </c>
      <c r="B27" s="20">
        <v>2.3432905350136393E-3</v>
      </c>
      <c r="C27" s="20">
        <v>1.7009754921108204E-3</v>
      </c>
      <c r="D27" s="20">
        <v>2.1704631856203009E-3</v>
      </c>
      <c r="E27" s="20">
        <v>4.5127319319965137E-3</v>
      </c>
      <c r="F27" s="20">
        <v>1.9674340455718498E-3</v>
      </c>
      <c r="G27" s="20">
        <v>3.1758124869969849E-3</v>
      </c>
      <c r="H27" s="20">
        <v>1.8830179468865829E-3</v>
      </c>
      <c r="I27" s="20">
        <v>1.5673909523202744E-3</v>
      </c>
      <c r="J27" s="20">
        <v>1.3807748262478613E-3</v>
      </c>
      <c r="K27" s="20">
        <v>9.0450702519809093E-4</v>
      </c>
      <c r="L27" s="20">
        <v>1.7642960846142662E-3</v>
      </c>
      <c r="M27" s="20">
        <v>2.8647301275308099E-3</v>
      </c>
      <c r="W27" s="6">
        <f t="shared" si="2"/>
        <v>2.3432905350136393</v>
      </c>
      <c r="X27" s="6">
        <f t="shared" si="3"/>
        <v>1.7009754921108204</v>
      </c>
      <c r="Y27" s="6">
        <f t="shared" si="4"/>
        <v>2.1704631856203007</v>
      </c>
      <c r="Z27" s="6">
        <f t="shared" si="5"/>
        <v>4.5127319319965133</v>
      </c>
      <c r="AA27" s="6">
        <f t="shared" si="6"/>
        <v>1.9674340455718498</v>
      </c>
      <c r="AB27" s="6">
        <f t="shared" si="7"/>
        <v>3.175812486996985</v>
      </c>
      <c r="AC27" s="6">
        <f t="shared" si="8"/>
        <v>1.8830179468865829</v>
      </c>
      <c r="AD27" s="6">
        <f t="shared" si="9"/>
        <v>1.5673909523202745</v>
      </c>
      <c r="AE27" s="6">
        <f t="shared" si="10"/>
        <v>1.3807748262478614</v>
      </c>
      <c r="AF27" s="6">
        <f t="shared" si="11"/>
        <v>0.9045070251980909</v>
      </c>
      <c r="AG27" s="6">
        <f t="shared" si="12"/>
        <v>1.7642960846142661</v>
      </c>
      <c r="AH27" s="6">
        <f t="shared" si="13"/>
        <v>2.8647301275308101</v>
      </c>
    </row>
    <row r="28" spans="1:34" x14ac:dyDescent="0.25">
      <c r="A28" s="41">
        <v>1996</v>
      </c>
      <c r="B28" s="20">
        <v>2.3751906136785976E-3</v>
      </c>
      <c r="C28" s="20">
        <v>1.7709207553184682E-3</v>
      </c>
      <c r="D28" s="20">
        <v>2.2755068804474802E-3</v>
      </c>
      <c r="E28" s="20">
        <v>4.5912431325104636E-3</v>
      </c>
      <c r="F28" s="20">
        <v>2.0164190863315103E-3</v>
      </c>
      <c r="G28" s="20">
        <v>3.3550847686938177E-3</v>
      </c>
      <c r="H28" s="20">
        <v>2.0773095138255566E-3</v>
      </c>
      <c r="I28" s="20">
        <v>1.6495936533307207E-3</v>
      </c>
      <c r="J28" s="20">
        <v>1.441855697844068E-3</v>
      </c>
      <c r="K28" s="20">
        <v>9.4001449649438367E-4</v>
      </c>
      <c r="L28" s="20">
        <v>1.8500502387076392E-3</v>
      </c>
      <c r="M28" s="20">
        <v>2.9222797767303101E-3</v>
      </c>
      <c r="W28" s="6">
        <f t="shared" si="2"/>
        <v>2.3751906136785976</v>
      </c>
      <c r="X28" s="6">
        <f t="shared" si="3"/>
        <v>1.7709207553184683</v>
      </c>
      <c r="Y28" s="6">
        <f t="shared" si="4"/>
        <v>2.2755068804474803</v>
      </c>
      <c r="Z28" s="6">
        <f t="shared" si="5"/>
        <v>4.5912431325104635</v>
      </c>
      <c r="AA28" s="6">
        <f t="shared" si="6"/>
        <v>2.0164190863315103</v>
      </c>
      <c r="AB28" s="6">
        <f t="shared" si="7"/>
        <v>3.3550847686938177</v>
      </c>
      <c r="AC28" s="6">
        <f t="shared" si="8"/>
        <v>2.0773095138255564</v>
      </c>
      <c r="AD28" s="6">
        <f t="shared" si="9"/>
        <v>1.6495936533307207</v>
      </c>
      <c r="AE28" s="6">
        <f t="shared" si="10"/>
        <v>1.441855697844068</v>
      </c>
      <c r="AF28" s="6">
        <f t="shared" si="11"/>
        <v>0.94001449649438362</v>
      </c>
      <c r="AG28" s="6">
        <f t="shared" si="12"/>
        <v>1.8500502387076392</v>
      </c>
      <c r="AH28" s="6">
        <f t="shared" si="13"/>
        <v>2.9222797767303099</v>
      </c>
    </row>
    <row r="29" spans="1:34" x14ac:dyDescent="0.25">
      <c r="A29" s="41">
        <v>1997</v>
      </c>
      <c r="B29" s="20">
        <v>2.4351704396326709E-3</v>
      </c>
      <c r="C29" s="20">
        <v>1.7283971519042494E-3</v>
      </c>
      <c r="D29" s="20">
        <v>2.2431018480526155E-3</v>
      </c>
      <c r="E29" s="20">
        <v>4.5217965393625839E-3</v>
      </c>
      <c r="F29" s="20">
        <v>1.9548247336771568E-3</v>
      </c>
      <c r="G29" s="20">
        <v>3.3817661041518738E-3</v>
      </c>
      <c r="H29" s="20">
        <v>2.0453907950440755E-3</v>
      </c>
      <c r="I29" s="20">
        <v>1.6070418141808209E-3</v>
      </c>
      <c r="J29" s="20">
        <v>1.4584661701582209E-3</v>
      </c>
      <c r="K29" s="20">
        <v>1.0017411387497526E-3</v>
      </c>
      <c r="L29" s="20">
        <v>1.7914562449482109E-3</v>
      </c>
      <c r="M29" s="20">
        <v>2.8732147325178999E-3</v>
      </c>
      <c r="W29" s="6">
        <f t="shared" si="2"/>
        <v>2.435170439632671</v>
      </c>
      <c r="X29" s="6">
        <f t="shared" si="3"/>
        <v>1.7283971519042494</v>
      </c>
      <c r="Y29" s="6">
        <f t="shared" si="4"/>
        <v>2.2431018480526155</v>
      </c>
      <c r="Z29" s="6">
        <f t="shared" si="5"/>
        <v>4.5217965393625841</v>
      </c>
      <c r="AA29" s="6">
        <f t="shared" si="6"/>
        <v>1.9548247336771567</v>
      </c>
      <c r="AB29" s="6">
        <f t="shared" si="7"/>
        <v>3.3817661041518736</v>
      </c>
      <c r="AC29" s="6">
        <f t="shared" si="8"/>
        <v>2.0453907950440757</v>
      </c>
      <c r="AD29" s="6">
        <f t="shared" si="9"/>
        <v>1.6070418141808209</v>
      </c>
      <c r="AE29" s="6">
        <f t="shared" si="10"/>
        <v>1.4584661701582209</v>
      </c>
      <c r="AF29" s="6">
        <f t="shared" si="11"/>
        <v>1.0017411387497526</v>
      </c>
      <c r="AG29" s="6">
        <f t="shared" si="12"/>
        <v>1.791456244948211</v>
      </c>
      <c r="AH29" s="6">
        <f t="shared" si="13"/>
        <v>2.8732147325179</v>
      </c>
    </row>
    <row r="30" spans="1:34" x14ac:dyDescent="0.25">
      <c r="A30" s="41">
        <v>1998</v>
      </c>
      <c r="B30" s="20">
        <v>2.4847445967807321E-3</v>
      </c>
      <c r="C30" s="20">
        <v>1.7343506134149147E-3</v>
      </c>
      <c r="D30" s="20">
        <v>2.2845869794366658E-3</v>
      </c>
      <c r="E30" s="20">
        <v>4.3075639713486807E-3</v>
      </c>
      <c r="F30" s="20">
        <v>1.936276632293653E-3</v>
      </c>
      <c r="G30" s="20">
        <v>3.5130034572353505E-3</v>
      </c>
      <c r="H30" s="20">
        <v>2.1070851012433287E-3</v>
      </c>
      <c r="I30" s="20">
        <v>1.6028466288815848E-3</v>
      </c>
      <c r="J30" s="20">
        <v>1.4943791981114041E-3</v>
      </c>
      <c r="K30" s="20">
        <v>1.0372731804437439E-3</v>
      </c>
      <c r="L30" s="20">
        <v>1.8699375938878388E-3</v>
      </c>
      <c r="M30" s="20">
        <v>2.9063275969506901E-3</v>
      </c>
      <c r="W30" s="6">
        <f t="shared" si="2"/>
        <v>2.484744596780732</v>
      </c>
      <c r="X30" s="6">
        <f t="shared" si="3"/>
        <v>1.7343506134149147</v>
      </c>
      <c r="Y30" s="6">
        <f t="shared" si="4"/>
        <v>2.284586979436666</v>
      </c>
      <c r="Z30" s="6">
        <f t="shared" si="5"/>
        <v>4.3075639713486806</v>
      </c>
      <c r="AA30" s="6">
        <f t="shared" si="6"/>
        <v>1.9362766322936531</v>
      </c>
      <c r="AB30" s="6">
        <f t="shared" si="7"/>
        <v>3.5130034572353503</v>
      </c>
      <c r="AC30" s="6">
        <f t="shared" si="8"/>
        <v>2.1070851012433285</v>
      </c>
      <c r="AD30" s="6">
        <f t="shared" si="9"/>
        <v>1.6028466288815848</v>
      </c>
      <c r="AE30" s="6">
        <f t="shared" si="10"/>
        <v>1.4943791981114041</v>
      </c>
      <c r="AF30" s="6">
        <f t="shared" si="11"/>
        <v>1.0372731804437438</v>
      </c>
      <c r="AG30" s="6">
        <f t="shared" si="12"/>
        <v>1.8699375938878389</v>
      </c>
      <c r="AH30" s="6">
        <f t="shared" si="13"/>
        <v>2.9063275969506899</v>
      </c>
    </row>
    <row r="31" spans="1:34" x14ac:dyDescent="0.25">
      <c r="A31" s="41">
        <v>1999</v>
      </c>
      <c r="B31" s="20">
        <v>2.5185507531168788E-3</v>
      </c>
      <c r="C31" s="20">
        <v>1.8166432392639378E-3</v>
      </c>
      <c r="D31" s="20">
        <v>2.2897741234656505E-3</v>
      </c>
      <c r="E31" s="20">
        <v>4.3984797961489335E-3</v>
      </c>
      <c r="F31" s="20">
        <v>1.9324383185005602E-3</v>
      </c>
      <c r="G31" s="20">
        <v>3.5645795554264106E-3</v>
      </c>
      <c r="H31" s="20">
        <v>2.1622406682049846E-3</v>
      </c>
      <c r="I31" s="20">
        <v>1.6129883001369445E-3</v>
      </c>
      <c r="J31" s="20">
        <v>1.6103581753883459E-3</v>
      </c>
      <c r="K31" s="20">
        <v>1.1233122075261399E-3</v>
      </c>
      <c r="L31" s="20">
        <v>1.8786748805527038E-3</v>
      </c>
      <c r="M31" s="20">
        <v>2.8893755628233899E-3</v>
      </c>
      <c r="W31" s="6">
        <f t="shared" si="2"/>
        <v>2.5185507531168789</v>
      </c>
      <c r="X31" s="6">
        <f t="shared" si="3"/>
        <v>1.8166432392639378</v>
      </c>
      <c r="Y31" s="6">
        <f t="shared" si="4"/>
        <v>2.2897741234656506</v>
      </c>
      <c r="Z31" s="6">
        <f t="shared" si="5"/>
        <v>4.3984797961489335</v>
      </c>
      <c r="AA31" s="6">
        <f t="shared" si="6"/>
        <v>1.9324383185005602</v>
      </c>
      <c r="AB31" s="6">
        <f t="shared" si="7"/>
        <v>3.5645795554264108</v>
      </c>
      <c r="AC31" s="6">
        <f t="shared" si="8"/>
        <v>2.1622406682049844</v>
      </c>
      <c r="AD31" s="6">
        <f t="shared" si="9"/>
        <v>1.6129883001369445</v>
      </c>
      <c r="AE31" s="6">
        <f t="shared" si="10"/>
        <v>1.6103581753883458</v>
      </c>
      <c r="AF31" s="6">
        <f t="shared" si="11"/>
        <v>1.1233122075261399</v>
      </c>
      <c r="AG31" s="6">
        <f t="shared" si="12"/>
        <v>1.8786748805527038</v>
      </c>
      <c r="AH31" s="6">
        <f t="shared" si="13"/>
        <v>2.8893755628233899</v>
      </c>
    </row>
    <row r="32" spans="1:34" x14ac:dyDescent="0.25">
      <c r="A32" s="41">
        <v>2000</v>
      </c>
      <c r="B32" s="20">
        <v>2.5676843414274573E-3</v>
      </c>
      <c r="C32" s="20">
        <v>1.8541936104304773E-3</v>
      </c>
      <c r="D32" s="20">
        <v>2.3086873967434261E-3</v>
      </c>
      <c r="E32" s="20">
        <v>4.5191666391780176E-3</v>
      </c>
      <c r="F32" s="20">
        <v>1.9124937233135513E-3</v>
      </c>
      <c r="G32" s="20">
        <v>3.3618262613739442E-3</v>
      </c>
      <c r="H32" s="20">
        <v>2.1811368399705729E-3</v>
      </c>
      <c r="I32" s="20">
        <v>1.6031767321636637E-3</v>
      </c>
      <c r="J32" s="20">
        <v>1.685124618600128E-3</v>
      </c>
      <c r="K32" s="20">
        <v>1.0684448949771993E-3</v>
      </c>
      <c r="L32" s="20">
        <v>1.8980943517615415E-3</v>
      </c>
      <c r="M32" s="20">
        <v>2.9170129901156501E-3</v>
      </c>
      <c r="W32" s="6">
        <f t="shared" si="2"/>
        <v>2.5676843414274573</v>
      </c>
      <c r="X32" s="6">
        <f t="shared" si="3"/>
        <v>1.8541936104304773</v>
      </c>
      <c r="Y32" s="6">
        <f t="shared" si="4"/>
        <v>2.308687396743426</v>
      </c>
      <c r="Z32" s="6">
        <f t="shared" si="5"/>
        <v>4.5191666391780174</v>
      </c>
      <c r="AA32" s="6">
        <f t="shared" si="6"/>
        <v>1.9124937233135513</v>
      </c>
      <c r="AB32" s="6">
        <f t="shared" si="7"/>
        <v>3.361826261373944</v>
      </c>
      <c r="AC32" s="6">
        <f t="shared" si="8"/>
        <v>2.1811368399705731</v>
      </c>
      <c r="AD32" s="6">
        <f t="shared" si="9"/>
        <v>1.6031767321636636</v>
      </c>
      <c r="AE32" s="6">
        <f t="shared" si="10"/>
        <v>1.6851246186001281</v>
      </c>
      <c r="AF32" s="6">
        <f t="shared" si="11"/>
        <v>1.0684448949771994</v>
      </c>
      <c r="AG32" s="6">
        <f t="shared" si="12"/>
        <v>1.8980943517615414</v>
      </c>
      <c r="AH32" s="6">
        <f t="shared" si="13"/>
        <v>2.9170129901156501</v>
      </c>
    </row>
    <row r="33" spans="1:34" x14ac:dyDescent="0.25">
      <c r="A33" s="41">
        <v>2001</v>
      </c>
      <c r="B33" s="20">
        <v>2.5838941139499543E-3</v>
      </c>
      <c r="C33" s="20">
        <v>2.0016676241345122E-3</v>
      </c>
      <c r="D33" s="20">
        <v>2.364178222755477E-3</v>
      </c>
      <c r="E33" s="20">
        <v>4.541472424628012E-3</v>
      </c>
      <c r="F33" s="20">
        <v>1.8960213599618669E-3</v>
      </c>
      <c r="G33" s="20">
        <v>3.5858249156760042E-3</v>
      </c>
      <c r="H33" s="20">
        <v>2.2545921863436516E-3</v>
      </c>
      <c r="I33" s="20">
        <v>1.6451026246323303E-3</v>
      </c>
      <c r="J33" s="20">
        <v>1.7510596018733839E-3</v>
      </c>
      <c r="K33" s="20">
        <v>1.2024610118625313E-3</v>
      </c>
      <c r="L33" s="20">
        <v>1.9507549926013486E-3</v>
      </c>
      <c r="M33" s="20">
        <v>2.9875610293508001E-3</v>
      </c>
      <c r="W33" s="6">
        <f t="shared" si="2"/>
        <v>2.5838941139499543</v>
      </c>
      <c r="X33" s="6">
        <f t="shared" si="3"/>
        <v>2.0016676241345124</v>
      </c>
      <c r="Y33" s="6">
        <f t="shared" si="4"/>
        <v>2.3641782227554771</v>
      </c>
      <c r="Z33" s="6">
        <f t="shared" si="5"/>
        <v>4.5414724246280116</v>
      </c>
      <c r="AA33" s="6">
        <f t="shared" si="6"/>
        <v>1.8960213599618669</v>
      </c>
      <c r="AB33" s="6">
        <f t="shared" si="7"/>
        <v>3.585824915676004</v>
      </c>
      <c r="AC33" s="6">
        <f t="shared" si="8"/>
        <v>2.2545921863436518</v>
      </c>
      <c r="AD33" s="6">
        <f t="shared" si="9"/>
        <v>1.6451026246323304</v>
      </c>
      <c r="AE33" s="6">
        <f t="shared" si="10"/>
        <v>1.7510596018733839</v>
      </c>
      <c r="AF33" s="6">
        <f t="shared" si="11"/>
        <v>1.2024610118625314</v>
      </c>
      <c r="AG33" s="6">
        <f t="shared" si="12"/>
        <v>1.9507549926013485</v>
      </c>
      <c r="AH33" s="6">
        <f t="shared" si="13"/>
        <v>2.9875610293507999</v>
      </c>
    </row>
    <row r="34" spans="1:34" x14ac:dyDescent="0.25">
      <c r="A34" s="41">
        <v>2002</v>
      </c>
      <c r="B34" s="20">
        <v>2.641566306046048E-3</v>
      </c>
      <c r="C34" s="20">
        <v>2.0566944482280957E-3</v>
      </c>
      <c r="D34" s="20">
        <v>2.5008478145198908E-3</v>
      </c>
      <c r="E34" s="20">
        <v>4.5750143296950183E-3</v>
      </c>
      <c r="F34" s="20">
        <v>1.8965898792827056E-3</v>
      </c>
      <c r="G34" s="20">
        <v>3.6625090200841453E-3</v>
      </c>
      <c r="H34" s="20">
        <v>2.2239188544351486E-3</v>
      </c>
      <c r="I34" s="20">
        <v>1.6741251702548504E-3</v>
      </c>
      <c r="J34" s="20">
        <v>1.6834706670781306E-3</v>
      </c>
      <c r="K34" s="20">
        <v>1.2079318056225986E-3</v>
      </c>
      <c r="L34" s="20">
        <v>1.930577359172309E-3</v>
      </c>
      <c r="M34" s="20">
        <v>2.9524273167363998E-3</v>
      </c>
      <c r="W34" s="6">
        <f t="shared" si="2"/>
        <v>2.6415663060460481</v>
      </c>
      <c r="X34" s="6">
        <f t="shared" si="3"/>
        <v>2.0566944482280958</v>
      </c>
      <c r="Y34" s="6">
        <f t="shared" si="4"/>
        <v>2.5008478145198909</v>
      </c>
      <c r="Z34" s="6">
        <f t="shared" si="5"/>
        <v>4.5750143296950183</v>
      </c>
      <c r="AA34" s="6">
        <f t="shared" si="6"/>
        <v>1.8965898792827056</v>
      </c>
      <c r="AB34" s="6">
        <f t="shared" si="7"/>
        <v>3.6625090200841455</v>
      </c>
      <c r="AC34" s="6">
        <f t="shared" si="8"/>
        <v>2.2239188544351487</v>
      </c>
      <c r="AD34" s="6">
        <f t="shared" si="9"/>
        <v>1.6741251702548503</v>
      </c>
      <c r="AE34" s="6">
        <f t="shared" si="10"/>
        <v>1.6834706670781305</v>
      </c>
      <c r="AF34" s="6">
        <f t="shared" si="11"/>
        <v>1.2079318056225985</v>
      </c>
      <c r="AG34" s="6">
        <f t="shared" si="12"/>
        <v>1.930577359172309</v>
      </c>
      <c r="AH34" s="6">
        <f t="shared" si="13"/>
        <v>2.9524273167363999</v>
      </c>
    </row>
    <row r="35" spans="1:34" x14ac:dyDescent="0.25">
      <c r="A35" s="41">
        <v>2003</v>
      </c>
      <c r="B35" s="20">
        <v>2.7240902874547637E-3</v>
      </c>
      <c r="C35" s="20">
        <v>2.1129296371803206E-3</v>
      </c>
      <c r="D35" s="20">
        <v>2.4979287903137259E-3</v>
      </c>
      <c r="E35" s="20">
        <v>4.6998785062827651E-3</v>
      </c>
      <c r="F35" s="20">
        <v>1.9049676924013657E-3</v>
      </c>
      <c r="G35" s="20">
        <v>3.809574461368872E-3</v>
      </c>
      <c r="H35" s="20">
        <v>2.3493820611001988E-3</v>
      </c>
      <c r="I35" s="20">
        <v>1.7043565116833578E-3</v>
      </c>
      <c r="J35" s="20">
        <v>1.7502178350363158E-3</v>
      </c>
      <c r="K35" s="20">
        <v>1.2732280784036173E-3</v>
      </c>
      <c r="L35" s="20">
        <v>2.0651115305622605E-3</v>
      </c>
      <c r="M35" s="20">
        <v>2.9983087052715498E-3</v>
      </c>
      <c r="W35" s="6">
        <f t="shared" si="2"/>
        <v>2.7240902874547639</v>
      </c>
      <c r="X35" s="6">
        <f t="shared" si="3"/>
        <v>2.1129296371803208</v>
      </c>
      <c r="Y35" s="6">
        <f t="shared" si="4"/>
        <v>2.4979287903137259</v>
      </c>
      <c r="Z35" s="6">
        <f t="shared" si="5"/>
        <v>4.699878506282765</v>
      </c>
      <c r="AA35" s="6">
        <f t="shared" si="6"/>
        <v>1.9049676924013657</v>
      </c>
      <c r="AB35" s="6">
        <f t="shared" si="7"/>
        <v>3.809574461368872</v>
      </c>
      <c r="AC35" s="6">
        <f t="shared" si="8"/>
        <v>2.349382061100199</v>
      </c>
      <c r="AD35" s="6">
        <f t="shared" si="9"/>
        <v>1.7043565116833577</v>
      </c>
      <c r="AE35" s="6">
        <f t="shared" si="10"/>
        <v>1.7502178350363158</v>
      </c>
      <c r="AF35" s="6">
        <f t="shared" si="11"/>
        <v>1.2732280784036174</v>
      </c>
      <c r="AG35" s="6">
        <f t="shared" si="12"/>
        <v>2.0651115305622603</v>
      </c>
      <c r="AH35" s="6">
        <f t="shared" si="13"/>
        <v>2.9983087052715498</v>
      </c>
    </row>
    <row r="36" spans="1:34" x14ac:dyDescent="0.25">
      <c r="A36" s="41">
        <v>2004</v>
      </c>
      <c r="B36" s="20">
        <v>2.7929064542336741E-3</v>
      </c>
      <c r="C36" s="20">
        <v>2.0834132001428781E-3</v>
      </c>
      <c r="D36" s="20">
        <v>2.5327007322532755E-3</v>
      </c>
      <c r="E36" s="20">
        <v>4.745423723422305E-3</v>
      </c>
      <c r="F36" s="20">
        <v>1.9123555530218717E-3</v>
      </c>
      <c r="G36" s="20">
        <v>3.7743911395471722E-3</v>
      </c>
      <c r="H36" s="20">
        <v>2.3621873024079663E-3</v>
      </c>
      <c r="I36" s="20">
        <v>1.7196088590427064E-3</v>
      </c>
      <c r="J36" s="20">
        <v>1.8101933649242385E-3</v>
      </c>
      <c r="K36" s="20">
        <v>1.3402959637455552E-3</v>
      </c>
      <c r="L36" s="20">
        <v>2.0743993515714904E-3</v>
      </c>
      <c r="M36" s="20">
        <v>3.0054612726674798E-3</v>
      </c>
      <c r="W36" s="6">
        <f t="shared" si="2"/>
        <v>2.7929064542336741</v>
      </c>
      <c r="X36" s="6">
        <f t="shared" si="3"/>
        <v>2.083413200142878</v>
      </c>
      <c r="Y36" s="6">
        <f t="shared" si="4"/>
        <v>2.5327007322532755</v>
      </c>
      <c r="Z36" s="6">
        <f t="shared" si="5"/>
        <v>4.7454237234223049</v>
      </c>
      <c r="AA36" s="6">
        <f t="shared" si="6"/>
        <v>1.9123555530218717</v>
      </c>
      <c r="AB36" s="6">
        <f t="shared" si="7"/>
        <v>3.7743911395471721</v>
      </c>
      <c r="AC36" s="6">
        <f t="shared" si="8"/>
        <v>2.3621873024079663</v>
      </c>
      <c r="AD36" s="6">
        <f t="shared" si="9"/>
        <v>1.7196088590427063</v>
      </c>
      <c r="AE36" s="6">
        <f t="shared" si="10"/>
        <v>1.8101933649242385</v>
      </c>
      <c r="AF36" s="6">
        <f t="shared" si="11"/>
        <v>1.3402959637455552</v>
      </c>
      <c r="AG36" s="6">
        <f t="shared" si="12"/>
        <v>2.0743993515714902</v>
      </c>
      <c r="AH36" s="6">
        <f t="shared" si="13"/>
        <v>3.0054612726674796</v>
      </c>
    </row>
    <row r="37" spans="1:34" x14ac:dyDescent="0.25">
      <c r="A37" s="41">
        <v>2005</v>
      </c>
      <c r="B37" s="20">
        <v>2.7179369766098041E-3</v>
      </c>
      <c r="C37" s="20">
        <v>2.0283147455974022E-3</v>
      </c>
      <c r="D37" s="20">
        <v>2.4658463171025077E-3</v>
      </c>
      <c r="E37" s="20">
        <v>4.6942404389909327E-3</v>
      </c>
      <c r="F37" s="20">
        <v>1.9272545779904539E-3</v>
      </c>
      <c r="G37" s="20">
        <v>3.8540181295538046E-3</v>
      </c>
      <c r="H37" s="20">
        <v>2.2657511820942389E-3</v>
      </c>
      <c r="I37" s="20">
        <v>1.7315594827874716E-3</v>
      </c>
      <c r="J37" s="20">
        <v>1.8139568914786767E-3</v>
      </c>
      <c r="K37" s="20">
        <v>1.4217457262835518E-3</v>
      </c>
      <c r="L37" s="20">
        <v>2.085176086751924E-3</v>
      </c>
      <c r="M37" s="20">
        <v>2.9381409225231001E-3</v>
      </c>
      <c r="W37" s="6">
        <f t="shared" si="2"/>
        <v>2.717936976609804</v>
      </c>
      <c r="X37" s="6">
        <f t="shared" si="3"/>
        <v>2.028314745597402</v>
      </c>
      <c r="Y37" s="6">
        <f t="shared" si="4"/>
        <v>2.4658463171025078</v>
      </c>
      <c r="Z37" s="6">
        <f t="shared" si="5"/>
        <v>4.6942404389909331</v>
      </c>
      <c r="AA37" s="6">
        <f t="shared" si="6"/>
        <v>1.927254577990454</v>
      </c>
      <c r="AB37" s="6">
        <f t="shared" si="7"/>
        <v>3.8540181295538045</v>
      </c>
      <c r="AC37" s="6">
        <f t="shared" si="8"/>
        <v>2.2657511820942391</v>
      </c>
      <c r="AD37" s="6">
        <f t="shared" si="9"/>
        <v>1.7315594827874716</v>
      </c>
      <c r="AE37" s="6">
        <f t="shared" si="10"/>
        <v>1.8139568914786768</v>
      </c>
      <c r="AF37" s="6">
        <f t="shared" si="11"/>
        <v>1.4217457262835518</v>
      </c>
      <c r="AG37" s="6">
        <f t="shared" si="12"/>
        <v>2.085176086751924</v>
      </c>
      <c r="AH37" s="6">
        <f t="shared" si="13"/>
        <v>2.9381409225231003</v>
      </c>
    </row>
    <row r="38" spans="1:34" x14ac:dyDescent="0.25">
      <c r="A38" s="41">
        <v>2006</v>
      </c>
      <c r="B38" s="20">
        <v>2.7122760489309739E-3</v>
      </c>
      <c r="C38" s="20">
        <v>2.0588163942035953E-3</v>
      </c>
      <c r="D38" s="20">
        <v>2.1396537964447396E-3</v>
      </c>
      <c r="E38" s="20">
        <v>4.5277701958082355E-3</v>
      </c>
      <c r="F38" s="20">
        <v>1.942036109050847E-3</v>
      </c>
      <c r="G38" s="20">
        <v>3.9172023220882804E-3</v>
      </c>
      <c r="H38" s="20">
        <v>2.3301821267371829E-3</v>
      </c>
      <c r="I38" s="20">
        <v>1.7367881908615091E-3</v>
      </c>
      <c r="J38" s="20">
        <v>1.9105933097796708E-3</v>
      </c>
      <c r="K38" s="20">
        <v>1.5176431437046998E-3</v>
      </c>
      <c r="L38" s="20">
        <v>2.0503324523050751E-3</v>
      </c>
      <c r="M38" s="20">
        <v>3.02582945335128E-3</v>
      </c>
      <c r="W38" s="6">
        <f t="shared" si="2"/>
        <v>2.7122760489309741</v>
      </c>
      <c r="X38" s="6">
        <f t="shared" si="3"/>
        <v>2.0588163942035953</v>
      </c>
      <c r="Y38" s="6">
        <f t="shared" si="4"/>
        <v>2.1396537964447395</v>
      </c>
      <c r="Z38" s="6">
        <f t="shared" si="5"/>
        <v>4.5277701958082357</v>
      </c>
      <c r="AA38" s="6">
        <f t="shared" si="6"/>
        <v>1.9420361090508469</v>
      </c>
      <c r="AB38" s="6">
        <f t="shared" si="7"/>
        <v>3.9172023220882806</v>
      </c>
      <c r="AC38" s="6">
        <f t="shared" si="8"/>
        <v>2.3301821267371827</v>
      </c>
      <c r="AD38" s="6">
        <f t="shared" si="9"/>
        <v>1.736788190861509</v>
      </c>
      <c r="AE38" s="6">
        <f t="shared" si="10"/>
        <v>1.9105933097796708</v>
      </c>
      <c r="AF38" s="6">
        <f t="shared" si="11"/>
        <v>1.5176431437046998</v>
      </c>
      <c r="AG38" s="6">
        <f t="shared" si="12"/>
        <v>2.0503324523050752</v>
      </c>
      <c r="AH38" s="6">
        <f t="shared" si="13"/>
        <v>3.02582945335128</v>
      </c>
    </row>
    <row r="39" spans="1:34" x14ac:dyDescent="0.25">
      <c r="A39" s="41">
        <v>2007</v>
      </c>
      <c r="B39" s="20">
        <v>2.7433570608706762E-3</v>
      </c>
      <c r="C39" s="20">
        <v>2.0474547126039713E-3</v>
      </c>
      <c r="D39" s="20">
        <v>2.0430804298395937E-3</v>
      </c>
      <c r="E39" s="20">
        <v>4.7931732226073869E-3</v>
      </c>
      <c r="F39" s="20">
        <v>1.8919834491211117E-3</v>
      </c>
      <c r="G39" s="20">
        <v>3.9001543866166301E-3</v>
      </c>
      <c r="H39" s="20">
        <v>2.2885205919899402E-3</v>
      </c>
      <c r="I39" s="20">
        <v>1.7237172793614199E-3</v>
      </c>
      <c r="J39" s="20">
        <v>1.8644322152983335E-3</v>
      </c>
      <c r="K39" s="20">
        <v>1.5015493601498741E-3</v>
      </c>
      <c r="L39" s="20">
        <v>2.0026958841960255E-3</v>
      </c>
      <c r="M39" s="20">
        <v>2.9468728868592199E-3</v>
      </c>
      <c r="W39" s="6">
        <f t="shared" si="2"/>
        <v>2.7433570608706761</v>
      </c>
      <c r="X39" s="6">
        <f t="shared" si="3"/>
        <v>2.047454712603971</v>
      </c>
      <c r="Y39" s="6">
        <f t="shared" si="4"/>
        <v>2.0430804298395935</v>
      </c>
      <c r="Z39" s="6">
        <f t="shared" si="5"/>
        <v>4.7931732226073871</v>
      </c>
      <c r="AA39" s="6">
        <f t="shared" si="6"/>
        <v>1.8919834491211116</v>
      </c>
      <c r="AB39" s="6">
        <f t="shared" si="7"/>
        <v>3.9001543866166299</v>
      </c>
      <c r="AC39" s="6">
        <f t="shared" si="8"/>
        <v>2.2885205919899403</v>
      </c>
      <c r="AD39" s="6">
        <f t="shared" si="9"/>
        <v>1.7237172793614199</v>
      </c>
      <c r="AE39" s="6">
        <f t="shared" si="10"/>
        <v>1.8644322152983335</v>
      </c>
      <c r="AF39" s="6">
        <f t="shared" si="11"/>
        <v>1.5015493601498742</v>
      </c>
      <c r="AG39" s="6">
        <f t="shared" si="12"/>
        <v>2.0026958841960254</v>
      </c>
      <c r="AH39" s="6">
        <f t="shared" si="13"/>
        <v>2.9468728868592198</v>
      </c>
    </row>
    <row r="40" spans="1:34" x14ac:dyDescent="0.25">
      <c r="A40" s="41">
        <v>2008</v>
      </c>
      <c r="B40" s="20">
        <v>2.7230091932968071E-3</v>
      </c>
      <c r="C40" s="20">
        <v>2.0355972979543809E-3</v>
      </c>
      <c r="D40" s="20">
        <v>1.8538313969012014E-3</v>
      </c>
      <c r="E40" s="20">
        <v>4.8007900259760452E-3</v>
      </c>
      <c r="F40" s="20">
        <v>1.8698629925192748E-3</v>
      </c>
      <c r="G40" s="20">
        <v>3.83404371392601E-3</v>
      </c>
      <c r="H40" s="20">
        <v>2.4538489937671122E-3</v>
      </c>
      <c r="I40" s="20">
        <v>1.7208253369437687E-3</v>
      </c>
      <c r="J40" s="20">
        <v>1.9307624858691556E-3</v>
      </c>
      <c r="K40" s="20">
        <v>1.5072670314847066E-3</v>
      </c>
      <c r="L40" s="20">
        <v>1.9277466088756768E-3</v>
      </c>
      <c r="M40" s="20">
        <v>2.92364328627665E-3</v>
      </c>
      <c r="W40" s="6">
        <f t="shared" si="2"/>
        <v>2.7230091932968072</v>
      </c>
      <c r="X40" s="6">
        <f t="shared" si="3"/>
        <v>2.0355972979543808</v>
      </c>
      <c r="Y40" s="6">
        <f t="shared" si="4"/>
        <v>1.8538313969012015</v>
      </c>
      <c r="Z40" s="6">
        <f t="shared" si="5"/>
        <v>4.8007900259760454</v>
      </c>
      <c r="AA40" s="6">
        <f t="shared" si="6"/>
        <v>1.8698629925192749</v>
      </c>
      <c r="AB40" s="6">
        <f t="shared" si="7"/>
        <v>3.8340437139260102</v>
      </c>
      <c r="AC40" s="6">
        <f t="shared" si="8"/>
        <v>2.4538489937671124</v>
      </c>
      <c r="AD40" s="6">
        <f t="shared" si="9"/>
        <v>1.7208253369437687</v>
      </c>
      <c r="AE40" s="6">
        <f t="shared" si="10"/>
        <v>1.9307624858691557</v>
      </c>
      <c r="AF40" s="6">
        <f t="shared" si="11"/>
        <v>1.5072670314847065</v>
      </c>
      <c r="AG40" s="6">
        <f t="shared" si="12"/>
        <v>1.9277466088756767</v>
      </c>
      <c r="AH40" s="6">
        <f t="shared" si="13"/>
        <v>2.9236432862766502</v>
      </c>
    </row>
    <row r="41" spans="1:34" x14ac:dyDescent="0.25">
      <c r="A41" s="41">
        <v>2009</v>
      </c>
      <c r="B41" s="20">
        <v>2.7612252964263331E-3</v>
      </c>
      <c r="C41" s="20">
        <v>2.0851191550406364E-3</v>
      </c>
      <c r="D41" s="20">
        <v>1.8609679243163405E-3</v>
      </c>
      <c r="E41" s="20">
        <v>4.7799607498266537E-3</v>
      </c>
      <c r="F41" s="20">
        <v>1.826871366976043E-3</v>
      </c>
      <c r="G41" s="20">
        <v>3.9956857226395859E-3</v>
      </c>
      <c r="H41" s="20">
        <v>2.3828763936434034E-3</v>
      </c>
      <c r="I41" s="20">
        <v>1.7206435983325133E-3</v>
      </c>
      <c r="J41" s="20">
        <v>1.8072894973852928E-3</v>
      </c>
      <c r="K41" s="20">
        <v>1.5329655426758342E-3</v>
      </c>
      <c r="L41" s="20">
        <v>1.8867358147758658E-3</v>
      </c>
      <c r="M41" s="20">
        <v>2.9755057202257898E-3</v>
      </c>
      <c r="W41" s="6">
        <f t="shared" si="2"/>
        <v>2.7612252964263333</v>
      </c>
      <c r="X41" s="6">
        <f t="shared" si="3"/>
        <v>2.0851191550406365</v>
      </c>
      <c r="Y41" s="6">
        <f t="shared" si="4"/>
        <v>1.8609679243163406</v>
      </c>
      <c r="Z41" s="6">
        <f t="shared" si="5"/>
        <v>4.7799607498266541</v>
      </c>
      <c r="AA41" s="6">
        <f t="shared" si="6"/>
        <v>1.826871366976043</v>
      </c>
      <c r="AB41" s="6">
        <f t="shared" si="7"/>
        <v>3.9956857226395859</v>
      </c>
      <c r="AC41" s="6">
        <f t="shared" si="8"/>
        <v>2.3828763936434032</v>
      </c>
      <c r="AD41" s="6">
        <f t="shared" si="9"/>
        <v>1.7206435983325132</v>
      </c>
      <c r="AE41" s="6">
        <f t="shared" si="10"/>
        <v>1.8072894973852929</v>
      </c>
      <c r="AF41" s="6">
        <f t="shared" si="11"/>
        <v>1.5329655426758342</v>
      </c>
      <c r="AG41" s="6">
        <f t="shared" si="12"/>
        <v>1.8867358147758657</v>
      </c>
      <c r="AH41" s="6">
        <f t="shared" si="13"/>
        <v>2.9755057202257897</v>
      </c>
    </row>
    <row r="42" spans="1:34" x14ac:dyDescent="0.25">
      <c r="A42" s="41">
        <v>2010</v>
      </c>
      <c r="B42" s="20">
        <v>2.7378415187148501E-3</v>
      </c>
      <c r="C42" s="20">
        <v>2.1176109391388698E-3</v>
      </c>
      <c r="D42" s="20">
        <v>1.8535957389604048E-3</v>
      </c>
      <c r="E42" s="20">
        <v>4.7046694165358326E-3</v>
      </c>
      <c r="F42" s="20">
        <v>1.8702595428422473E-3</v>
      </c>
      <c r="G42" s="20">
        <v>4.2685297315470513E-3</v>
      </c>
      <c r="H42" s="20">
        <v>2.5687214901256418E-3</v>
      </c>
      <c r="I42" s="20">
        <v>1.7531270057498853E-3</v>
      </c>
      <c r="J42" s="20">
        <v>1.8764597401017627E-3</v>
      </c>
      <c r="K42" s="20">
        <v>1.612558347608719E-3</v>
      </c>
      <c r="L42" s="20">
        <v>1.8725553030352691E-3</v>
      </c>
      <c r="M42" s="20">
        <v>2.92001850511779E-3</v>
      </c>
      <c r="W42" s="6">
        <f t="shared" si="2"/>
        <v>2.7378415187148502</v>
      </c>
      <c r="X42" s="6">
        <f t="shared" si="3"/>
        <v>2.1176109391388698</v>
      </c>
      <c r="Y42" s="6">
        <f t="shared" si="4"/>
        <v>1.8535957389604047</v>
      </c>
      <c r="Z42" s="6">
        <f t="shared" si="5"/>
        <v>4.7046694165358325</v>
      </c>
      <c r="AA42" s="6">
        <f t="shared" si="6"/>
        <v>1.8702595428422473</v>
      </c>
      <c r="AB42" s="6">
        <f t="shared" si="7"/>
        <v>4.2685297315470514</v>
      </c>
      <c r="AC42" s="6">
        <f t="shared" si="8"/>
        <v>2.5687214901256419</v>
      </c>
      <c r="AD42" s="6">
        <f t="shared" si="9"/>
        <v>1.7531270057498853</v>
      </c>
      <c r="AE42" s="6">
        <f t="shared" si="10"/>
        <v>1.8764597401017626</v>
      </c>
      <c r="AF42" s="6">
        <f t="shared" si="11"/>
        <v>1.6125583476087191</v>
      </c>
      <c r="AG42" s="6">
        <f t="shared" si="12"/>
        <v>1.8725553030352691</v>
      </c>
      <c r="AH42" s="6">
        <f t="shared" si="13"/>
        <v>2.92001850511779</v>
      </c>
    </row>
    <row r="43" spans="1:34" x14ac:dyDescent="0.25">
      <c r="A43" s="41">
        <v>2011</v>
      </c>
      <c r="B43" s="20">
        <v>2.7747358783061552E-3</v>
      </c>
      <c r="C43" s="20">
        <v>2.0655347411681858E-3</v>
      </c>
      <c r="D43" s="20">
        <v>1.7484344488708902E-3</v>
      </c>
      <c r="E43" s="20">
        <v>4.8148248195620516E-3</v>
      </c>
      <c r="F43" s="20">
        <v>1.8110406310037402E-3</v>
      </c>
      <c r="G43" s="20">
        <v>3.9751111216655612E-3</v>
      </c>
      <c r="H43" s="20">
        <v>2.3135850624180004E-3</v>
      </c>
      <c r="I43" s="20">
        <v>1.6894308611674694E-3</v>
      </c>
      <c r="J43" s="20">
        <v>1.8043586456855157E-3</v>
      </c>
      <c r="K43" s="20">
        <v>1.6164007319646658E-3</v>
      </c>
      <c r="L43" s="20">
        <v>1.7429343222279856E-3</v>
      </c>
      <c r="M43" s="20">
        <v>2.8669828544432498E-3</v>
      </c>
      <c r="W43" s="6">
        <f t="shared" si="2"/>
        <v>2.7747358783061551</v>
      </c>
      <c r="X43" s="6">
        <f t="shared" si="3"/>
        <v>2.0655347411681859</v>
      </c>
      <c r="Y43" s="6">
        <f t="shared" si="4"/>
        <v>1.7484344488708903</v>
      </c>
      <c r="Z43" s="6">
        <f t="shared" si="5"/>
        <v>4.8148248195620518</v>
      </c>
      <c r="AA43" s="6">
        <f t="shared" si="6"/>
        <v>1.8110406310037401</v>
      </c>
      <c r="AB43" s="6">
        <f t="shared" si="7"/>
        <v>3.9751111216655612</v>
      </c>
      <c r="AC43" s="6">
        <f t="shared" si="8"/>
        <v>2.3135850624180003</v>
      </c>
      <c r="AD43" s="6">
        <f t="shared" si="9"/>
        <v>1.6894308611674693</v>
      </c>
      <c r="AE43" s="6">
        <f t="shared" si="10"/>
        <v>1.8043586456855156</v>
      </c>
      <c r="AF43" s="6">
        <f t="shared" si="11"/>
        <v>1.6164007319646658</v>
      </c>
      <c r="AG43" s="6">
        <f t="shared" si="12"/>
        <v>1.7429343222279856</v>
      </c>
      <c r="AH43" s="6">
        <f t="shared" si="13"/>
        <v>2.8669828544432496</v>
      </c>
    </row>
    <row r="44" spans="1:34" x14ac:dyDescent="0.25">
      <c r="A44" s="41">
        <v>2012</v>
      </c>
      <c r="B44" s="20">
        <v>2.6839041024717659E-3</v>
      </c>
      <c r="C44" s="20">
        <v>2.0745153005206755E-3</v>
      </c>
      <c r="D44" s="20">
        <v>1.790469915360424E-3</v>
      </c>
      <c r="E44" s="20">
        <v>4.7239521872010307E-3</v>
      </c>
      <c r="F44" s="20">
        <v>1.7802838509238174E-3</v>
      </c>
      <c r="G44" s="20">
        <v>4.1335089025018607E-3</v>
      </c>
      <c r="H44" s="20">
        <v>2.4885697883405195E-3</v>
      </c>
      <c r="I44" s="20">
        <v>1.6919297716260363E-3</v>
      </c>
      <c r="J44" s="20">
        <v>1.7622940680934282E-3</v>
      </c>
      <c r="K44" s="20">
        <v>1.5954763672400391E-3</v>
      </c>
      <c r="L44" s="20">
        <v>1.7770235655737705E-3</v>
      </c>
      <c r="M44" s="20">
        <v>2.8350062329486601E-3</v>
      </c>
      <c r="W44" s="6">
        <f t="shared" si="2"/>
        <v>2.6839041024717658</v>
      </c>
      <c r="X44" s="6">
        <f t="shared" si="3"/>
        <v>2.0745153005206753</v>
      </c>
      <c r="Y44" s="6">
        <f t="shared" si="4"/>
        <v>1.790469915360424</v>
      </c>
      <c r="Z44" s="6">
        <f t="shared" si="5"/>
        <v>4.7239521872010304</v>
      </c>
      <c r="AA44" s="6">
        <f t="shared" si="6"/>
        <v>1.7802838509238175</v>
      </c>
      <c r="AB44" s="6">
        <f t="shared" si="7"/>
        <v>4.1335089025018608</v>
      </c>
      <c r="AC44" s="6">
        <f t="shared" si="8"/>
        <v>2.4885697883405196</v>
      </c>
      <c r="AD44" s="6">
        <f t="shared" si="9"/>
        <v>1.6919297716260362</v>
      </c>
      <c r="AE44" s="6">
        <f t="shared" si="10"/>
        <v>1.7622940680934283</v>
      </c>
      <c r="AF44" s="6">
        <f t="shared" si="11"/>
        <v>1.5954763672400392</v>
      </c>
      <c r="AG44" s="6">
        <f t="shared" si="12"/>
        <v>1.7770235655737705</v>
      </c>
      <c r="AH44" s="6">
        <f t="shared" si="13"/>
        <v>2.8350062329486603</v>
      </c>
    </row>
    <row r="45" spans="1:34" x14ac:dyDescent="0.25">
      <c r="A45" s="41">
        <v>2013</v>
      </c>
      <c r="B45" s="20">
        <v>2.6032348519213983E-3</v>
      </c>
      <c r="C45" s="20">
        <v>2.0356025328566256E-3</v>
      </c>
      <c r="D45" s="20">
        <v>1.7760430352889262E-3</v>
      </c>
      <c r="E45" s="20">
        <v>4.8547267878585676E-3</v>
      </c>
      <c r="F45" s="20">
        <v>1.8280835274722448E-3</v>
      </c>
      <c r="G45" s="20">
        <v>3.9547841857171069E-3</v>
      </c>
      <c r="H45" s="20">
        <v>2.6001069748460429E-3</v>
      </c>
      <c r="I45" s="20">
        <v>1.6754057349162945E-3</v>
      </c>
      <c r="J45" s="20">
        <v>1.7220527180396505E-3</v>
      </c>
      <c r="K45" s="20">
        <v>1.5141521339349171E-3</v>
      </c>
      <c r="L45" s="20">
        <v>1.7452291115640157E-3</v>
      </c>
      <c r="M45" s="20">
        <v>2.7807080906439899E-3</v>
      </c>
      <c r="W45" s="6">
        <f t="shared" si="2"/>
        <v>2.6032348519213984</v>
      </c>
      <c r="X45" s="6">
        <f t="shared" si="3"/>
        <v>2.0356025328566258</v>
      </c>
      <c r="Y45" s="6">
        <f t="shared" si="4"/>
        <v>1.7760430352889263</v>
      </c>
      <c r="Z45" s="6">
        <f t="shared" si="5"/>
        <v>4.854726787858568</v>
      </c>
      <c r="AA45" s="6">
        <f t="shared" si="6"/>
        <v>1.8280835274722449</v>
      </c>
      <c r="AB45" s="6">
        <f t="shared" si="7"/>
        <v>3.9547841857171067</v>
      </c>
      <c r="AC45" s="6">
        <f t="shared" si="8"/>
        <v>2.6001069748460428</v>
      </c>
      <c r="AD45" s="6">
        <f t="shared" si="9"/>
        <v>1.6754057349162945</v>
      </c>
      <c r="AE45" s="6">
        <f t="shared" si="10"/>
        <v>1.7220527180396505</v>
      </c>
      <c r="AF45" s="6">
        <f t="shared" si="11"/>
        <v>1.5141521339349171</v>
      </c>
      <c r="AG45" s="6">
        <f t="shared" si="12"/>
        <v>1.7452291115640157</v>
      </c>
      <c r="AH45" s="6">
        <f t="shared" si="13"/>
        <v>2.7807080906439898</v>
      </c>
    </row>
    <row r="46" spans="1:34" x14ac:dyDescent="0.25">
      <c r="A46" s="41">
        <v>2014</v>
      </c>
      <c r="B46" s="20">
        <v>2.4593133264599757E-3</v>
      </c>
      <c r="C46" s="20">
        <v>1.9508511338197751E-3</v>
      </c>
      <c r="D46" s="20">
        <v>1.6858221704909202E-3</v>
      </c>
      <c r="E46" s="20">
        <v>4.8412788382972043E-3</v>
      </c>
      <c r="F46" s="20">
        <v>1.7838365762766683E-3</v>
      </c>
      <c r="G46" s="20">
        <v>3.8934993173009684E-3</v>
      </c>
      <c r="H46" s="20">
        <v>2.3214326049891304E-3</v>
      </c>
      <c r="I46" s="20">
        <v>1.5911528366387691E-3</v>
      </c>
      <c r="J46" s="20">
        <v>1.6650658634697864E-3</v>
      </c>
      <c r="K46" s="20">
        <v>1.5116104444564396E-3</v>
      </c>
      <c r="L46" s="20">
        <v>1.6519560759681523E-3</v>
      </c>
      <c r="M46" s="20">
        <v>2.7352635432900201E-3</v>
      </c>
      <c r="W46" s="6">
        <f t="shared" si="2"/>
        <v>2.4593133264599758</v>
      </c>
      <c r="X46" s="6">
        <f t="shared" si="3"/>
        <v>1.9508511338197752</v>
      </c>
      <c r="Y46" s="6">
        <f t="shared" si="4"/>
        <v>1.6858221704909202</v>
      </c>
      <c r="Z46" s="6">
        <f t="shared" si="5"/>
        <v>4.8412788382972041</v>
      </c>
      <c r="AA46" s="6">
        <f t="shared" si="6"/>
        <v>1.7838365762766684</v>
      </c>
      <c r="AB46" s="6">
        <f t="shared" si="7"/>
        <v>3.8934993173009684</v>
      </c>
      <c r="AC46" s="6">
        <f t="shared" si="8"/>
        <v>2.3214326049891305</v>
      </c>
      <c r="AD46" s="6">
        <f t="shared" si="9"/>
        <v>1.5911528366387691</v>
      </c>
      <c r="AE46" s="6">
        <f t="shared" si="10"/>
        <v>1.6650658634697864</v>
      </c>
      <c r="AF46" s="6">
        <f t="shared" si="11"/>
        <v>1.5116104444564396</v>
      </c>
      <c r="AG46" s="6">
        <f t="shared" si="12"/>
        <v>1.6519560759681524</v>
      </c>
      <c r="AH46" s="6">
        <f t="shared" si="13"/>
        <v>2.7352635432900203</v>
      </c>
    </row>
    <row r="47" spans="1:34" x14ac:dyDescent="0.25">
      <c r="A47" s="41">
        <v>2015</v>
      </c>
      <c r="B47" s="20">
        <v>2.4766737719273983E-3</v>
      </c>
      <c r="C47" s="20">
        <v>1.9677000827316659E-3</v>
      </c>
      <c r="D47" s="20">
        <v>1.6681520277393395E-3</v>
      </c>
      <c r="E47" s="20">
        <v>4.6666808783580255E-3</v>
      </c>
      <c r="F47" s="20">
        <v>1.7889867535524405E-3</v>
      </c>
      <c r="G47" s="20">
        <v>3.8161894590195218E-3</v>
      </c>
      <c r="H47" s="20">
        <v>2.4115327090043627E-3</v>
      </c>
      <c r="I47" s="20">
        <v>1.5735918086464433E-3</v>
      </c>
      <c r="J47" s="20">
        <v>1.693955302879681E-3</v>
      </c>
      <c r="K47" s="20">
        <v>1.5013093738621371E-3</v>
      </c>
      <c r="L47" s="20">
        <v>1.6362551033518816E-3</v>
      </c>
      <c r="M47" s="20">
        <v>2.7284343547448E-3</v>
      </c>
      <c r="W47" s="6">
        <f t="shared" si="2"/>
        <v>2.4766737719273983</v>
      </c>
      <c r="X47" s="6">
        <f t="shared" si="3"/>
        <v>1.967700082731666</v>
      </c>
      <c r="Y47" s="6">
        <f t="shared" si="4"/>
        <v>1.6681520277393396</v>
      </c>
      <c r="Z47" s="6">
        <f t="shared" si="5"/>
        <v>4.6666808783580258</v>
      </c>
      <c r="AA47" s="6">
        <f t="shared" si="6"/>
        <v>1.7889867535524404</v>
      </c>
      <c r="AB47" s="6">
        <f t="shared" si="7"/>
        <v>3.816189459019522</v>
      </c>
      <c r="AC47" s="6">
        <f t="shared" si="8"/>
        <v>2.4115327090043626</v>
      </c>
      <c r="AD47" s="6">
        <f t="shared" si="9"/>
        <v>1.5735918086464433</v>
      </c>
      <c r="AE47" s="6">
        <f t="shared" si="10"/>
        <v>1.693955302879681</v>
      </c>
      <c r="AF47" s="6">
        <f t="shared" si="11"/>
        <v>1.5013093738621373</v>
      </c>
      <c r="AG47" s="6">
        <f t="shared" si="12"/>
        <v>1.6362551033518815</v>
      </c>
      <c r="AH47" s="6">
        <f t="shared" si="13"/>
        <v>2.7284343547448002</v>
      </c>
    </row>
    <row r="48" spans="1:34" x14ac:dyDescent="0.25">
      <c r="A48" s="41">
        <v>2016</v>
      </c>
      <c r="B48" s="20">
        <v>2.439504701700288E-3</v>
      </c>
      <c r="C48" s="20">
        <v>1.9604904415659184E-3</v>
      </c>
      <c r="D48" s="20">
        <v>1.6548621594057644E-3</v>
      </c>
      <c r="E48" s="20">
        <v>4.5121692186316752E-3</v>
      </c>
      <c r="F48" s="20">
        <v>1.8027264661991413E-3</v>
      </c>
      <c r="G48" s="20">
        <v>4.095157386353198E-3</v>
      </c>
      <c r="H48" s="20">
        <v>2.4921909885130106E-3</v>
      </c>
      <c r="I48" s="20">
        <v>1.5597289565797738E-3</v>
      </c>
      <c r="J48" s="20">
        <v>1.6766121233558905E-3</v>
      </c>
      <c r="K48" s="20">
        <v>1.4934981110405381E-3</v>
      </c>
      <c r="L48" s="20">
        <v>1.6285723732247263E-3</v>
      </c>
      <c r="M48" s="20">
        <v>2.60389977997799E-3</v>
      </c>
      <c r="W48" s="6">
        <f t="shared" si="2"/>
        <v>2.439504701700288</v>
      </c>
      <c r="X48" s="6">
        <f t="shared" si="3"/>
        <v>1.9604904415659183</v>
      </c>
      <c r="Y48" s="6">
        <f t="shared" si="4"/>
        <v>1.6548621594057644</v>
      </c>
      <c r="Z48" s="6">
        <f t="shared" si="5"/>
        <v>4.5121692186316755</v>
      </c>
      <c r="AA48" s="6">
        <f t="shared" si="6"/>
        <v>1.8027264661991413</v>
      </c>
      <c r="AB48" s="6">
        <f t="shared" si="7"/>
        <v>4.0951573863531978</v>
      </c>
      <c r="AC48" s="6">
        <f t="shared" si="8"/>
        <v>2.4921909885130105</v>
      </c>
      <c r="AD48" s="6">
        <f t="shared" si="9"/>
        <v>1.5597289565797738</v>
      </c>
      <c r="AE48" s="6">
        <f t="shared" si="10"/>
        <v>1.6766121233558904</v>
      </c>
      <c r="AF48" s="6">
        <f t="shared" si="11"/>
        <v>1.4934981110405381</v>
      </c>
      <c r="AG48" s="6">
        <f t="shared" si="12"/>
        <v>1.6285723732247264</v>
      </c>
      <c r="AH48" s="6">
        <f t="shared" si="13"/>
        <v>2.6038997799779899</v>
      </c>
    </row>
  </sheetData>
  <hyperlinks>
    <hyperlink ref="A2" location="About!A1" display="◄ About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Normal="100" workbookViewId="0">
      <selection activeCell="T24" sqref="T24"/>
    </sheetView>
  </sheetViews>
  <sheetFormatPr defaultRowHeight="15" x14ac:dyDescent="0.25"/>
  <cols>
    <col min="1" max="12" width="9" style="1"/>
    <col min="13" max="13" width="12.5" style="1" bestFit="1" customWidth="1"/>
    <col min="14" max="16384" width="9" style="1"/>
  </cols>
  <sheetData>
    <row r="1" spans="1:13" ht="18.75" x14ac:dyDescent="0.3">
      <c r="A1" s="58" t="s">
        <v>38</v>
      </c>
    </row>
    <row r="2" spans="1:13" x14ac:dyDescent="0.25">
      <c r="A2" s="52" t="s">
        <v>123</v>
      </c>
    </row>
    <row r="3" spans="1:13" x14ac:dyDescent="0.2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x14ac:dyDescent="0.25">
      <c r="A4" s="42" t="s">
        <v>11</v>
      </c>
      <c r="B4" s="8" t="s">
        <v>136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x14ac:dyDescent="0.25">
      <c r="A5" s="50"/>
      <c r="B5" s="7" t="str">
        <f>'International intensity'!B5</f>
        <v>Australia</v>
      </c>
      <c r="C5" s="7" t="str">
        <f>'International intensity'!C5</f>
        <v>Austria</v>
      </c>
      <c r="D5" s="7" t="str">
        <f>'International intensity'!D5</f>
        <v>Belgium</v>
      </c>
      <c r="E5" s="7" t="str">
        <f>'International intensity'!E5</f>
        <v>Canada</v>
      </c>
      <c r="F5" s="7" t="str">
        <f>'International intensity'!F5</f>
        <v>Denmark</v>
      </c>
      <c r="G5" s="7" t="str">
        <f>'International intensity'!G5</f>
        <v>Finland</v>
      </c>
      <c r="H5" s="7" t="str">
        <f>'International intensity'!H5</f>
        <v>France</v>
      </c>
      <c r="I5" s="7" t="str">
        <f>'International intensity'!I5</f>
        <v>Germany</v>
      </c>
      <c r="J5" s="7" t="str">
        <f>'International intensity'!J5</f>
        <v>Ireland</v>
      </c>
      <c r="K5" s="7" t="str">
        <f>'International intensity'!K5</f>
        <v>Spain</v>
      </c>
      <c r="L5" s="7" t="str">
        <f>'International intensity'!L5</f>
        <v>UK</v>
      </c>
      <c r="M5" s="7" t="str">
        <f>'International intensity'!M5</f>
        <v>New Zealand</v>
      </c>
    </row>
    <row r="6" spans="1:13" x14ac:dyDescent="0.25">
      <c r="A6" s="41">
        <v>1974</v>
      </c>
      <c r="B6" s="4">
        <v>-2.5784124503023902</v>
      </c>
      <c r="C6" s="4">
        <v>-1.7534811806220401</v>
      </c>
      <c r="D6" s="4">
        <v>-2.1569976713797301</v>
      </c>
      <c r="E6" s="4">
        <v>-2.70735086830086</v>
      </c>
      <c r="F6" s="4">
        <v>-2.3907201167071501</v>
      </c>
      <c r="G6" s="4">
        <v>-2.0136317800531098</v>
      </c>
      <c r="H6" s="4">
        <v>-2.1841676456586701</v>
      </c>
      <c r="I6" s="4">
        <v>-3.1690542856320301</v>
      </c>
      <c r="J6" s="4">
        <v>-1.58068699420181</v>
      </c>
      <c r="K6" s="4">
        <v>-1.5371749008022699</v>
      </c>
      <c r="L6" s="4">
        <v>-0.46789324698511803</v>
      </c>
      <c r="M6" s="4">
        <v>-2.3279539317864399</v>
      </c>
    </row>
    <row r="7" spans="1:13" x14ac:dyDescent="0.25">
      <c r="A7" s="41">
        <v>1975</v>
      </c>
      <c r="B7" s="4">
        <v>-2.1260655047350498</v>
      </c>
      <c r="C7" s="4">
        <v>-1.6407537300058801</v>
      </c>
      <c r="D7" s="4">
        <v>-1.94399500378587</v>
      </c>
      <c r="E7" s="4">
        <v>-2.4246579875410701</v>
      </c>
      <c r="F7" s="4">
        <v>-2.14330130134497</v>
      </c>
      <c r="G7" s="4">
        <v>-1.9311629159894199</v>
      </c>
      <c r="H7" s="4">
        <v>-2.0173277904406701</v>
      </c>
      <c r="I7" s="4">
        <v>-2.7569088908205601</v>
      </c>
      <c r="J7" s="4">
        <v>-1.71214992024854</v>
      </c>
      <c r="K7" s="4">
        <v>-1.4792933073321499</v>
      </c>
      <c r="L7" s="4">
        <v>-0.81611988334435304</v>
      </c>
      <c r="M7" s="4">
        <v>-1.3421552025750501</v>
      </c>
    </row>
    <row r="8" spans="1:13" x14ac:dyDescent="0.25">
      <c r="A8" s="41">
        <v>1976</v>
      </c>
      <c r="B8" s="4">
        <v>-1.95070607284485</v>
      </c>
      <c r="C8" s="4">
        <v>-1.4641864001853799</v>
      </c>
      <c r="D8" s="4">
        <v>-1.7427929008702101</v>
      </c>
      <c r="E8" s="4">
        <v>-2.0172022032687198</v>
      </c>
      <c r="F8" s="4">
        <v>-2.0502026379100302</v>
      </c>
      <c r="G8" s="4">
        <v>-1.72518718294317</v>
      </c>
      <c r="H8" s="4">
        <v>-1.8571148545104099</v>
      </c>
      <c r="I8" s="4">
        <v>-2.23194303253955</v>
      </c>
      <c r="J8" s="4">
        <v>-1.5418649945454499</v>
      </c>
      <c r="K8" s="4">
        <v>-1.37766362754976</v>
      </c>
      <c r="L8" s="4">
        <v>-1.2278170390313601</v>
      </c>
      <c r="M8" s="4">
        <v>-1.10782651616924</v>
      </c>
    </row>
    <row r="9" spans="1:13" x14ac:dyDescent="0.25">
      <c r="A9" s="41">
        <v>1977</v>
      </c>
      <c r="B9" s="4">
        <v>-1.5697615583451101</v>
      </c>
      <c r="C9" s="4">
        <v>-1.3758878003750199</v>
      </c>
      <c r="D9" s="4">
        <v>-1.5458910036873901</v>
      </c>
      <c r="E9" s="4">
        <v>-1.6775520896781</v>
      </c>
      <c r="F9" s="4">
        <v>-1.89321964719333</v>
      </c>
      <c r="G9" s="4">
        <v>-1.6554454855481</v>
      </c>
      <c r="H9" s="4">
        <v>-1.7149905877438001</v>
      </c>
      <c r="I9" s="4">
        <v>-1.8574133257769401</v>
      </c>
      <c r="J9" s="4">
        <v>-1.4000540299431601</v>
      </c>
      <c r="K9" s="4">
        <v>-1.3681699757472401</v>
      </c>
      <c r="L9" s="4">
        <v>-1.15233037215805</v>
      </c>
      <c r="M9" s="4">
        <v>-1.2821267937470999</v>
      </c>
    </row>
    <row r="10" spans="1:13" x14ac:dyDescent="0.25">
      <c r="A10" s="41">
        <v>1978</v>
      </c>
      <c r="B10" s="4">
        <v>-1.37936524796701</v>
      </c>
      <c r="C10" s="4">
        <v>-1.2271089899648899</v>
      </c>
      <c r="D10" s="4">
        <v>-1.33789076286007</v>
      </c>
      <c r="E10" s="4">
        <v>-1.5791860689689701</v>
      </c>
      <c r="F10" s="4">
        <v>-1.5848449058626499</v>
      </c>
      <c r="G10" s="4">
        <v>-1.5317722995301799</v>
      </c>
      <c r="H10" s="4">
        <v>-1.50827528473004</v>
      </c>
      <c r="I10" s="4">
        <v>-1.2412012075254599</v>
      </c>
      <c r="J10" s="4">
        <v>-1.23368442866138</v>
      </c>
      <c r="K10" s="4">
        <v>-1.27778811511298</v>
      </c>
      <c r="L10" s="4">
        <v>-1.1625886091889599</v>
      </c>
      <c r="M10" s="4">
        <v>-1.51096894800021</v>
      </c>
    </row>
    <row r="11" spans="1:13" x14ac:dyDescent="0.25">
      <c r="A11" s="41">
        <v>1979</v>
      </c>
      <c r="B11" s="4">
        <v>-1.1008410808640601</v>
      </c>
      <c r="C11" s="4">
        <v>-1.1546914225848499</v>
      </c>
      <c r="D11" s="4">
        <v>-1.18037114888492</v>
      </c>
      <c r="E11" s="4">
        <v>-1.5512081434018301</v>
      </c>
      <c r="F11" s="4">
        <v>-1.23837889426562</v>
      </c>
      <c r="G11" s="4">
        <v>-1.4545055052384801</v>
      </c>
      <c r="H11" s="4">
        <v>-1.37192887075679</v>
      </c>
      <c r="I11" s="4">
        <v>-0.98747182324863303</v>
      </c>
      <c r="J11" s="4">
        <v>-0.94990127955430803</v>
      </c>
      <c r="K11" s="4">
        <v>-1.1777357186446</v>
      </c>
      <c r="L11" s="4">
        <v>-0.77904728374701204</v>
      </c>
      <c r="M11" s="4">
        <v>-1.9266632685854299</v>
      </c>
    </row>
    <row r="12" spans="1:13" x14ac:dyDescent="0.25">
      <c r="A12" s="41">
        <v>1980</v>
      </c>
      <c r="B12" s="4">
        <v>-1.0165440562750401</v>
      </c>
      <c r="C12" s="4">
        <v>-1.0362705707286699</v>
      </c>
      <c r="D12" s="4">
        <v>-1.0876894967544699</v>
      </c>
      <c r="E12" s="4">
        <v>-1.2995244319466399</v>
      </c>
      <c r="F12" s="4">
        <v>-1.4543739841832499</v>
      </c>
      <c r="G12" s="4">
        <v>-1.39400964562078</v>
      </c>
      <c r="H12" s="4">
        <v>-1.2687513252364</v>
      </c>
      <c r="I12" s="4">
        <v>-0.71911676522900803</v>
      </c>
      <c r="J12" s="4">
        <v>-1.04034508710858</v>
      </c>
      <c r="K12" s="4">
        <v>-1.0724171567663401</v>
      </c>
      <c r="L12" s="4">
        <v>-1.13286599594143</v>
      </c>
      <c r="M12" s="4">
        <v>-1.9071320501959399</v>
      </c>
    </row>
    <row r="13" spans="1:13" x14ac:dyDescent="0.25">
      <c r="A13" s="41">
        <v>1981</v>
      </c>
      <c r="B13" s="4">
        <v>-0.78828719671318104</v>
      </c>
      <c r="C13" s="4">
        <v>-1.4379527258476199</v>
      </c>
      <c r="D13" s="4">
        <v>-1.01261465371526</v>
      </c>
      <c r="E13" s="4">
        <v>-1.1979969551529099</v>
      </c>
      <c r="F13" s="4">
        <v>-1.5153280507181699</v>
      </c>
      <c r="G13" s="4">
        <v>-1.32041593608791</v>
      </c>
      <c r="H13" s="4">
        <v>-1.18617963060176</v>
      </c>
      <c r="I13" s="4">
        <v>-0.57478862083961002</v>
      </c>
      <c r="J13" s="4">
        <v>-1.10553241110501</v>
      </c>
      <c r="K13" s="4">
        <v>-1.0313128496772901</v>
      </c>
      <c r="L13" s="4">
        <v>-1.2998297652458499</v>
      </c>
      <c r="M13" s="4">
        <v>-1.5882507847957399</v>
      </c>
    </row>
    <row r="14" spans="1:13" x14ac:dyDescent="0.25">
      <c r="A14" s="41">
        <v>1982</v>
      </c>
      <c r="B14" s="4">
        <v>-0.57536859297482701</v>
      </c>
      <c r="C14" s="4">
        <v>-1.46652679069208</v>
      </c>
      <c r="D14" s="4">
        <v>-0.95750622872857705</v>
      </c>
      <c r="E14" s="4">
        <v>-1.01862224810332</v>
      </c>
      <c r="F14" s="4">
        <v>-1.47105064962804</v>
      </c>
      <c r="G14" s="4">
        <v>-1.2093804770224399</v>
      </c>
      <c r="H14" s="4">
        <v>-1.0937989086236599</v>
      </c>
      <c r="I14" s="4">
        <v>-0.42550859194106</v>
      </c>
      <c r="J14" s="4">
        <v>-1.0927472990168701</v>
      </c>
      <c r="K14" s="4">
        <v>-1.04400189950362</v>
      </c>
      <c r="L14" s="4">
        <v>-1.46646880992484</v>
      </c>
      <c r="M14" s="4">
        <v>-0.95089156396356</v>
      </c>
    </row>
    <row r="15" spans="1:13" x14ac:dyDescent="0.25">
      <c r="A15" s="41">
        <v>1983</v>
      </c>
      <c r="B15" s="4">
        <v>-0.60063263268931999</v>
      </c>
      <c r="C15" s="4">
        <v>-1.41551809710101</v>
      </c>
      <c r="D15" s="4">
        <v>-0.84806842080307099</v>
      </c>
      <c r="E15" s="4">
        <v>-0.75705688983307595</v>
      </c>
      <c r="F15" s="4">
        <v>-0.92557116921360205</v>
      </c>
      <c r="G15" s="4">
        <v>-1.12036822550643</v>
      </c>
      <c r="H15" s="4">
        <v>-0.86194748332715998</v>
      </c>
      <c r="I15" s="4">
        <v>-0.14101710127912501</v>
      </c>
      <c r="J15" s="4">
        <v>-1.0391442503745201</v>
      </c>
      <c r="K15" s="4">
        <v>-0.95754108498439205</v>
      </c>
      <c r="L15" s="4">
        <v>-1.4551974880309599</v>
      </c>
      <c r="M15" s="4">
        <v>-0.60070208015957505</v>
      </c>
    </row>
    <row r="16" spans="1:13" x14ac:dyDescent="0.25">
      <c r="A16" s="41">
        <v>1984</v>
      </c>
      <c r="B16" s="4">
        <v>-0.51674088315405997</v>
      </c>
      <c r="C16" s="4">
        <v>-1.3157753794970599</v>
      </c>
      <c r="D16" s="4">
        <v>-0.74943810019905099</v>
      </c>
      <c r="E16" s="4">
        <v>-0.52877740901364401</v>
      </c>
      <c r="F16" s="4">
        <v>-0.55239065433444101</v>
      </c>
      <c r="G16" s="4">
        <v>-0.92478242286573198</v>
      </c>
      <c r="H16" s="4">
        <v>-0.71431293068871304</v>
      </c>
      <c r="I16" s="4">
        <v>0.29520580762022203</v>
      </c>
      <c r="J16" s="4">
        <v>-1.00730784823666</v>
      </c>
      <c r="K16" s="4">
        <v>-0.86321525423283396</v>
      </c>
      <c r="L16" s="4">
        <v>-1.36995963567934</v>
      </c>
      <c r="M16" s="4">
        <v>-0.620875076077536</v>
      </c>
    </row>
    <row r="17" spans="1:13" x14ac:dyDescent="0.25">
      <c r="A17" s="41">
        <v>1985</v>
      </c>
      <c r="B17" s="4">
        <v>-0.74210251293865803</v>
      </c>
      <c r="C17" s="4">
        <v>-1.17236377641183</v>
      </c>
      <c r="D17" s="4">
        <v>-0.55800913857432499</v>
      </c>
      <c r="E17" s="4">
        <v>-0.39880102033102999</v>
      </c>
      <c r="F17" s="4">
        <v>3.8697532097465299E-2</v>
      </c>
      <c r="G17" s="4">
        <v>-0.55489563763724803</v>
      </c>
      <c r="H17" s="4">
        <v>-0.53528007508757902</v>
      </c>
      <c r="I17" s="4">
        <v>0.70372681861646802</v>
      </c>
      <c r="J17" s="4">
        <v>-0.84872348758899097</v>
      </c>
      <c r="K17" s="4">
        <v>-0.88154778541461998</v>
      </c>
      <c r="L17" s="4">
        <v>-0.95441163613864299</v>
      </c>
      <c r="M17" s="4">
        <v>-0.59531117401587097</v>
      </c>
    </row>
    <row r="18" spans="1:13" x14ac:dyDescent="0.25">
      <c r="A18" s="41">
        <v>1986</v>
      </c>
      <c r="B18" s="4">
        <v>-0.49164746440644902</v>
      </c>
      <c r="C18" s="4">
        <v>-1.1424402975013299</v>
      </c>
      <c r="D18" s="4">
        <v>-0.45539728361054399</v>
      </c>
      <c r="E18" s="4">
        <v>-0.14946150462734101</v>
      </c>
      <c r="F18" s="4">
        <v>0.42654842633874501</v>
      </c>
      <c r="G18" s="4">
        <v>-0.492086688392397</v>
      </c>
      <c r="H18" s="4">
        <v>-0.42704358239436302</v>
      </c>
      <c r="I18" s="4">
        <v>0.82538242427030195</v>
      </c>
      <c r="J18" s="4">
        <v>-0.76070167098276698</v>
      </c>
      <c r="K18" s="4">
        <v>-0.78730759679679096</v>
      </c>
      <c r="L18" s="4">
        <v>-0.61673241382197896</v>
      </c>
      <c r="M18" s="4">
        <v>-0.12402706584914</v>
      </c>
    </row>
    <row r="19" spans="1:13" x14ac:dyDescent="0.25">
      <c r="A19" s="41">
        <v>1987</v>
      </c>
      <c r="B19" s="4">
        <v>-0.39865431759280801</v>
      </c>
      <c r="C19" s="4">
        <v>-0.36566405532084201</v>
      </c>
      <c r="D19" s="4">
        <v>-0.25175371293729498</v>
      </c>
      <c r="E19" s="4">
        <v>-8.5408475121503499E-2</v>
      </c>
      <c r="F19" s="4">
        <v>0.75733622423979297</v>
      </c>
      <c r="G19" s="4">
        <v>-0.232313263448444</v>
      </c>
      <c r="H19" s="4">
        <v>-0.32365844358163898</v>
      </c>
      <c r="I19" s="4">
        <v>1.2164195888091001</v>
      </c>
      <c r="J19" s="4">
        <v>-0.62244354602813701</v>
      </c>
      <c r="K19" s="4">
        <v>-0.69048848249017603</v>
      </c>
      <c r="L19" s="4">
        <v>-0.49806411124551703</v>
      </c>
      <c r="M19" s="4">
        <v>-0.10791629382375</v>
      </c>
    </row>
    <row r="20" spans="1:13" x14ac:dyDescent="0.25">
      <c r="A20" s="41">
        <v>1988</v>
      </c>
      <c r="B20" s="4">
        <v>-0.39621038966410899</v>
      </c>
      <c r="C20" s="4">
        <v>-0.290252894525386</v>
      </c>
      <c r="D20" s="4">
        <v>-0.221475459637613</v>
      </c>
      <c r="E20" s="4">
        <v>0.365279904908412</v>
      </c>
      <c r="F20" s="4">
        <v>0.72852134474552099</v>
      </c>
      <c r="G20" s="4">
        <v>-0.33869170352133299</v>
      </c>
      <c r="H20" s="4">
        <v>-0.40106032706926398</v>
      </c>
      <c r="I20" s="4">
        <v>0.89569957413157397</v>
      </c>
      <c r="J20" s="4">
        <v>-0.63976813116540898</v>
      </c>
      <c r="K20" s="4">
        <v>-0.66261179406223503</v>
      </c>
      <c r="L20" s="4">
        <v>-0.61061087116513302</v>
      </c>
      <c r="M20" s="4">
        <v>-5.9608794774783799E-2</v>
      </c>
    </row>
    <row r="21" spans="1:13" x14ac:dyDescent="0.25">
      <c r="A21" s="41">
        <v>1989</v>
      </c>
      <c r="B21" s="4">
        <v>-0.41585010670950501</v>
      </c>
      <c r="C21" s="4">
        <v>-0.23952538266221701</v>
      </c>
      <c r="D21" s="4">
        <v>-8.0154981375999607E-2</v>
      </c>
      <c r="E21" s="4">
        <v>0.81614982297073602</v>
      </c>
      <c r="F21" s="4">
        <v>0.67945802855207904</v>
      </c>
      <c r="G21" s="4">
        <v>-0.31230100530498101</v>
      </c>
      <c r="H21" s="4">
        <v>-0.34655907558122101</v>
      </c>
      <c r="I21" s="4">
        <v>0.85830174978745499</v>
      </c>
      <c r="J21" s="4">
        <v>-0.53363582518375097</v>
      </c>
      <c r="K21" s="4">
        <v>-0.51927699711325503</v>
      </c>
      <c r="L21" s="4">
        <v>-0.64507405519857197</v>
      </c>
      <c r="M21" s="4">
        <v>0.32644016808515802</v>
      </c>
    </row>
    <row r="22" spans="1:13" x14ac:dyDescent="0.25">
      <c r="A22" s="41">
        <v>1990</v>
      </c>
      <c r="B22" s="4">
        <v>-0.17878828499469099</v>
      </c>
      <c r="C22" s="4">
        <v>-0.15195278472003501</v>
      </c>
      <c r="D22" s="4">
        <v>6.7205680625283606E-2</v>
      </c>
      <c r="E22" s="4">
        <v>0.71291822705721697</v>
      </c>
      <c r="F22" s="4">
        <v>0.46080138383698199</v>
      </c>
      <c r="G22" s="4">
        <v>-9.0906272979850003E-2</v>
      </c>
      <c r="H22" s="4">
        <v>-0.25298473448652897</v>
      </c>
      <c r="I22" s="4">
        <v>0.86366496875393495</v>
      </c>
      <c r="J22" s="4">
        <v>-0.69310461604347995</v>
      </c>
      <c r="K22" s="4">
        <v>-0.48181436488664497</v>
      </c>
      <c r="L22" s="4">
        <v>-0.52190817041905002</v>
      </c>
      <c r="M22" s="4">
        <v>0.94394841107859295</v>
      </c>
    </row>
    <row r="23" spans="1:13" x14ac:dyDescent="0.25">
      <c r="A23" s="41">
        <v>1991</v>
      </c>
      <c r="B23" s="4">
        <v>-0.14691886157391201</v>
      </c>
      <c r="C23" s="4">
        <v>3.9835470755010198E-2</v>
      </c>
      <c r="D23" s="4">
        <v>0.38705781159702002</v>
      </c>
      <c r="E23" s="4">
        <v>0.59168214720937695</v>
      </c>
      <c r="F23" s="4">
        <v>0.84111616409293399</v>
      </c>
      <c r="G23" s="4">
        <v>0.113116646109062</v>
      </c>
      <c r="H23" s="4">
        <v>4.5352459722787598E-2</v>
      </c>
      <c r="I23" s="4">
        <v>-0.315264661131056</v>
      </c>
      <c r="J23" s="4">
        <v>-0.52449495029437299</v>
      </c>
      <c r="K23" s="4">
        <v>-0.44552155674046701</v>
      </c>
      <c r="L23" s="4">
        <v>-0.12843213110596399</v>
      </c>
      <c r="M23" s="4">
        <v>1.02313588290685</v>
      </c>
    </row>
    <row r="24" spans="1:13" x14ac:dyDescent="0.25">
      <c r="A24" s="41">
        <v>1992</v>
      </c>
      <c r="B24" s="4">
        <v>-0.216992037859151</v>
      </c>
      <c r="C24" s="4">
        <v>6.16763873379318E-2</v>
      </c>
      <c r="D24" s="4">
        <v>0.44784788869202202</v>
      </c>
      <c r="E24" s="4">
        <v>0.66592736465817204</v>
      </c>
      <c r="F24" s="4">
        <v>0.87658808998577897</v>
      </c>
      <c r="G24" s="4">
        <v>0.14158260379003901</v>
      </c>
      <c r="H24" s="4">
        <v>0.118559607532532</v>
      </c>
      <c r="I24" s="4">
        <v>-0.32101491520610298</v>
      </c>
      <c r="J24" s="4">
        <v>-0.32382706752157497</v>
      </c>
      <c r="K24" s="4">
        <v>-0.42008018549438803</v>
      </c>
      <c r="L24" s="4">
        <v>-2.0044344658795701E-2</v>
      </c>
      <c r="M24" s="4">
        <v>0.55744932542259695</v>
      </c>
    </row>
    <row r="25" spans="1:13" x14ac:dyDescent="0.25">
      <c r="A25" s="41">
        <v>1993</v>
      </c>
      <c r="B25" s="4">
        <v>-7.2569297868846194E-2</v>
      </c>
      <c r="C25" s="4">
        <v>0.13991910335890001</v>
      </c>
      <c r="D25" s="4">
        <v>0.61818279296650402</v>
      </c>
      <c r="E25" s="4">
        <v>0.58968869528790602</v>
      </c>
      <c r="F25" s="4">
        <v>0.94997579151810696</v>
      </c>
      <c r="G25" s="4">
        <v>0.21859912475420201</v>
      </c>
      <c r="H25" s="4">
        <v>0.16376395300089699</v>
      </c>
      <c r="I25" s="4">
        <v>-0.12936934421063301</v>
      </c>
      <c r="J25" s="4">
        <v>-0.27579871628830899</v>
      </c>
      <c r="K25" s="4">
        <v>-0.36918852611285002</v>
      </c>
      <c r="L25" s="4">
        <v>4.7955742644061598E-2</v>
      </c>
      <c r="M25" s="4">
        <v>0.425927093086367</v>
      </c>
    </row>
    <row r="26" spans="1:13" x14ac:dyDescent="0.25">
      <c r="A26" s="41">
        <v>1994</v>
      </c>
      <c r="B26" s="4">
        <v>-0.15976388504393799</v>
      </c>
      <c r="C26" s="4">
        <v>6.6685215966501496E-2</v>
      </c>
      <c r="D26" s="4">
        <v>0.66049863615708304</v>
      </c>
      <c r="E26" s="4">
        <v>0.53470534768459799</v>
      </c>
      <c r="F26" s="4">
        <v>0.99711199657180405</v>
      </c>
      <c r="G26" s="4">
        <v>0.33999672038496398</v>
      </c>
      <c r="H26" s="4">
        <v>0.14293658799025499</v>
      </c>
      <c r="I26" s="4">
        <v>-0.29182303208476201</v>
      </c>
      <c r="J26" s="4">
        <v>-0.17960347962661999</v>
      </c>
      <c r="K26" s="4">
        <v>-0.232665868928353</v>
      </c>
      <c r="L26" s="4">
        <v>0.112550149371149</v>
      </c>
      <c r="M26" s="4">
        <v>0.38360892993060602</v>
      </c>
    </row>
    <row r="27" spans="1:13" x14ac:dyDescent="0.25">
      <c r="A27" s="41">
        <v>1995</v>
      </c>
      <c r="B27" s="4">
        <v>2.8288856360622099E-2</v>
      </c>
      <c r="C27" s="4">
        <v>0.222225166799109</v>
      </c>
      <c r="D27" s="4">
        <v>0.81277137729330295</v>
      </c>
      <c r="E27" s="4">
        <v>0.38616124317689698</v>
      </c>
      <c r="F27" s="4">
        <v>0.84712895557152901</v>
      </c>
      <c r="G27" s="4">
        <v>0.17591047489155001</v>
      </c>
      <c r="H27" s="4">
        <v>5.6431348020362003E-2</v>
      </c>
      <c r="I27" s="4">
        <v>-0.131602545967476</v>
      </c>
      <c r="J27" s="4">
        <v>-9.9786462167960693E-2</v>
      </c>
      <c r="K27" s="4">
        <v>-0.16751056469502301</v>
      </c>
      <c r="L27" s="4">
        <v>0.16120394873719299</v>
      </c>
      <c r="M27" s="4">
        <v>0.40646399149596302</v>
      </c>
    </row>
    <row r="28" spans="1:13" x14ac:dyDescent="0.25">
      <c r="A28" s="41">
        <v>1996</v>
      </c>
      <c r="B28" s="4">
        <v>0.121528973542595</v>
      </c>
      <c r="C28" s="4">
        <v>0.38263090463683203</v>
      </c>
      <c r="D28" s="4">
        <v>1.0499033897343799</v>
      </c>
      <c r="E28" s="4">
        <v>0.51359540616741395</v>
      </c>
      <c r="F28" s="4">
        <v>1.0658583474517001</v>
      </c>
      <c r="G28" s="4">
        <v>0.36437374081173302</v>
      </c>
      <c r="H28" s="4">
        <v>0.40416471855681302</v>
      </c>
      <c r="I28" s="4">
        <v>0.36040588473458801</v>
      </c>
      <c r="J28" s="4">
        <v>8.0500255928592904E-2</v>
      </c>
      <c r="K28" s="4">
        <v>-8.4159679879237698E-2</v>
      </c>
      <c r="L28" s="4">
        <v>0.63872200103441201</v>
      </c>
      <c r="M28" s="4">
        <v>0.75297128592211005</v>
      </c>
    </row>
    <row r="29" spans="1:13" x14ac:dyDescent="0.25">
      <c r="A29" s="41">
        <v>1997</v>
      </c>
      <c r="B29" s="4">
        <v>0.29684283590793897</v>
      </c>
      <c r="C29" s="4">
        <v>0.28511136337888099</v>
      </c>
      <c r="D29" s="4">
        <v>0.97675030274848396</v>
      </c>
      <c r="E29" s="4">
        <v>0.400874311439401</v>
      </c>
      <c r="F29" s="4">
        <v>0.79082549884306297</v>
      </c>
      <c r="G29" s="4">
        <v>0.39242298284704502</v>
      </c>
      <c r="H29" s="4">
        <v>0.34703818527513097</v>
      </c>
      <c r="I29" s="4">
        <v>0.105720049034757</v>
      </c>
      <c r="J29" s="4">
        <v>0.129527839545102</v>
      </c>
      <c r="K29" s="4">
        <v>6.0738564373644603E-2</v>
      </c>
      <c r="L29" s="4">
        <v>0.31244404899663603</v>
      </c>
      <c r="M29" s="4">
        <v>0.457549924412051</v>
      </c>
    </row>
    <row r="30" spans="1:13" x14ac:dyDescent="0.25">
      <c r="A30" s="41">
        <v>1998</v>
      </c>
      <c r="B30" s="4">
        <v>0.44174217205786298</v>
      </c>
      <c r="C30" s="4">
        <v>0.298764459278623</v>
      </c>
      <c r="D30" s="4">
        <v>1.07040135631878</v>
      </c>
      <c r="E30" s="4">
        <v>5.3146244470025999E-2</v>
      </c>
      <c r="F30" s="4">
        <v>0.70800399102701495</v>
      </c>
      <c r="G30" s="4">
        <v>0.53038865126342005</v>
      </c>
      <c r="H30" s="4">
        <v>0.45745558205443898</v>
      </c>
      <c r="I30" s="4">
        <v>8.0610575620748304E-2</v>
      </c>
      <c r="J30" s="4">
        <v>0.23552897832045799</v>
      </c>
      <c r="K30" s="4">
        <v>0.14414712618848599</v>
      </c>
      <c r="L30" s="4">
        <v>0.74946382119920096</v>
      </c>
      <c r="M30" s="4">
        <v>0.65692297402925404</v>
      </c>
    </row>
    <row r="31" spans="1:13" x14ac:dyDescent="0.25">
      <c r="A31" s="41">
        <v>1999</v>
      </c>
      <c r="B31" s="4">
        <v>0.54055352645483301</v>
      </c>
      <c r="C31" s="4">
        <v>0.48748645076971903</v>
      </c>
      <c r="D31" s="4">
        <v>1.0821111300890001</v>
      </c>
      <c r="E31" s="4">
        <v>0.20071476921770401</v>
      </c>
      <c r="F31" s="4">
        <v>0.69086504352817202</v>
      </c>
      <c r="G31" s="4">
        <v>0.58460896807148699</v>
      </c>
      <c r="H31" s="4">
        <v>0.55617026898395305</v>
      </c>
      <c r="I31" s="4">
        <v>0.14131159514578301</v>
      </c>
      <c r="J31" s="4">
        <v>0.57785332037770398</v>
      </c>
      <c r="K31" s="4">
        <v>0.34611670538394301</v>
      </c>
      <c r="L31" s="4">
        <v>0.79811699905022204</v>
      </c>
      <c r="M31" s="4">
        <v>0.55485452422679604</v>
      </c>
    </row>
    <row r="32" spans="1:13" x14ac:dyDescent="0.25">
      <c r="A32" s="41">
        <v>2000</v>
      </c>
      <c r="B32" s="4">
        <v>0.68416513255038702</v>
      </c>
      <c r="C32" s="4">
        <v>0.573600859620647</v>
      </c>
      <c r="D32" s="4">
        <v>1.1248071011473899</v>
      </c>
      <c r="E32" s="4">
        <v>0.39660563223726197</v>
      </c>
      <c r="F32" s="4">
        <v>0.60180787201422503</v>
      </c>
      <c r="G32" s="4">
        <v>0.37146085832732401</v>
      </c>
      <c r="H32" s="4">
        <v>0.58998969615624797</v>
      </c>
      <c r="I32" s="4">
        <v>8.2586345221853902E-2</v>
      </c>
      <c r="J32" s="4">
        <v>0.79853446519688998</v>
      </c>
      <c r="K32" s="4">
        <v>0.21732017661237901</v>
      </c>
      <c r="L32" s="4">
        <v>0.90625342889814597</v>
      </c>
      <c r="M32" s="4">
        <v>0.721259885321895</v>
      </c>
    </row>
    <row r="33" spans="1:13" x14ac:dyDescent="0.25">
      <c r="A33" s="41">
        <v>2001</v>
      </c>
      <c r="B33" s="4">
        <v>0.73154436021200997</v>
      </c>
      <c r="C33" s="4">
        <v>0.91180357550519597</v>
      </c>
      <c r="D33" s="4">
        <v>1.2500754598613899</v>
      </c>
      <c r="E33" s="4">
        <v>0.43281090078567802</v>
      </c>
      <c r="F33" s="4">
        <v>0.52825500846919105</v>
      </c>
      <c r="G33" s="4">
        <v>0.60694354171773701</v>
      </c>
      <c r="H33" s="4">
        <v>0.72145641692368201</v>
      </c>
      <c r="I33" s="4">
        <v>0.333525697648617</v>
      </c>
      <c r="J33" s="4">
        <v>0.99314861249770703</v>
      </c>
      <c r="K33" s="4">
        <v>0.53191205021432697</v>
      </c>
      <c r="L33" s="4">
        <v>1.1994917788347199</v>
      </c>
      <c r="M33" s="4">
        <v>1.14603067962683</v>
      </c>
    </row>
    <row r="34" spans="1:13" x14ac:dyDescent="0.25">
      <c r="A34" s="41">
        <v>2002</v>
      </c>
      <c r="B34" s="4">
        <v>0.90011328462309603</v>
      </c>
      <c r="C34" s="4">
        <v>1.03799680024714</v>
      </c>
      <c r="D34" s="4">
        <v>1.55860169161586</v>
      </c>
      <c r="E34" s="4">
        <v>0.48725389196834201</v>
      </c>
      <c r="F34" s="4">
        <v>0.53079357704830699</v>
      </c>
      <c r="G34" s="4">
        <v>0.68755910941248299</v>
      </c>
      <c r="H34" s="4">
        <v>0.66655881504538095</v>
      </c>
      <c r="I34" s="4">
        <v>0.50723455333330503</v>
      </c>
      <c r="J34" s="4">
        <v>0.79365265057965595</v>
      </c>
      <c r="K34" s="4">
        <v>0.54475429112585905</v>
      </c>
      <c r="L34" s="4">
        <v>1.08713355762819</v>
      </c>
      <c r="M34" s="4">
        <v>0.93449007302889098</v>
      </c>
    </row>
    <row r="35" spans="1:13" x14ac:dyDescent="0.25">
      <c r="A35" s="41">
        <v>2003</v>
      </c>
      <c r="B35" s="4">
        <v>1.1413210188637</v>
      </c>
      <c r="C35" s="4">
        <v>1.16696117271003</v>
      </c>
      <c r="D35" s="4">
        <v>1.5520121091996</v>
      </c>
      <c r="E35" s="4">
        <v>0.68992512520381399</v>
      </c>
      <c r="F35" s="4">
        <v>0.56820242555209999</v>
      </c>
      <c r="G35" s="4">
        <v>0.84216434512529503</v>
      </c>
      <c r="H35" s="4">
        <v>0.89110661410478398</v>
      </c>
      <c r="I35" s="4">
        <v>0.68817842344248903</v>
      </c>
      <c r="J35" s="4">
        <v>0.99066404774786498</v>
      </c>
      <c r="K35" s="4">
        <v>0.69803195108806004</v>
      </c>
      <c r="L35" s="4">
        <v>1.83628088662639</v>
      </c>
      <c r="M35" s="4">
        <v>1.2107425963190801</v>
      </c>
    </row>
    <row r="36" spans="1:13" x14ac:dyDescent="0.25">
      <c r="A36" s="41">
        <v>2004</v>
      </c>
      <c r="B36" s="4">
        <v>1.3424624493244399</v>
      </c>
      <c r="C36" s="4">
        <v>1.09927101551845</v>
      </c>
      <c r="D36" s="4">
        <v>1.6305084014537501</v>
      </c>
      <c r="E36" s="4">
        <v>0.76385109482858604</v>
      </c>
      <c r="F36" s="4">
        <v>0.60119091011307502</v>
      </c>
      <c r="G36" s="4">
        <v>0.80517723438136202</v>
      </c>
      <c r="H36" s="4">
        <v>0.91402479727987396</v>
      </c>
      <c r="I36" s="4">
        <v>0.77946841022579705</v>
      </c>
      <c r="J36" s="4">
        <v>1.1676882317031301</v>
      </c>
      <c r="K36" s="4">
        <v>0.855468326642008</v>
      </c>
      <c r="L36" s="4">
        <v>1.88799968958471</v>
      </c>
      <c r="M36" s="4">
        <v>1.25380831107218</v>
      </c>
    </row>
    <row r="37" spans="1:13" x14ac:dyDescent="0.25">
      <c r="A37" s="41">
        <v>2005</v>
      </c>
      <c r="B37" s="4">
        <v>1.1233356267188399</v>
      </c>
      <c r="C37" s="4">
        <v>0.97291352038905299</v>
      </c>
      <c r="D37" s="4">
        <v>1.47958718689294</v>
      </c>
      <c r="E37" s="4">
        <v>0.680773789069409</v>
      </c>
      <c r="F37" s="4">
        <v>0.66771845853290301</v>
      </c>
      <c r="G37" s="4">
        <v>0.88888656440161395</v>
      </c>
      <c r="H37" s="4">
        <v>0.74142823178568495</v>
      </c>
      <c r="I37" s="4">
        <v>0.85099656638486998</v>
      </c>
      <c r="J37" s="4">
        <v>1.17879668240525</v>
      </c>
      <c r="K37" s="4">
        <v>1.04666498266201</v>
      </c>
      <c r="L37" s="4">
        <v>1.9480094424403001</v>
      </c>
      <c r="M37" s="4">
        <v>0.84847148082520196</v>
      </c>
    </row>
    <row r="38" spans="1:13" x14ac:dyDescent="0.25">
      <c r="A38" s="41">
        <v>2006</v>
      </c>
      <c r="B38" s="4">
        <v>1.1067894117180399</v>
      </c>
      <c r="C38" s="4">
        <v>1.0428630670140799</v>
      </c>
      <c r="D38" s="4">
        <v>0.74322039215991598</v>
      </c>
      <c r="E38" s="4">
        <v>0.41057035358576</v>
      </c>
      <c r="F38" s="4">
        <v>0.73372136982496206</v>
      </c>
      <c r="G38" s="4">
        <v>0.95531010275828199</v>
      </c>
      <c r="H38" s="4">
        <v>0.85674352776338303</v>
      </c>
      <c r="I38" s="4">
        <v>0.88229199126123103</v>
      </c>
      <c r="J38" s="4">
        <v>1.46402939518098</v>
      </c>
      <c r="K38" s="4">
        <v>1.2717763268887701</v>
      </c>
      <c r="L38" s="4">
        <v>1.7539842709261699</v>
      </c>
      <c r="M38" s="4">
        <v>1.37644543013885</v>
      </c>
    </row>
    <row r="39" spans="1:13" x14ac:dyDescent="0.25">
      <c r="A39" s="41">
        <v>2007</v>
      </c>
      <c r="B39" s="4">
        <v>1.19763549475844</v>
      </c>
      <c r="C39" s="4">
        <v>1.01680727943838</v>
      </c>
      <c r="D39" s="4">
        <v>0.525209812762791</v>
      </c>
      <c r="E39" s="4">
        <v>0.84135490857788797</v>
      </c>
      <c r="F39" s="4">
        <v>0.51022481457799596</v>
      </c>
      <c r="G39" s="4">
        <v>0.93738814870173004</v>
      </c>
      <c r="H39" s="4">
        <v>0.78217978767099605</v>
      </c>
      <c r="I39" s="4">
        <v>0.80405856856399904</v>
      </c>
      <c r="J39" s="4">
        <v>1.3277799931946801</v>
      </c>
      <c r="K39" s="4">
        <v>1.23399748625732</v>
      </c>
      <c r="L39" s="4">
        <v>1.48872223829287</v>
      </c>
      <c r="M39" s="4">
        <v>0.90104676806362405</v>
      </c>
    </row>
    <row r="40" spans="1:13" x14ac:dyDescent="0.25">
      <c r="A40" s="41">
        <v>2008</v>
      </c>
      <c r="B40" s="4">
        <v>1.13816110985434</v>
      </c>
      <c r="C40" s="4">
        <v>0.98961462537589195</v>
      </c>
      <c r="D40" s="4">
        <v>9.7987559137369298E-2</v>
      </c>
      <c r="E40" s="4">
        <v>0.85371799760969902</v>
      </c>
      <c r="F40" s="4">
        <v>0.411451925026456</v>
      </c>
      <c r="G40" s="4">
        <v>0.86788809454096105</v>
      </c>
      <c r="H40" s="4">
        <v>1.0780763276038801</v>
      </c>
      <c r="I40" s="4">
        <v>0.78674940435042295</v>
      </c>
      <c r="J40" s="4">
        <v>1.52356087318482</v>
      </c>
      <c r="K40" s="4">
        <v>1.24741925208421</v>
      </c>
      <c r="L40" s="4">
        <v>1.0713706551486699</v>
      </c>
      <c r="M40" s="4">
        <v>0.76118099719573196</v>
      </c>
    </row>
    <row r="41" spans="1:13" x14ac:dyDescent="0.25">
      <c r="A41" s="41">
        <v>2009</v>
      </c>
      <c r="B41" s="4">
        <v>1.2498622116434599</v>
      </c>
      <c r="C41" s="4">
        <v>1.1031832883664401</v>
      </c>
      <c r="D41" s="4">
        <v>0.11409798928338601</v>
      </c>
      <c r="E41" s="4">
        <v>0.81990930083242297</v>
      </c>
      <c r="F41" s="4">
        <v>0.21948450058051699</v>
      </c>
      <c r="G41" s="4">
        <v>1.0378172134416499</v>
      </c>
      <c r="H41" s="4">
        <v>0.95105310242959995</v>
      </c>
      <c r="I41" s="4">
        <v>0.78566164290435603</v>
      </c>
      <c r="J41" s="4">
        <v>1.15911715642699</v>
      </c>
      <c r="K41" s="4">
        <v>1.3077444052992899</v>
      </c>
      <c r="L41" s="4">
        <v>0.84300393952134001</v>
      </c>
      <c r="M41" s="4">
        <v>1.0734454839482399</v>
      </c>
    </row>
    <row r="42" spans="1:13" x14ac:dyDescent="0.25">
      <c r="A42" s="41">
        <v>2010</v>
      </c>
      <c r="B42" s="4">
        <v>1.1815142242646399</v>
      </c>
      <c r="C42" s="4">
        <v>1.1776968202759399</v>
      </c>
      <c r="D42" s="4">
        <v>9.7455570598307006E-2</v>
      </c>
      <c r="E42" s="4">
        <v>0.697701412333112</v>
      </c>
      <c r="F42" s="4">
        <v>0.41322261276394801</v>
      </c>
      <c r="G42" s="4">
        <v>1.3246494694867501</v>
      </c>
      <c r="H42" s="4">
        <v>1.2836694007877201</v>
      </c>
      <c r="I42" s="4">
        <v>0.98008482013360598</v>
      </c>
      <c r="J42" s="4">
        <v>1.36328051761368</v>
      </c>
      <c r="K42" s="4">
        <v>1.49458200521643</v>
      </c>
      <c r="L42" s="4">
        <v>0.76404041386432697</v>
      </c>
      <c r="M42" s="4">
        <v>0.73935613588530402</v>
      </c>
    </row>
    <row r="43" spans="1:13" x14ac:dyDescent="0.25">
      <c r="A43" s="41">
        <v>2011</v>
      </c>
      <c r="B43" s="4">
        <v>1.28935202766874</v>
      </c>
      <c r="C43" s="4">
        <v>1.0582702776311199</v>
      </c>
      <c r="D43" s="4">
        <v>-0.13994190852553401</v>
      </c>
      <c r="E43" s="4">
        <v>0.87649834183663</v>
      </c>
      <c r="F43" s="4">
        <v>0.14879664978895499</v>
      </c>
      <c r="G43" s="4">
        <v>1.01618778775538</v>
      </c>
      <c r="H43" s="4">
        <v>0.82703892860014505</v>
      </c>
      <c r="I43" s="4">
        <v>0.59884381767817796</v>
      </c>
      <c r="J43" s="4">
        <v>1.1504664345172999</v>
      </c>
      <c r="K43" s="4">
        <v>1.5036016882346399</v>
      </c>
      <c r="L43" s="4">
        <v>4.22519600413944E-2</v>
      </c>
      <c r="M43" s="4">
        <v>0.42002769376638499</v>
      </c>
    </row>
    <row r="44" spans="1:13" x14ac:dyDescent="0.25">
      <c r="A44" s="41">
        <v>2012</v>
      </c>
      <c r="B44" s="4">
        <v>1.0238616032846599</v>
      </c>
      <c r="C44" s="4">
        <v>1.07886542851154</v>
      </c>
      <c r="D44" s="4">
        <v>-4.5048495084945198E-2</v>
      </c>
      <c r="E44" s="4">
        <v>0.72899992418583803</v>
      </c>
      <c r="F44" s="4">
        <v>1.1460603952408501E-2</v>
      </c>
      <c r="G44" s="4">
        <v>1.1827063527469399</v>
      </c>
      <c r="H44" s="4">
        <v>1.1402178765909601</v>
      </c>
      <c r="I44" s="4">
        <v>0.61380056481752399</v>
      </c>
      <c r="J44" s="4">
        <v>1.0263083397813599</v>
      </c>
      <c r="K44" s="4">
        <v>1.4544834533861899</v>
      </c>
      <c r="L44" s="4">
        <v>0.23207633949991699</v>
      </c>
      <c r="M44" s="4">
        <v>0.227495979792429</v>
      </c>
    </row>
    <row r="45" spans="1:13" x14ac:dyDescent="0.25">
      <c r="A45" s="41">
        <v>2013</v>
      </c>
      <c r="B45" s="4">
        <v>0.78807502566219301</v>
      </c>
      <c r="C45" s="4">
        <v>0.98962663059709799</v>
      </c>
      <c r="D45" s="4">
        <v>-7.7616609813095094E-2</v>
      </c>
      <c r="E45" s="4">
        <v>0.94126456497745703</v>
      </c>
      <c r="F45" s="4">
        <v>0.224897073971978</v>
      </c>
      <c r="G45" s="4">
        <v>0.99481872445827901</v>
      </c>
      <c r="H45" s="4">
        <v>1.3398415783026201</v>
      </c>
      <c r="I45" s="4">
        <v>0.514899126416002</v>
      </c>
      <c r="J45" s="4">
        <v>0.90753169590942795</v>
      </c>
      <c r="K45" s="4">
        <v>1.26358146697368</v>
      </c>
      <c r="L45" s="4">
        <v>5.5030388629009303E-2</v>
      </c>
      <c r="M45" s="4">
        <v>-9.9433943222959398E-2</v>
      </c>
    </row>
    <row r="46" spans="1:13" x14ac:dyDescent="0.25">
      <c r="A46" s="41">
        <v>2014</v>
      </c>
      <c r="B46" s="4">
        <v>0.36740960850219601</v>
      </c>
      <c r="C46" s="4">
        <v>0.79526592521342199</v>
      </c>
      <c r="D46" s="4">
        <v>-0.28128666605896302</v>
      </c>
      <c r="E46" s="4">
        <v>0.91943674697094802</v>
      </c>
      <c r="F46" s="4">
        <v>2.73243338563816E-2</v>
      </c>
      <c r="G46" s="4">
        <v>0.93039188532914796</v>
      </c>
      <c r="H46" s="4">
        <v>0.84108406947619996</v>
      </c>
      <c r="I46" s="4">
        <v>1.0619634938487599E-2</v>
      </c>
      <c r="J46" s="4">
        <v>0.73932890645079796</v>
      </c>
      <c r="K46" s="4">
        <v>1.2576150588003101</v>
      </c>
      <c r="L46" s="4">
        <v>-0.464356208562412</v>
      </c>
      <c r="M46" s="4">
        <v>-0.37305623925916298</v>
      </c>
    </row>
    <row r="47" spans="1:13" x14ac:dyDescent="0.25">
      <c r="A47" s="41">
        <v>2015</v>
      </c>
      <c r="B47" s="4">
        <v>0.418152115651304</v>
      </c>
      <c r="C47" s="4">
        <v>0.833905683762596</v>
      </c>
      <c r="D47" s="4">
        <v>-0.32117631881439301</v>
      </c>
      <c r="E47" s="4">
        <v>0.63604094179856696</v>
      </c>
      <c r="F47" s="4">
        <v>5.0321051346763498E-2</v>
      </c>
      <c r="G47" s="4">
        <v>0.849118482426923</v>
      </c>
      <c r="H47" s="4">
        <v>1.00234074854113</v>
      </c>
      <c r="I47" s="4">
        <v>-9.4488515010518095E-2</v>
      </c>
      <c r="J47" s="4">
        <v>0.82459917327493004</v>
      </c>
      <c r="K47" s="4">
        <v>1.2334341380746301</v>
      </c>
      <c r="L47" s="4">
        <v>-0.55178635048568203</v>
      </c>
      <c r="M47" s="4">
        <v>-0.41417488513879502</v>
      </c>
    </row>
    <row r="48" spans="1:13" x14ac:dyDescent="0.25">
      <c r="A48" s="41">
        <v>2016</v>
      </c>
      <c r="B48" s="4">
        <v>0.30951136589266098</v>
      </c>
      <c r="C48" s="4">
        <v>0.81737178628759899</v>
      </c>
      <c r="D48" s="4">
        <v>-0.35117767423322499</v>
      </c>
      <c r="E48" s="4">
        <v>0.385247884239798</v>
      </c>
      <c r="F48" s="4">
        <v>0.111672005540438</v>
      </c>
      <c r="G48" s="4">
        <v>1.14238861975467</v>
      </c>
      <c r="H48" s="4">
        <v>1.1466989203192399</v>
      </c>
      <c r="I48" s="4">
        <v>-0.17746194540315399</v>
      </c>
      <c r="J48" s="4">
        <v>0.77340892605033595</v>
      </c>
      <c r="K48" s="4">
        <v>1.21509783746128</v>
      </c>
      <c r="L48" s="4">
        <v>-0.59456727889003402</v>
      </c>
      <c r="M48" s="4">
        <v>-1.1639994134407301</v>
      </c>
    </row>
  </sheetData>
  <hyperlinks>
    <hyperlink ref="A2" location="About!A1" display="◄ About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showGridLines="0" zoomScaleNormal="100" workbookViewId="0">
      <selection activeCell="F4" sqref="F4"/>
    </sheetView>
  </sheetViews>
  <sheetFormatPr defaultRowHeight="15" x14ac:dyDescent="0.25"/>
  <cols>
    <col min="1" max="2" width="9" style="1"/>
    <col min="3" max="3" width="15" style="1" customWidth="1"/>
    <col min="4" max="4" width="8.75" style="1" customWidth="1"/>
    <col min="5" max="16384" width="9" style="1"/>
  </cols>
  <sheetData>
    <row r="1" spans="1:7" ht="18.75" x14ac:dyDescent="0.3">
      <c r="A1" s="58" t="s">
        <v>61</v>
      </c>
    </row>
    <row r="2" spans="1:7" x14ac:dyDescent="0.25">
      <c r="A2" s="52" t="s">
        <v>123</v>
      </c>
      <c r="F2" s="13" t="s">
        <v>91</v>
      </c>
      <c r="G2" s="11">
        <v>1000000</v>
      </c>
    </row>
    <row r="4" spans="1:7" x14ac:dyDescent="0.25">
      <c r="A4" s="42" t="s">
        <v>11</v>
      </c>
      <c r="B4" s="13" t="s">
        <v>51</v>
      </c>
      <c r="C4" s="33" t="s">
        <v>52</v>
      </c>
      <c r="D4" s="35" t="s">
        <v>62</v>
      </c>
    </row>
    <row r="5" spans="1:7" x14ac:dyDescent="0.25">
      <c r="A5" s="50"/>
      <c r="B5" s="7" t="s">
        <v>49</v>
      </c>
      <c r="C5" s="7" t="s">
        <v>50</v>
      </c>
      <c r="D5" s="2"/>
    </row>
    <row r="6" spans="1:7" x14ac:dyDescent="0.25">
      <c r="A6" s="41">
        <v>1990</v>
      </c>
      <c r="B6" s="4">
        <v>19.2005145929793</v>
      </c>
      <c r="C6" s="9">
        <v>62124</v>
      </c>
      <c r="D6" s="34">
        <f>B6/C6*$G$2</f>
        <v>309.06758407345467</v>
      </c>
    </row>
    <row r="7" spans="1:7" x14ac:dyDescent="0.25">
      <c r="A7" s="41">
        <v>1991</v>
      </c>
      <c r="B7" s="4">
        <v>19.386100108719202</v>
      </c>
      <c r="C7" s="9">
        <v>61624</v>
      </c>
      <c r="D7" s="34">
        <f t="shared" ref="D7:D33" si="0">B7/C7*$G$2</f>
        <v>314.58685104373626</v>
      </c>
    </row>
    <row r="8" spans="1:7" x14ac:dyDescent="0.25">
      <c r="A8" s="41">
        <v>1992</v>
      </c>
      <c r="B8" s="4">
        <v>19.1573920247336</v>
      </c>
      <c r="C8" s="9">
        <v>62620</v>
      </c>
      <c r="D8" s="34">
        <f t="shared" si="0"/>
        <v>305.9308850963526</v>
      </c>
    </row>
    <row r="9" spans="1:7" x14ac:dyDescent="0.25">
      <c r="A9" s="41">
        <v>1993</v>
      </c>
      <c r="B9" s="4">
        <v>19.544549750542998</v>
      </c>
      <c r="C9" s="9">
        <v>65399</v>
      </c>
      <c r="D9" s="34">
        <f t="shared" si="0"/>
        <v>298.85089604646856</v>
      </c>
    </row>
    <row r="10" spans="1:7" x14ac:dyDescent="0.25">
      <c r="A10" s="41">
        <v>1994</v>
      </c>
      <c r="B10" s="4">
        <v>19.8499005305979</v>
      </c>
      <c r="C10" s="9">
        <v>68804</v>
      </c>
      <c r="D10" s="34">
        <f t="shared" si="0"/>
        <v>288.49922287363961</v>
      </c>
    </row>
    <row r="11" spans="1:7" x14ac:dyDescent="0.25">
      <c r="A11" s="41">
        <v>1995</v>
      </c>
      <c r="B11" s="4">
        <v>20.7524656802942</v>
      </c>
      <c r="C11" s="9">
        <v>72547</v>
      </c>
      <c r="D11" s="34">
        <f t="shared" si="0"/>
        <v>286.05546308316264</v>
      </c>
    </row>
    <row r="12" spans="1:7" x14ac:dyDescent="0.25">
      <c r="A12" s="41">
        <v>1996</v>
      </c>
      <c r="B12" s="4">
        <v>21.444235200175399</v>
      </c>
      <c r="C12" s="9">
        <v>75536</v>
      </c>
      <c r="D12" s="34">
        <f t="shared" si="0"/>
        <v>283.89423851111258</v>
      </c>
    </row>
    <row r="13" spans="1:7" x14ac:dyDescent="0.25">
      <c r="A13" s="41">
        <v>1997</v>
      </c>
      <c r="B13" s="4">
        <v>22.993537846570899</v>
      </c>
      <c r="C13" s="9">
        <v>77568</v>
      </c>
      <c r="D13" s="34">
        <f t="shared" si="0"/>
        <v>296.43071687514049</v>
      </c>
    </row>
    <row r="14" spans="1:7" x14ac:dyDescent="0.25">
      <c r="A14" s="41">
        <v>1998</v>
      </c>
      <c r="B14" s="4">
        <v>23.199445338669499</v>
      </c>
      <c r="C14" s="9">
        <v>78912</v>
      </c>
      <c r="D14" s="34">
        <f t="shared" si="0"/>
        <v>293.99134908086853</v>
      </c>
    </row>
    <row r="15" spans="1:7" x14ac:dyDescent="0.25">
      <c r="A15" s="41">
        <v>1999</v>
      </c>
      <c r="B15" s="4">
        <v>24.3203087793305</v>
      </c>
      <c r="C15" s="9">
        <v>83334</v>
      </c>
      <c r="D15" s="34">
        <f t="shared" si="0"/>
        <v>291.84137062100103</v>
      </c>
    </row>
    <row r="16" spans="1:7" x14ac:dyDescent="0.25">
      <c r="A16" s="41">
        <v>2000</v>
      </c>
      <c r="B16" s="4">
        <v>24.634105414301899</v>
      </c>
      <c r="C16" s="9">
        <v>87003</v>
      </c>
      <c r="D16" s="34">
        <f t="shared" si="0"/>
        <v>283.1408734676034</v>
      </c>
    </row>
    <row r="17" spans="1:4" x14ac:dyDescent="0.25">
      <c r="A17" s="41">
        <v>2001</v>
      </c>
      <c r="B17" s="4">
        <v>24.846805789326201</v>
      </c>
      <c r="C17" s="9">
        <v>90980</v>
      </c>
      <c r="D17" s="34">
        <f t="shared" si="0"/>
        <v>273.10184424407782</v>
      </c>
    </row>
    <row r="18" spans="1:4" x14ac:dyDescent="0.25">
      <c r="A18" s="41">
        <v>2002</v>
      </c>
      <c r="B18" s="4">
        <v>25.136704142248</v>
      </c>
      <c r="C18" s="9">
        <v>95418</v>
      </c>
      <c r="D18" s="34">
        <f t="shared" si="0"/>
        <v>263.43775956578423</v>
      </c>
    </row>
    <row r="19" spans="1:4" x14ac:dyDescent="0.25">
      <c r="A19" s="41">
        <v>2003</v>
      </c>
      <c r="B19" s="4">
        <v>26.0096736982557</v>
      </c>
      <c r="C19" s="9">
        <v>98492</v>
      </c>
      <c r="D19" s="34">
        <f t="shared" si="0"/>
        <v>264.07904904211205</v>
      </c>
    </row>
    <row r="20" spans="1:4" x14ac:dyDescent="0.25">
      <c r="A20" s="41">
        <v>2004</v>
      </c>
      <c r="B20" s="4">
        <v>28.218029411972999</v>
      </c>
      <c r="C20" s="9">
        <v>103219</v>
      </c>
      <c r="D20" s="34">
        <f t="shared" si="0"/>
        <v>273.38018593449846</v>
      </c>
    </row>
    <row r="21" spans="1:4" x14ac:dyDescent="0.25">
      <c r="A21" s="41">
        <v>2005</v>
      </c>
      <c r="B21" s="4">
        <v>29.443264073752299</v>
      </c>
      <c r="C21" s="9">
        <v>107319</v>
      </c>
      <c r="D21" s="34">
        <f t="shared" si="0"/>
        <v>274.35276208082729</v>
      </c>
    </row>
    <row r="22" spans="1:4" x14ac:dyDescent="0.25">
      <c r="A22" s="41">
        <v>2006</v>
      </c>
      <c r="B22" s="4">
        <v>31.748962878296499</v>
      </c>
      <c r="C22" s="9">
        <v>111058</v>
      </c>
      <c r="D22" s="34">
        <f t="shared" si="0"/>
        <v>285.87731526136344</v>
      </c>
    </row>
    <row r="23" spans="1:4" x14ac:dyDescent="0.25">
      <c r="A23" s="41">
        <v>2007</v>
      </c>
      <c r="B23" s="4">
        <v>32.776066531986501</v>
      </c>
      <c r="C23" s="9">
        <v>115298</v>
      </c>
      <c r="D23" s="34">
        <f t="shared" si="0"/>
        <v>284.27263727026059</v>
      </c>
    </row>
    <row r="24" spans="1:4" x14ac:dyDescent="0.25">
      <c r="A24" s="41">
        <v>2008</v>
      </c>
      <c r="B24" s="4">
        <v>32.554249075347997</v>
      </c>
      <c r="C24" s="9">
        <v>116050</v>
      </c>
      <c r="D24" s="34">
        <f t="shared" si="0"/>
        <v>280.51916480265402</v>
      </c>
    </row>
    <row r="25" spans="1:4" x14ac:dyDescent="0.25">
      <c r="A25" s="41">
        <v>2009</v>
      </c>
      <c r="B25" s="4">
        <v>32.394179262574802</v>
      </c>
      <c r="C25" s="9">
        <v>114998</v>
      </c>
      <c r="D25" s="34">
        <f t="shared" si="0"/>
        <v>281.69341434263902</v>
      </c>
    </row>
    <row r="26" spans="1:4" x14ac:dyDescent="0.25">
      <c r="A26" s="41">
        <v>2010</v>
      </c>
      <c r="B26" s="4">
        <v>32.560960249622802</v>
      </c>
      <c r="C26" s="9">
        <v>117695</v>
      </c>
      <c r="D26" s="34">
        <f t="shared" si="0"/>
        <v>276.65542503609163</v>
      </c>
    </row>
    <row r="27" spans="1:4" x14ac:dyDescent="0.25">
      <c r="A27" s="41">
        <v>2011</v>
      </c>
      <c r="B27" s="4">
        <v>32.148881262946603</v>
      </c>
      <c r="C27" s="9">
        <v>120589</v>
      </c>
      <c r="D27" s="34">
        <f t="shared" si="0"/>
        <v>266.59878813943726</v>
      </c>
    </row>
    <row r="28" spans="1:4" x14ac:dyDescent="0.25">
      <c r="A28" s="41">
        <v>2012</v>
      </c>
      <c r="B28" s="4">
        <v>33.624999429746097</v>
      </c>
      <c r="C28" s="9">
        <v>123081</v>
      </c>
      <c r="D28" s="34">
        <f t="shared" si="0"/>
        <v>273.1940708130914</v>
      </c>
    </row>
    <row r="29" spans="1:4" x14ac:dyDescent="0.25">
      <c r="A29" s="41">
        <v>2013</v>
      </c>
      <c r="B29" s="4">
        <v>33.697386275039698</v>
      </c>
      <c r="C29" s="9">
        <v>126681</v>
      </c>
      <c r="D29" s="34">
        <f t="shared" si="0"/>
        <v>266.00189669358224</v>
      </c>
    </row>
    <row r="30" spans="1:4" x14ac:dyDescent="0.25">
      <c r="A30" s="41">
        <v>2014</v>
      </c>
      <c r="B30" s="4">
        <v>33.593833215006804</v>
      </c>
      <c r="C30" s="9">
        <v>130801</v>
      </c>
      <c r="D30" s="34">
        <f t="shared" si="0"/>
        <v>256.83162372617033</v>
      </c>
    </row>
    <row r="31" spans="1:4" x14ac:dyDescent="0.25">
      <c r="A31" s="41">
        <v>2015</v>
      </c>
      <c r="B31" s="4">
        <v>34.243523146477798</v>
      </c>
      <c r="C31" s="9">
        <v>135417</v>
      </c>
      <c r="D31" s="34">
        <f t="shared" si="0"/>
        <v>252.87462539029661</v>
      </c>
    </row>
    <row r="32" spans="1:4" x14ac:dyDescent="0.25">
      <c r="A32" s="41">
        <v>2016</v>
      </c>
      <c r="B32" s="4">
        <v>34.108817878159499</v>
      </c>
      <c r="C32" s="9">
        <v>140919</v>
      </c>
      <c r="D32" s="34">
        <f t="shared" si="0"/>
        <v>242.04555722194664</v>
      </c>
    </row>
    <row r="33" spans="1:4" x14ac:dyDescent="0.25">
      <c r="A33" s="41">
        <v>2017</v>
      </c>
      <c r="B33" s="4">
        <v>34.293886322157199</v>
      </c>
      <c r="C33" s="9">
        <v>146199</v>
      </c>
      <c r="D33" s="34">
        <f t="shared" si="0"/>
        <v>234.56991034245925</v>
      </c>
    </row>
  </sheetData>
  <hyperlinks>
    <hyperlink ref="A2" location="About!A1" display="◄ About"/>
  </hyperlink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3"/>
  <sheetViews>
    <sheetView showGridLines="0" zoomScaleNormal="100" workbookViewId="0">
      <selection activeCell="E3" sqref="E3"/>
    </sheetView>
  </sheetViews>
  <sheetFormatPr defaultRowHeight="15" x14ac:dyDescent="0.25"/>
  <cols>
    <col min="1" max="2" width="9" style="1"/>
    <col min="3" max="3" width="15" style="1" customWidth="1"/>
    <col min="4" max="4" width="8.75" style="1" customWidth="1"/>
    <col min="5" max="16384" width="9" style="1"/>
  </cols>
  <sheetData>
    <row r="1" spans="1:4" ht="18.75" x14ac:dyDescent="0.3">
      <c r="A1" s="58" t="s">
        <v>63</v>
      </c>
    </row>
    <row r="2" spans="1:4" x14ac:dyDescent="0.25">
      <c r="A2" s="52" t="s">
        <v>123</v>
      </c>
    </row>
    <row r="4" spans="1:4" x14ac:dyDescent="0.25">
      <c r="A4" s="68" t="s">
        <v>11</v>
      </c>
      <c r="B4" s="35" t="s">
        <v>51</v>
      </c>
      <c r="C4" s="36" t="s">
        <v>52</v>
      </c>
      <c r="D4" s="35" t="s">
        <v>62</v>
      </c>
    </row>
    <row r="5" spans="1:4" x14ac:dyDescent="0.25">
      <c r="A5" s="50"/>
      <c r="B5" s="7" t="s">
        <v>49</v>
      </c>
      <c r="C5" s="7" t="s">
        <v>50</v>
      </c>
      <c r="D5" s="2"/>
    </row>
    <row r="6" spans="1:4" x14ac:dyDescent="0.25">
      <c r="A6" s="41">
        <v>1990</v>
      </c>
      <c r="B6" s="4">
        <v>28.615545374820901</v>
      </c>
      <c r="C6" s="9">
        <v>36190</v>
      </c>
      <c r="D6" s="34">
        <f>B6/C6*'Commercial intensity'!$G$2</f>
        <v>790.70310513459242</v>
      </c>
    </row>
    <row r="7" spans="1:4" x14ac:dyDescent="0.25">
      <c r="A7" s="41">
        <v>1991</v>
      </c>
      <c r="B7" s="4">
        <v>29.3164133126872</v>
      </c>
      <c r="C7" s="9">
        <v>35182</v>
      </c>
      <c r="D7" s="34">
        <f>B7/C7*'Commercial intensity'!$G$2</f>
        <v>833.27875938511738</v>
      </c>
    </row>
    <row r="8" spans="1:4" x14ac:dyDescent="0.25">
      <c r="A8" s="41">
        <v>1992</v>
      </c>
      <c r="B8" s="4">
        <v>29.3775424273454</v>
      </c>
      <c r="C8" s="9">
        <v>34486</v>
      </c>
      <c r="D8" s="34">
        <f>B8/C8*'Commercial intensity'!$G$2</f>
        <v>851.86865473947103</v>
      </c>
    </row>
    <row r="9" spans="1:4" x14ac:dyDescent="0.25">
      <c r="A9" s="41">
        <v>1993</v>
      </c>
      <c r="B9" s="4">
        <v>31.5731084229811</v>
      </c>
      <c r="C9" s="9">
        <v>36848</v>
      </c>
      <c r="D9" s="34">
        <f>B9/C9*'Commercial intensity'!$G$2</f>
        <v>856.84727591676892</v>
      </c>
    </row>
    <row r="10" spans="1:4" x14ac:dyDescent="0.25">
      <c r="A10" s="41">
        <v>1994</v>
      </c>
      <c r="B10" s="4">
        <v>33.019936945102501</v>
      </c>
      <c r="C10" s="9">
        <v>38784</v>
      </c>
      <c r="D10" s="34">
        <f>B10/C10*'Commercial intensity'!$G$2</f>
        <v>851.38038740466436</v>
      </c>
    </row>
    <row r="11" spans="1:4" x14ac:dyDescent="0.25">
      <c r="A11" s="41">
        <v>1995</v>
      </c>
      <c r="B11" s="4">
        <v>33.7096507202737</v>
      </c>
      <c r="C11" s="9">
        <v>40339</v>
      </c>
      <c r="D11" s="34">
        <f>B11/C11*'Commercial intensity'!$G$2</f>
        <v>835.6590574945759</v>
      </c>
    </row>
    <row r="12" spans="1:4" x14ac:dyDescent="0.25">
      <c r="A12" s="41">
        <v>1996</v>
      </c>
      <c r="B12" s="4">
        <v>33.789582942484202</v>
      </c>
      <c r="C12" s="9">
        <v>42388</v>
      </c>
      <c r="D12" s="34">
        <f>B12/C12*'Commercial intensity'!$G$2</f>
        <v>797.14973441738709</v>
      </c>
    </row>
    <row r="13" spans="1:4" x14ac:dyDescent="0.25">
      <c r="A13" s="41">
        <v>1997</v>
      </c>
      <c r="B13" s="4">
        <v>35.545305285689203</v>
      </c>
      <c r="C13" s="9">
        <v>43499</v>
      </c>
      <c r="D13" s="34">
        <f>B13/C13*'Commercial intensity'!$G$2</f>
        <v>817.15223995239432</v>
      </c>
    </row>
    <row r="14" spans="1:4" x14ac:dyDescent="0.25">
      <c r="A14" s="41">
        <v>1998</v>
      </c>
      <c r="B14" s="4">
        <v>35.571188106284602</v>
      </c>
      <c r="C14" s="9">
        <v>42169</v>
      </c>
      <c r="D14" s="34">
        <f>B14/C14*'Commercial intensity'!$G$2</f>
        <v>843.53881064963832</v>
      </c>
    </row>
    <row r="15" spans="1:4" x14ac:dyDescent="0.25">
      <c r="A15" s="41">
        <v>1999</v>
      </c>
      <c r="B15" s="4">
        <v>36.92424073275</v>
      </c>
      <c r="C15" s="9">
        <v>42885</v>
      </c>
      <c r="D15" s="34">
        <f>B15/C15*'Commercial intensity'!$G$2</f>
        <v>861.00596322140609</v>
      </c>
    </row>
    <row r="16" spans="1:4" x14ac:dyDescent="0.25">
      <c r="A16" s="41">
        <v>2000</v>
      </c>
      <c r="B16" s="4">
        <v>38.869207028604301</v>
      </c>
      <c r="C16" s="9">
        <v>44865</v>
      </c>
      <c r="D16" s="34">
        <f>B16/C16*'Commercial intensity'!$G$2</f>
        <v>866.3592338928853</v>
      </c>
    </row>
    <row r="17" spans="1:4" x14ac:dyDescent="0.25">
      <c r="A17" s="41">
        <v>2001</v>
      </c>
      <c r="B17" s="4">
        <v>40.480095930341498</v>
      </c>
      <c r="C17" s="9">
        <v>44362</v>
      </c>
      <c r="D17" s="34">
        <f>B17/C17*'Commercial intensity'!$G$2</f>
        <v>912.49483635412059</v>
      </c>
    </row>
    <row r="18" spans="1:4" x14ac:dyDescent="0.25">
      <c r="A18" s="41">
        <v>2002</v>
      </c>
      <c r="B18" s="4">
        <v>42.383627768203702</v>
      </c>
      <c r="C18" s="9">
        <v>45860</v>
      </c>
      <c r="D18" s="34">
        <f>B18/C18*'Commercial intensity'!$G$2</f>
        <v>924.1959827344898</v>
      </c>
    </row>
    <row r="19" spans="1:4" x14ac:dyDescent="0.25">
      <c r="A19" s="41">
        <v>2003</v>
      </c>
      <c r="B19" s="4">
        <v>40.910427582854602</v>
      </c>
      <c r="C19" s="9">
        <v>48082</v>
      </c>
      <c r="D19" s="34">
        <f>B19/C19*'Commercial intensity'!$G$2</f>
        <v>850.84704427550025</v>
      </c>
    </row>
    <row r="20" spans="1:4" x14ac:dyDescent="0.25">
      <c r="A20" s="41">
        <v>2004</v>
      </c>
      <c r="B20" s="4">
        <v>42.552935269268701</v>
      </c>
      <c r="C20" s="9">
        <v>50126</v>
      </c>
      <c r="D20" s="34">
        <f>B20/C20*'Commercial intensity'!$G$2</f>
        <v>848.9194284257411</v>
      </c>
    </row>
    <row r="21" spans="1:4" x14ac:dyDescent="0.25">
      <c r="A21" s="41">
        <v>2005</v>
      </c>
      <c r="B21" s="4">
        <v>43.653018326064498</v>
      </c>
      <c r="C21" s="9">
        <v>50816</v>
      </c>
      <c r="D21" s="34">
        <f>B21/C21*'Commercial intensity'!$G$2</f>
        <v>859.0408203334481</v>
      </c>
    </row>
    <row r="22" spans="1:4" x14ac:dyDescent="0.25">
      <c r="A22" s="41">
        <v>2006</v>
      </c>
      <c r="B22" s="4">
        <v>42.960450161830003</v>
      </c>
      <c r="C22" s="9">
        <v>51647</v>
      </c>
      <c r="D22" s="34">
        <f>B22/C22*'Commercial intensity'!$G$2</f>
        <v>831.80920792746929</v>
      </c>
    </row>
    <row r="23" spans="1:4" x14ac:dyDescent="0.25">
      <c r="A23" s="41">
        <v>2007</v>
      </c>
      <c r="B23" s="4">
        <v>42.990638970553299</v>
      </c>
      <c r="C23" s="9">
        <v>52017</v>
      </c>
      <c r="D23" s="34">
        <f>B23/C23*'Commercial intensity'!$G$2</f>
        <v>826.4728640743084</v>
      </c>
    </row>
    <row r="24" spans="1:4" x14ac:dyDescent="0.25">
      <c r="A24" s="41">
        <v>2008</v>
      </c>
      <c r="B24" s="4">
        <v>43.690415790143</v>
      </c>
      <c r="C24" s="9">
        <v>50979</v>
      </c>
      <c r="D24" s="34">
        <f>B24/C24*'Commercial intensity'!$G$2</f>
        <v>857.02771317881877</v>
      </c>
    </row>
    <row r="25" spans="1:4" x14ac:dyDescent="0.25">
      <c r="A25" s="41">
        <v>2009</v>
      </c>
      <c r="B25" s="4">
        <v>44.968082825185803</v>
      </c>
      <c r="C25" s="9">
        <v>50043</v>
      </c>
      <c r="D25" s="34">
        <f>B25/C25*'Commercial intensity'!$G$2</f>
        <v>898.58887007545127</v>
      </c>
    </row>
    <row r="26" spans="1:4" x14ac:dyDescent="0.25">
      <c r="A26" s="41">
        <v>2010</v>
      </c>
      <c r="B26" s="4">
        <v>46.428419527000401</v>
      </c>
      <c r="C26" s="9">
        <v>50052</v>
      </c>
      <c r="D26" s="34">
        <f>B26/C26*'Commercial intensity'!$G$2</f>
        <v>927.60368270998958</v>
      </c>
    </row>
    <row r="27" spans="1:4" x14ac:dyDescent="0.25">
      <c r="A27" s="41">
        <v>2011</v>
      </c>
      <c r="B27" s="4">
        <v>45.249707342315403</v>
      </c>
      <c r="C27" s="9">
        <v>49967</v>
      </c>
      <c r="D27" s="34">
        <f>B27/C27*'Commercial intensity'!$G$2</f>
        <v>905.59183745903101</v>
      </c>
    </row>
    <row r="28" spans="1:4" x14ac:dyDescent="0.25">
      <c r="A28" s="41">
        <v>2012</v>
      </c>
      <c r="B28" s="4">
        <v>44.302397463190403</v>
      </c>
      <c r="C28" s="9">
        <v>51487</v>
      </c>
      <c r="D28" s="34">
        <f>B28/C28*'Commercial intensity'!$G$2</f>
        <v>860.45793041331603</v>
      </c>
    </row>
    <row r="29" spans="1:4" x14ac:dyDescent="0.25">
      <c r="A29" s="41">
        <v>2013</v>
      </c>
      <c r="B29" s="4">
        <v>43.436059983394401</v>
      </c>
      <c r="C29" s="9">
        <v>51838</v>
      </c>
      <c r="D29" s="34">
        <f>B29/C29*'Commercial intensity'!$G$2</f>
        <v>837.9192866891932</v>
      </c>
    </row>
    <row r="30" spans="1:4" x14ac:dyDescent="0.25">
      <c r="A30" s="41">
        <v>2014</v>
      </c>
      <c r="B30" s="4">
        <v>44.598918806137398</v>
      </c>
      <c r="C30" s="9">
        <v>54253</v>
      </c>
      <c r="D30" s="34">
        <f>B30/C30*'Commercial intensity'!$G$2</f>
        <v>822.0544265964536</v>
      </c>
    </row>
    <row r="31" spans="1:4" x14ac:dyDescent="0.25">
      <c r="A31" s="41">
        <v>2015</v>
      </c>
      <c r="B31" s="4">
        <v>44.917151417088597</v>
      </c>
      <c r="C31" s="9">
        <v>55795</v>
      </c>
      <c r="D31" s="34">
        <f>B31/C31*'Commercial intensity'!$G$2</f>
        <v>805.03900738576215</v>
      </c>
    </row>
    <row r="32" spans="1:4" x14ac:dyDescent="0.25">
      <c r="A32" s="41">
        <v>2016</v>
      </c>
      <c r="B32" s="4">
        <v>43.114416460115201</v>
      </c>
      <c r="C32" s="9">
        <v>57378</v>
      </c>
      <c r="D32" s="34">
        <f>B32/C32*'Commercial intensity'!$G$2</f>
        <v>751.41023493525745</v>
      </c>
    </row>
    <row r="33" spans="1:4" x14ac:dyDescent="0.25">
      <c r="A33" s="41">
        <v>2017</v>
      </c>
      <c r="B33" s="4">
        <v>43.332404971339898</v>
      </c>
      <c r="C33" s="9">
        <v>58549</v>
      </c>
      <c r="D33" s="34">
        <f>B33/C33*'Commercial intensity'!$G$2</f>
        <v>740.10495433465803</v>
      </c>
    </row>
  </sheetData>
  <hyperlinks>
    <hyperlink ref="A2" location="About!A1" display="◄ About"/>
  </hyperlink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zoomScaleNormal="100" workbookViewId="0">
      <selection activeCell="A4" sqref="A4"/>
    </sheetView>
  </sheetViews>
  <sheetFormatPr defaultRowHeight="15" x14ac:dyDescent="0.25"/>
  <cols>
    <col min="1" max="1" width="9" style="1"/>
    <col min="2" max="2" width="10.75" style="1" customWidth="1"/>
    <col min="3" max="16384" width="9" style="1"/>
  </cols>
  <sheetData>
    <row r="1" spans="1:11" ht="18.75" x14ac:dyDescent="0.3">
      <c r="A1" s="58" t="s">
        <v>143</v>
      </c>
      <c r="B1" s="5"/>
    </row>
    <row r="2" spans="1:11" x14ac:dyDescent="0.25">
      <c r="A2" s="52" t="s">
        <v>123</v>
      </c>
    </row>
    <row r="4" spans="1:11" x14ac:dyDescent="0.25">
      <c r="A4" s="42" t="s">
        <v>11</v>
      </c>
      <c r="B4" s="8" t="s">
        <v>15</v>
      </c>
      <c r="C4" s="8"/>
      <c r="D4" s="8"/>
      <c r="F4" s="8" t="s">
        <v>18</v>
      </c>
      <c r="G4" s="8"/>
      <c r="H4" s="8"/>
    </row>
    <row r="5" spans="1:11" x14ac:dyDescent="0.25">
      <c r="A5" s="68"/>
      <c r="B5" s="35" t="s">
        <v>144</v>
      </c>
      <c r="C5" s="8" t="s">
        <v>46</v>
      </c>
      <c r="D5" s="8"/>
      <c r="E5" s="13"/>
      <c r="F5" s="35" t="s">
        <v>144</v>
      </c>
      <c r="G5" s="8" t="s">
        <v>46</v>
      </c>
      <c r="H5" s="8"/>
      <c r="I5" s="13"/>
      <c r="J5" s="8" t="s">
        <v>45</v>
      </c>
      <c r="K5" s="8"/>
    </row>
    <row r="6" spans="1:11" x14ac:dyDescent="0.25">
      <c r="A6" s="50"/>
      <c r="B6" s="7"/>
      <c r="C6" s="7" t="s">
        <v>42</v>
      </c>
      <c r="D6" s="7" t="s">
        <v>47</v>
      </c>
      <c r="E6" s="13"/>
      <c r="F6" s="7"/>
      <c r="G6" s="7" t="s">
        <v>42</v>
      </c>
      <c r="H6" s="7" t="s">
        <v>47</v>
      </c>
      <c r="I6" s="13"/>
      <c r="J6" s="67" t="s">
        <v>43</v>
      </c>
      <c r="K6" s="67" t="s">
        <v>44</v>
      </c>
    </row>
    <row r="7" spans="1:11" x14ac:dyDescent="0.25">
      <c r="A7" s="41">
        <v>2018</v>
      </c>
      <c r="B7" s="9">
        <v>21729</v>
      </c>
      <c r="C7" s="15">
        <f>D7/B7</f>
        <v>0.05</v>
      </c>
      <c r="D7" s="9">
        <v>1086.45</v>
      </c>
      <c r="F7" s="9">
        <v>21729</v>
      </c>
      <c r="G7" s="15">
        <f>H7/F7</f>
        <v>0.05</v>
      </c>
      <c r="H7" s="9">
        <v>1086.45</v>
      </c>
      <c r="J7" s="24">
        <v>0.05</v>
      </c>
      <c r="K7" s="24">
        <v>0.8</v>
      </c>
    </row>
    <row r="8" spans="1:11" x14ac:dyDescent="0.25">
      <c r="A8" s="41">
        <v>2019</v>
      </c>
      <c r="B8" s="9">
        <v>27119.868936517916</v>
      </c>
      <c r="C8" s="15">
        <f t="shared" ref="C8:C39" si="0">D8/B8</f>
        <v>0.05</v>
      </c>
      <c r="D8" s="9">
        <v>1355.9934468258959</v>
      </c>
      <c r="F8" s="9">
        <v>27119.868936517916</v>
      </c>
      <c r="G8" s="15">
        <f t="shared" ref="G8:G39" si="1">H8/F8</f>
        <v>0.05</v>
      </c>
      <c r="H8" s="9">
        <v>1355.9934468258959</v>
      </c>
      <c r="J8" s="24">
        <v>0.05</v>
      </c>
      <c r="K8" s="24">
        <v>0.8</v>
      </c>
    </row>
    <row r="9" spans="1:11" x14ac:dyDescent="0.25">
      <c r="A9" s="41">
        <v>2020</v>
      </c>
      <c r="B9" s="9">
        <v>32528.797476404459</v>
      </c>
      <c r="C9" s="15">
        <f t="shared" si="0"/>
        <v>0.05</v>
      </c>
      <c r="D9" s="9">
        <v>1626.4398738202231</v>
      </c>
      <c r="F9" s="9">
        <v>32528.797476404459</v>
      </c>
      <c r="G9" s="15">
        <f t="shared" si="1"/>
        <v>0.05</v>
      </c>
      <c r="H9" s="9">
        <v>1626.4398738202231</v>
      </c>
      <c r="J9" s="24">
        <v>0.05</v>
      </c>
      <c r="K9" s="24">
        <v>0.8</v>
      </c>
    </row>
    <row r="10" spans="1:11" x14ac:dyDescent="0.25">
      <c r="A10" s="41">
        <v>2021</v>
      </c>
      <c r="B10" s="9">
        <v>37956.039754900536</v>
      </c>
      <c r="C10" s="15">
        <f t="shared" si="0"/>
        <v>0.05</v>
      </c>
      <c r="D10" s="9">
        <v>1897.801987745027</v>
      </c>
      <c r="F10" s="9">
        <v>37956.039754900536</v>
      </c>
      <c r="G10" s="15">
        <f t="shared" si="1"/>
        <v>0.05</v>
      </c>
      <c r="H10" s="9">
        <v>1897.801987745027</v>
      </c>
      <c r="J10" s="24">
        <v>0.05</v>
      </c>
      <c r="K10" s="24">
        <v>0.8</v>
      </c>
    </row>
    <row r="11" spans="1:11" x14ac:dyDescent="0.25">
      <c r="A11" s="41">
        <v>2022</v>
      </c>
      <c r="B11" s="9">
        <v>43401.853483445186</v>
      </c>
      <c r="C11" s="15">
        <f t="shared" si="0"/>
        <v>4.9999999999999996E-2</v>
      </c>
      <c r="D11" s="9">
        <v>2170.0926741722592</v>
      </c>
      <c r="F11" s="9">
        <v>43401.853483445186</v>
      </c>
      <c r="G11" s="15">
        <f t="shared" si="1"/>
        <v>4.9999999999999996E-2</v>
      </c>
      <c r="H11" s="9">
        <v>2170.0926741722592</v>
      </c>
      <c r="J11" s="24">
        <v>0.05</v>
      </c>
      <c r="K11" s="24">
        <v>0.8</v>
      </c>
    </row>
    <row r="12" spans="1:11" x14ac:dyDescent="0.25">
      <c r="A12" s="41">
        <v>2023</v>
      </c>
      <c r="B12" s="9">
        <v>48866.500000000029</v>
      </c>
      <c r="C12" s="15">
        <f t="shared" si="0"/>
        <v>0.05</v>
      </c>
      <c r="D12" s="9">
        <v>2443.3250000000016</v>
      </c>
      <c r="F12" s="9">
        <v>48878.350192760714</v>
      </c>
      <c r="G12" s="15">
        <f t="shared" si="1"/>
        <v>0.05</v>
      </c>
      <c r="H12" s="9">
        <v>2443.9175096380359</v>
      </c>
      <c r="J12" s="24">
        <v>0.05</v>
      </c>
      <c r="K12" s="24">
        <v>0.8</v>
      </c>
    </row>
    <row r="13" spans="1:11" x14ac:dyDescent="0.25">
      <c r="A13" s="41">
        <v>2024</v>
      </c>
      <c r="B13" s="9">
        <v>54011.742393351036</v>
      </c>
      <c r="C13" s="15">
        <f t="shared" si="0"/>
        <v>0.05</v>
      </c>
      <c r="D13" s="9">
        <v>2700.5871196675521</v>
      </c>
      <c r="F13" s="9">
        <v>56328.449546165553</v>
      </c>
      <c r="G13" s="15">
        <f t="shared" si="1"/>
        <v>5.1854467367476086E-2</v>
      </c>
      <c r="H13" s="9">
        <v>2920.8817488521649</v>
      </c>
      <c r="J13" s="24">
        <v>0.05</v>
      </c>
      <c r="K13" s="24">
        <v>0.8</v>
      </c>
    </row>
    <row r="14" spans="1:11" x14ac:dyDescent="0.25">
      <c r="A14" s="41">
        <v>2025</v>
      </c>
      <c r="B14" s="9">
        <v>59167.996128981795</v>
      </c>
      <c r="C14" s="15">
        <f t="shared" si="0"/>
        <v>0.05</v>
      </c>
      <c r="D14" s="9">
        <v>2958.3998064490897</v>
      </c>
      <c r="F14" s="9">
        <v>64446.523389680922</v>
      </c>
      <c r="G14" s="15">
        <f t="shared" si="1"/>
        <v>5.3052603286922101E-2</v>
      </c>
      <c r="H14" s="9">
        <v>3419.0558386140883</v>
      </c>
      <c r="J14" s="24">
        <v>0.05</v>
      </c>
      <c r="K14" s="24">
        <v>0.8</v>
      </c>
    </row>
    <row r="15" spans="1:11" x14ac:dyDescent="0.25">
      <c r="A15" s="41">
        <v>2026</v>
      </c>
      <c r="B15" s="9">
        <v>64335.37804673575</v>
      </c>
      <c r="C15" s="15">
        <f t="shared" si="0"/>
        <v>0.05</v>
      </c>
      <c r="D15" s="9">
        <v>3216.7689023367875</v>
      </c>
      <c r="F15" s="9">
        <v>74103.44750992331</v>
      </c>
      <c r="G15" s="15">
        <f t="shared" si="1"/>
        <v>5.5019638193213642E-2</v>
      </c>
      <c r="H15" s="9">
        <v>4077.144870865779</v>
      </c>
      <c r="J15" s="24">
        <v>0.05</v>
      </c>
      <c r="K15" s="24">
        <v>0.8</v>
      </c>
    </row>
    <row r="16" spans="1:11" x14ac:dyDescent="0.25">
      <c r="A16" s="41">
        <v>2027</v>
      </c>
      <c r="B16" s="9">
        <v>69514.006226227939</v>
      </c>
      <c r="C16" s="15">
        <f t="shared" si="0"/>
        <v>0.05</v>
      </c>
      <c r="D16" s="9">
        <v>3475.7003113113969</v>
      </c>
      <c r="F16" s="9">
        <v>85582.927212038296</v>
      </c>
      <c r="G16" s="15">
        <f t="shared" si="1"/>
        <v>5.8240206972944894E-2</v>
      </c>
      <c r="H16" s="9">
        <v>4984.3673941795878</v>
      </c>
      <c r="J16" s="24">
        <v>0.05</v>
      </c>
      <c r="K16" s="24">
        <v>0.8</v>
      </c>
    </row>
    <row r="17" spans="1:11" x14ac:dyDescent="0.25">
      <c r="A17" s="41">
        <v>2028</v>
      </c>
      <c r="B17" s="9">
        <v>74704</v>
      </c>
      <c r="C17" s="15">
        <f t="shared" si="0"/>
        <v>5.1854467367476086E-2</v>
      </c>
      <c r="D17" s="9">
        <v>3873.7361302199333</v>
      </c>
      <c r="F17" s="9">
        <v>99206.953425000014</v>
      </c>
      <c r="G17" s="15">
        <f t="shared" si="1"/>
        <v>6.3489657471568664E-2</v>
      </c>
      <c r="H17" s="9">
        <v>6298.6154917511167</v>
      </c>
      <c r="J17" s="24">
        <v>0.05</v>
      </c>
      <c r="K17" s="24">
        <v>0.8</v>
      </c>
    </row>
    <row r="18" spans="1:11" x14ac:dyDescent="0.25">
      <c r="A18" s="41">
        <v>2029</v>
      </c>
      <c r="B18" s="9">
        <v>79773.383750818859</v>
      </c>
      <c r="C18" s="15">
        <f t="shared" si="0"/>
        <v>5.3052603286922101E-2</v>
      </c>
      <c r="D18" s="9">
        <v>4232.1856809875908</v>
      </c>
      <c r="F18" s="9">
        <v>115096.27548446773</v>
      </c>
      <c r="G18" s="15">
        <f t="shared" si="1"/>
        <v>7.1984173063517232E-2</v>
      </c>
      <c r="H18" s="9">
        <v>8285.1102134401808</v>
      </c>
      <c r="J18" s="24">
        <v>0.05</v>
      </c>
      <c r="K18" s="24">
        <v>0.8</v>
      </c>
    </row>
    <row r="19" spans="1:11" x14ac:dyDescent="0.25">
      <c r="A19" s="41">
        <v>2030</v>
      </c>
      <c r="B19" s="9">
        <v>84857.958150744176</v>
      </c>
      <c r="C19" s="15">
        <f t="shared" si="0"/>
        <v>5.5019638193213642E-2</v>
      </c>
      <c r="D19" s="9">
        <v>4668.8541552688093</v>
      </c>
      <c r="F19" s="9">
        <v>133843.94885978338</v>
      </c>
      <c r="G19" s="15">
        <f t="shared" si="1"/>
        <v>8.556940488317509E-2</v>
      </c>
      <c r="H19" s="9">
        <v>11452.947051145786</v>
      </c>
      <c r="J19" s="24">
        <v>0.05</v>
      </c>
      <c r="K19" s="24">
        <v>0.8</v>
      </c>
    </row>
    <row r="20" spans="1:11" x14ac:dyDescent="0.25">
      <c r="A20" s="41">
        <v>2031</v>
      </c>
      <c r="B20" s="9">
        <v>90072.466113794959</v>
      </c>
      <c r="C20" s="15">
        <f t="shared" si="0"/>
        <v>5.8240206972944887E-2</v>
      </c>
      <c r="D20" s="9">
        <v>5245.8390690309834</v>
      </c>
      <c r="F20" s="9">
        <v>155856.71090887539</v>
      </c>
      <c r="G20" s="15">
        <f t="shared" si="1"/>
        <v>0.1068936350159327</v>
      </c>
      <c r="H20" s="9">
        <v>16660.090370677062</v>
      </c>
      <c r="J20" s="24">
        <v>0.05</v>
      </c>
      <c r="K20" s="24">
        <v>0.8</v>
      </c>
    </row>
    <row r="21" spans="1:11" x14ac:dyDescent="0.25">
      <c r="A21" s="41">
        <v>2032</v>
      </c>
      <c r="B21" s="9">
        <v>95732.800255968221</v>
      </c>
      <c r="C21" s="15">
        <f t="shared" si="0"/>
        <v>6.3489657471568664E-2</v>
      </c>
      <c r="D21" s="9">
        <v>6078.0426970455237</v>
      </c>
      <c r="F21" s="9">
        <v>181547.04706677957</v>
      </c>
      <c r="G21" s="15">
        <f t="shared" si="1"/>
        <v>0.13940219151658817</v>
      </c>
      <c r="H21" s="9">
        <v>25308.056224474254</v>
      </c>
      <c r="J21" s="24">
        <v>0.05</v>
      </c>
      <c r="K21" s="24">
        <v>0.8</v>
      </c>
    </row>
    <row r="22" spans="1:11" x14ac:dyDescent="0.25">
      <c r="A22" s="41">
        <v>2033</v>
      </c>
      <c r="B22" s="9">
        <v>102414.20045111141</v>
      </c>
      <c r="C22" s="15">
        <f t="shared" si="0"/>
        <v>7.1984173063517232E-2</v>
      </c>
      <c r="D22" s="9">
        <v>7372.2015294345483</v>
      </c>
      <c r="F22" s="9">
        <v>211310.04497353238</v>
      </c>
      <c r="G22" s="15">
        <f t="shared" si="1"/>
        <v>0.18681914285476725</v>
      </c>
      <c r="H22" s="9">
        <v>39476.761478557637</v>
      </c>
      <c r="J22" s="24">
        <v>0.05</v>
      </c>
      <c r="K22" s="24">
        <v>0.8</v>
      </c>
    </row>
    <row r="23" spans="1:11" x14ac:dyDescent="0.25">
      <c r="A23" s="41">
        <v>2034</v>
      </c>
      <c r="B23" s="9">
        <v>110066.02849536871</v>
      </c>
      <c r="C23" s="15">
        <f t="shared" si="0"/>
        <v>8.5569404883175104E-2</v>
      </c>
      <c r="D23" s="9">
        <v>9418.2845562032926</v>
      </c>
      <c r="F23" s="9">
        <v>244871.90907643951</v>
      </c>
      <c r="G23" s="15">
        <f t="shared" si="1"/>
        <v>0.25170606602749634</v>
      </c>
      <c r="H23" s="9">
        <v>61635.744914273368</v>
      </c>
      <c r="J23" s="24">
        <v>0.05</v>
      </c>
      <c r="K23" s="24">
        <v>0.8</v>
      </c>
    </row>
    <row r="24" spans="1:11" x14ac:dyDescent="0.25">
      <c r="A24" s="41">
        <v>2035</v>
      </c>
      <c r="B24" s="9">
        <v>119113.52414895366</v>
      </c>
      <c r="C24" s="15">
        <f t="shared" si="0"/>
        <v>0.10689363501593269</v>
      </c>
      <c r="D24" s="9">
        <v>12732.477575839735</v>
      </c>
      <c r="F24" s="9">
        <v>283013.68550265039</v>
      </c>
      <c r="G24" s="15">
        <f t="shared" si="1"/>
        <v>0.33315550159860907</v>
      </c>
      <c r="H24" s="9">
        <v>94287.566352906491</v>
      </c>
      <c r="J24" s="24">
        <v>0.05</v>
      </c>
      <c r="K24" s="24">
        <v>0.8</v>
      </c>
    </row>
    <row r="25" spans="1:11" x14ac:dyDescent="0.25">
      <c r="A25" s="41">
        <v>2036</v>
      </c>
      <c r="B25" s="9">
        <v>129789.20447727437</v>
      </c>
      <c r="C25" s="15">
        <f t="shared" si="0"/>
        <v>0.13940219151658817</v>
      </c>
      <c r="D25" s="9">
        <v>18092.899539326623</v>
      </c>
      <c r="F25" s="9">
        <v>325852.93978606514</v>
      </c>
      <c r="G25" s="15">
        <f t="shared" si="1"/>
        <v>0.42500000000000004</v>
      </c>
      <c r="H25" s="9">
        <v>138487.49940907769</v>
      </c>
      <c r="J25" s="24">
        <v>0.05</v>
      </c>
      <c r="K25" s="24">
        <v>0.8</v>
      </c>
    </row>
    <row r="26" spans="1:11" x14ac:dyDescent="0.25">
      <c r="A26" s="41">
        <v>2037</v>
      </c>
      <c r="B26" s="9">
        <v>142346.0059541938</v>
      </c>
      <c r="C26" s="15">
        <f t="shared" si="0"/>
        <v>0.18681914285476725</v>
      </c>
      <c r="D26" s="9">
        <v>26592.958821162079</v>
      </c>
      <c r="F26" s="9">
        <v>373335.98789397179</v>
      </c>
      <c r="G26" s="15">
        <f t="shared" si="1"/>
        <v>0.51684449840139091</v>
      </c>
      <c r="H26" s="9">
        <v>192956.6513982476</v>
      </c>
      <c r="J26" s="24">
        <v>0.05</v>
      </c>
      <c r="K26" s="24">
        <v>0.8</v>
      </c>
    </row>
    <row r="27" spans="1:11" x14ac:dyDescent="0.25">
      <c r="A27" s="41">
        <v>2038</v>
      </c>
      <c r="B27" s="9">
        <v>157050.86213760183</v>
      </c>
      <c r="C27" s="15">
        <f t="shared" si="0"/>
        <v>0.25170606602749634</v>
      </c>
      <c r="D27" s="9">
        <v>39530.654674882433</v>
      </c>
      <c r="F27" s="9">
        <v>425203.4501917864</v>
      </c>
      <c r="G27" s="15">
        <f t="shared" si="1"/>
        <v>0.59829393397250374</v>
      </c>
      <c r="H27" s="9">
        <v>254396.64495392542</v>
      </c>
      <c r="J27" s="24">
        <v>0.05</v>
      </c>
      <c r="K27" s="24">
        <v>0.8</v>
      </c>
    </row>
    <row r="28" spans="1:11" x14ac:dyDescent="0.25">
      <c r="A28" s="41">
        <v>2039</v>
      </c>
      <c r="B28" s="9">
        <v>173764.51603396115</v>
      </c>
      <c r="C28" s="15">
        <f t="shared" si="0"/>
        <v>0.33315550159860907</v>
      </c>
      <c r="D28" s="9">
        <v>57890.604499333873</v>
      </c>
      <c r="F28" s="9">
        <v>479772.44403641921</v>
      </c>
      <c r="G28" s="15">
        <f t="shared" si="1"/>
        <v>0.66318085714523289</v>
      </c>
      <c r="H28" s="9">
        <v>318175.90067073575</v>
      </c>
      <c r="J28" s="24">
        <v>0.05</v>
      </c>
      <c r="K28" s="24">
        <v>0.8</v>
      </c>
    </row>
    <row r="29" spans="1:11" x14ac:dyDescent="0.25">
      <c r="A29" s="41">
        <v>2040</v>
      </c>
      <c r="B29" s="9">
        <v>193097.9412863084</v>
      </c>
      <c r="C29" s="15">
        <f t="shared" si="0"/>
        <v>0.42500000000000004</v>
      </c>
      <c r="D29" s="9">
        <v>82066.625046681074</v>
      </c>
      <c r="F29" s="9">
        <v>537380.88911354134</v>
      </c>
      <c r="G29" s="15">
        <f t="shared" si="1"/>
        <v>0.71059780848341181</v>
      </c>
      <c r="H29" s="9">
        <v>381861.68212494982</v>
      </c>
      <c r="J29" s="24">
        <v>0.05</v>
      </c>
      <c r="K29" s="24">
        <v>0.8</v>
      </c>
    </row>
    <row r="30" spans="1:11" x14ac:dyDescent="0.25">
      <c r="A30" s="41">
        <v>2041</v>
      </c>
      <c r="B30" s="9">
        <v>215268.35489427642</v>
      </c>
      <c r="C30" s="15">
        <f t="shared" si="0"/>
        <v>0.51684449840139091</v>
      </c>
      <c r="D30" s="9">
        <v>111260.2649070249</v>
      </c>
      <c r="F30" s="9">
        <v>597125.25067002873</v>
      </c>
      <c r="G30" s="15">
        <f t="shared" si="1"/>
        <v>0.74310636498406735</v>
      </c>
      <c r="H30" s="9">
        <v>443727.57446560508</v>
      </c>
      <c r="J30" s="24">
        <v>0.05</v>
      </c>
      <c r="K30" s="24">
        <v>0.8</v>
      </c>
    </row>
    <row r="31" spans="1:11" x14ac:dyDescent="0.25">
      <c r="A31" s="41">
        <v>2042</v>
      </c>
      <c r="B31" s="9">
        <v>240434.99442860504</v>
      </c>
      <c r="C31" s="15">
        <f t="shared" si="0"/>
        <v>0.59829393397250374</v>
      </c>
      <c r="D31" s="9">
        <v>143850.79868134714</v>
      </c>
      <c r="F31" s="9">
        <v>657971.89028841793</v>
      </c>
      <c r="G31" s="15">
        <f t="shared" si="1"/>
        <v>0.76443059511682498</v>
      </c>
      <c r="H31" s="9">
        <v>502973.84366331762</v>
      </c>
      <c r="J31" s="24">
        <v>0.05</v>
      </c>
      <c r="K31" s="24">
        <v>0.8</v>
      </c>
    </row>
    <row r="32" spans="1:11" x14ac:dyDescent="0.25">
      <c r="A32" s="41">
        <v>2043</v>
      </c>
      <c r="B32" s="9">
        <v>268671.36638591677</v>
      </c>
      <c r="C32" s="15">
        <f t="shared" si="0"/>
        <v>0.66318085714523278</v>
      </c>
      <c r="D32" s="9">
        <v>178177.70705019316</v>
      </c>
      <c r="F32" s="9">
        <v>718834.40503319749</v>
      </c>
      <c r="G32" s="15">
        <f t="shared" si="1"/>
        <v>0.77801582693648264</v>
      </c>
      <c r="H32" s="9">
        <v>559264.54406229767</v>
      </c>
      <c r="J32" s="24">
        <v>0.05</v>
      </c>
      <c r="K32" s="24">
        <v>0.8</v>
      </c>
    </row>
    <row r="33" spans="1:11" x14ac:dyDescent="0.25">
      <c r="A33" s="41">
        <v>2044</v>
      </c>
      <c r="B33" s="9">
        <v>299937.80819338886</v>
      </c>
      <c r="C33" s="15">
        <f t="shared" si="0"/>
        <v>0.71059780848341181</v>
      </c>
      <c r="D33" s="9">
        <v>213135.14918354005</v>
      </c>
      <c r="F33" s="9">
        <v>778658.64523396106</v>
      </c>
      <c r="G33" s="15">
        <f t="shared" si="1"/>
        <v>0.78651034252843133</v>
      </c>
      <c r="H33" s="9">
        <v>612423.07777568698</v>
      </c>
      <c r="J33" s="24">
        <v>0.05</v>
      </c>
      <c r="K33" s="24">
        <v>0.8</v>
      </c>
    </row>
    <row r="34" spans="1:11" x14ac:dyDescent="0.25">
      <c r="A34" s="41">
        <v>2045</v>
      </c>
      <c r="B34" s="9">
        <v>334058.90412004304</v>
      </c>
      <c r="C34" s="15">
        <f t="shared" si="0"/>
        <v>0.74310636498406735</v>
      </c>
      <c r="D34" s="9">
        <v>248241.29793120627</v>
      </c>
      <c r="F34" s="9">
        <v>836501.63042613561</v>
      </c>
      <c r="G34" s="15">
        <f t="shared" si="1"/>
        <v>0.79175979302705524</v>
      </c>
      <c r="H34" s="9">
        <v>662308.35777299141</v>
      </c>
      <c r="J34" s="24">
        <v>0.05</v>
      </c>
      <c r="K34" s="24">
        <v>0.8</v>
      </c>
    </row>
    <row r="35" spans="1:11" x14ac:dyDescent="0.25">
      <c r="A35" s="41">
        <v>2046</v>
      </c>
      <c r="B35" s="9">
        <v>370711.07090560242</v>
      </c>
      <c r="C35" s="15">
        <f t="shared" si="0"/>
        <v>0.76443059511682487</v>
      </c>
      <c r="D35" s="9">
        <v>283382.88454876514</v>
      </c>
      <c r="F35" s="9">
        <v>891592.31681123399</v>
      </c>
      <c r="G35" s="15">
        <f t="shared" si="1"/>
        <v>0.79498036180678633</v>
      </c>
      <c r="H35" s="9">
        <v>708798.38260274567</v>
      </c>
      <c r="J35" s="24">
        <v>0.05</v>
      </c>
      <c r="K35" s="24">
        <v>0.8</v>
      </c>
    </row>
    <row r="36" spans="1:11" x14ac:dyDescent="0.25">
      <c r="A36" s="41">
        <v>2047</v>
      </c>
      <c r="B36" s="9">
        <v>409425.2055501173</v>
      </c>
      <c r="C36" s="15">
        <f t="shared" si="0"/>
        <v>0.77801582693648286</v>
      </c>
      <c r="D36" s="9">
        <v>318539.28986471397</v>
      </c>
      <c r="F36" s="9">
        <v>943366.91515168874</v>
      </c>
      <c r="G36" s="15">
        <f t="shared" si="1"/>
        <v>0.7969473967130779</v>
      </c>
      <c r="H36" s="9">
        <v>751813.80717538542</v>
      </c>
      <c r="J36" s="24">
        <v>0.05</v>
      </c>
      <c r="K36" s="24">
        <v>0.8</v>
      </c>
    </row>
    <row r="37" spans="1:11" x14ac:dyDescent="0.25">
      <c r="A37" s="41">
        <v>2048</v>
      </c>
      <c r="B37" s="9">
        <v>449607.28997757757</v>
      </c>
      <c r="C37" s="15">
        <f t="shared" si="0"/>
        <v>0.78651034252843133</v>
      </c>
      <c r="D37" s="9">
        <v>353620.7836435443</v>
      </c>
      <c r="F37" s="9">
        <v>991477.41909736046</v>
      </c>
      <c r="G37" s="15">
        <f t="shared" si="1"/>
        <v>0.79814553263252397</v>
      </c>
      <c r="H37" s="9">
        <v>791343.27275858296</v>
      </c>
      <c r="J37" s="24">
        <v>0.05</v>
      </c>
      <c r="K37" s="24">
        <v>0.8</v>
      </c>
    </row>
    <row r="38" spans="1:11" x14ac:dyDescent="0.25">
      <c r="A38" s="41">
        <v>2049</v>
      </c>
      <c r="B38" s="9">
        <v>490576.43351186905</v>
      </c>
      <c r="C38" s="15">
        <f t="shared" si="0"/>
        <v>0.79175979302705524</v>
      </c>
      <c r="D38" s="9">
        <v>388418.69546130835</v>
      </c>
      <c r="F38" s="9">
        <v>1035777.2073481873</v>
      </c>
      <c r="G38" s="15">
        <f t="shared" si="1"/>
        <v>0.7988741133074474</v>
      </c>
      <c r="H38" s="9">
        <v>827455.59810434724</v>
      </c>
      <c r="J38" s="24">
        <v>0.05</v>
      </c>
      <c r="K38" s="24">
        <v>0.8</v>
      </c>
    </row>
    <row r="39" spans="1:11" x14ac:dyDescent="0.25">
      <c r="A39" s="41">
        <v>2050</v>
      </c>
      <c r="B39" s="9">
        <v>531615.84242326987</v>
      </c>
      <c r="C39" s="15">
        <f t="shared" si="0"/>
        <v>0.79498036180678633</v>
      </c>
      <c r="D39" s="9">
        <v>422624.15475187061</v>
      </c>
      <c r="F39" s="9">
        <v>1076290.728395469</v>
      </c>
      <c r="G39" s="15">
        <f t="shared" si="1"/>
        <v>0.79931671160419959</v>
      </c>
      <c r="H39" s="9">
        <v>860297.165751155</v>
      </c>
      <c r="J39" s="24">
        <v>0.05</v>
      </c>
      <c r="K39" s="24">
        <v>0.8</v>
      </c>
    </row>
  </sheetData>
  <hyperlinks>
    <hyperlink ref="A2" location="About!A1" display="◄ About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About</vt:lpstr>
      <vt:lpstr>Productivity</vt:lpstr>
      <vt:lpstr>US bonds</vt:lpstr>
      <vt:lpstr>NZ intensity</vt:lpstr>
      <vt:lpstr>International intensity</vt:lpstr>
      <vt:lpstr>Normalised int intensity</vt:lpstr>
      <vt:lpstr>Commercial intensity</vt:lpstr>
      <vt:lpstr>General industry intensity</vt:lpstr>
      <vt:lpstr>Solar</vt:lpstr>
      <vt:lpstr>Wind LRMC</vt:lpstr>
      <vt:lpstr>Grid solar LRMC</vt:lpstr>
      <vt:lpstr>Discount rate</vt:lpstr>
      <vt:lpstr>Tiwai</vt:lpstr>
      <vt:lpstr>Decommissioning</vt:lpstr>
      <vt:lpstr>New build - Reference</vt:lpstr>
      <vt:lpstr>New build - Growth</vt:lpstr>
      <vt:lpstr>New build - Global</vt:lpstr>
      <vt:lpstr>New build - Environmental</vt:lpstr>
      <vt:lpstr>New build - Disruptive</vt:lpstr>
      <vt:lpstr>GHG stationary energy</vt:lpstr>
      <vt:lpstr>GHG transport</vt:lpstr>
      <vt:lpstr>GHG total energy</vt:lpstr>
      <vt:lpstr>Precision</vt:lpstr>
      <vt:lpstr>About!Print_Area</vt:lpstr>
    </vt:vector>
  </TitlesOfParts>
  <Company>Ministry of Economic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O'Donoghue</dc:creator>
  <cp:lastModifiedBy>Kam Szeto</cp:lastModifiedBy>
  <cp:lastPrinted>2019-06-18T00:38:06Z</cp:lastPrinted>
  <dcterms:created xsi:type="dcterms:W3CDTF">2019-06-03T22:58:35Z</dcterms:created>
  <dcterms:modified xsi:type="dcterms:W3CDTF">2019-07-21T22:00:16Z</dcterms:modified>
</cp:coreProperties>
</file>