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2.xml" ContentType="application/vnd.openxmlformats-officedocument.drawing+xml"/>
  <Override PartName="/xl/worksheets/sheet2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4030" windowHeight="12930" tabRatio="788"/>
  </bookViews>
  <sheets>
    <sheet name="MBIE-E&amp;GR Cover" sheetId="5" r:id="rId1"/>
    <sheet name="Contents" sheetId="25" r:id="rId2"/>
    <sheet name="About the survey" sheetId="17" r:id="rId3"/>
    <sheet name="Instructions" sheetId="27" r:id="rId4"/>
    <sheet name="Return &amp; Data Issues" sheetId="16" r:id="rId5"/>
    <sheet name="ANZSIC2006" sheetId="11" r:id="rId6"/>
    <sheet name="1_Elect_Sales" sheetId="1" r:id="rId7"/>
    <sheet name="2_Elect_EnergyOnlySales" sheetId="4" r:id="rId8"/>
    <sheet name="3_Elect_DistrGenPurchases" sheetId="7" r:id="rId9"/>
    <sheet name="4_Elec_AgencyTransactions" sheetId="6" r:id="rId10"/>
    <sheet name="5_Gas_Sales" sheetId="26" r:id="rId11"/>
    <sheet name="6_Gas_SpecificANZSIC" sheetId="20" r:id="rId12"/>
    <sheet name="7_Gas_WholesalePurchases" sheetId="21" r:id="rId13"/>
    <sheet name="8_Gas_Reselling" sheetId="22" r:id="rId14"/>
    <sheet name="9_Gas_Storage" sheetId="23" r:id="rId15"/>
    <sheet name="10_Gas_Balance" sheetId="24" r:id="rId16"/>
    <sheet name="11_NonCashBenefits" sheetId="10" r:id="rId17"/>
    <sheet name="DB_Upload" sheetId="28" state="hidden" r:id="rId18"/>
    <sheet name="Retailer Names" sheetId="19" state="hidden" r:id="rId19"/>
    <sheet name="Elec_Line_Areas" sheetId="29" state="hidden" r:id="rId20"/>
    <sheet name="ReturnVersion" sheetId="30" state="hidden" r:id="rId21"/>
  </sheets>
  <definedNames>
    <definedName name="Anzsic06List">ANZSIC2006!$A$4:$A$48</definedName>
    <definedName name="NetworkList">Elec_Line_Areas!$A$2:$A$30</definedName>
    <definedName name="PeriodEnding">'MBIE-E&amp;GR Cover'!$I$18</definedName>
    <definedName name="_xlnm.Print_Area" localSheetId="5">ANZSIC2006!$A$1:$D$48</definedName>
    <definedName name="RetailerNames">'Retailer Names'!$A$2:$A$19</definedName>
    <definedName name="VersionNumber">ReturnVersion!$A$2:$A$6</definedName>
  </definedNames>
  <calcPr calcId="145621"/>
</workbook>
</file>

<file path=xl/calcChain.xml><?xml version="1.0" encoding="utf-8"?>
<calcChain xmlns="http://schemas.openxmlformats.org/spreadsheetml/2006/main">
  <c r="G12" i="5" l="1"/>
  <c r="I25" i="5" l="1"/>
  <c r="G25" i="5"/>
  <c r="E25" i="5"/>
  <c r="F75" i="1"/>
  <c r="G75" i="1"/>
  <c r="H75"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E75" i="1"/>
  <c r="G40" i="26"/>
  <c r="H40" i="26"/>
  <c r="I40" i="26"/>
  <c r="J40" i="26"/>
  <c r="K40" i="26"/>
  <c r="L40" i="26"/>
  <c r="M40" i="26"/>
  <c r="N40" i="26"/>
  <c r="O40" i="26"/>
  <c r="P40" i="26"/>
  <c r="Q40" i="26"/>
  <c r="R40" i="26"/>
  <c r="S40" i="26"/>
  <c r="T40" i="26"/>
  <c r="U40" i="26"/>
  <c r="V40" i="26"/>
  <c r="W40" i="26"/>
  <c r="X40" i="26"/>
  <c r="Y40" i="26"/>
  <c r="Z40" i="26"/>
  <c r="AA40" i="26"/>
  <c r="AB40" i="26"/>
  <c r="AC40" i="26"/>
  <c r="AD40" i="26"/>
  <c r="AE40" i="26"/>
  <c r="AF40" i="26"/>
  <c r="AG40" i="26"/>
  <c r="AH40" i="26"/>
  <c r="AI40" i="26"/>
  <c r="AJ40" i="26"/>
  <c r="AK40" i="26"/>
  <c r="AL40" i="26"/>
  <c r="AM40" i="26"/>
  <c r="AN40" i="26"/>
  <c r="AO40" i="26"/>
  <c r="AP40" i="26"/>
  <c r="AQ40" i="26"/>
  <c r="AR40" i="26"/>
  <c r="AS40" i="26"/>
  <c r="AT40" i="26"/>
  <c r="F40" i="26"/>
  <c r="E40" i="26"/>
  <c r="F19" i="26"/>
  <c r="G19" i="26"/>
  <c r="H19" i="26"/>
  <c r="I19" i="26"/>
  <c r="J19" i="26"/>
  <c r="K19" i="26"/>
  <c r="L19" i="26"/>
  <c r="M19" i="26"/>
  <c r="N19" i="26"/>
  <c r="O19" i="26"/>
  <c r="P19" i="26"/>
  <c r="Q19" i="26"/>
  <c r="R19" i="26"/>
  <c r="S19" i="26"/>
  <c r="T19" i="26"/>
  <c r="U19" i="26"/>
  <c r="V19" i="26"/>
  <c r="W19" i="26"/>
  <c r="X19" i="26"/>
  <c r="Y19" i="26"/>
  <c r="Z19" i="26"/>
  <c r="AA19" i="26"/>
  <c r="AB19" i="26"/>
  <c r="AC19" i="26"/>
  <c r="AD19" i="26"/>
  <c r="AE19" i="26"/>
  <c r="AF19" i="26"/>
  <c r="AG19" i="26"/>
  <c r="AH19" i="26"/>
  <c r="AI19" i="26"/>
  <c r="AJ19" i="26"/>
  <c r="AK19" i="26"/>
  <c r="AL19" i="26"/>
  <c r="AM19" i="26"/>
  <c r="AN19" i="26"/>
  <c r="AO19" i="26"/>
  <c r="AP19" i="26"/>
  <c r="AQ19" i="26"/>
  <c r="AR19" i="26"/>
  <c r="AS19" i="26"/>
  <c r="AT19" i="26"/>
  <c r="E19" i="26"/>
  <c r="A4" i="26"/>
  <c r="A4" i="1" l="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D36" i="1"/>
  <c r="E36" i="1"/>
  <c r="F36" i="1"/>
  <c r="AT19" i="1"/>
  <c r="AT25" i="1" s="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E19" i="1"/>
  <c r="A4" i="10"/>
  <c r="C2" i="24"/>
  <c r="C2" i="23"/>
  <c r="C3" i="22"/>
  <c r="C1" i="21"/>
  <c r="A3" i="20"/>
  <c r="B4" i="6"/>
  <c r="B5" i="7"/>
  <c r="A3" i="4"/>
  <c r="I17" i="5"/>
  <c r="E8" i="28" l="1"/>
  <c r="D3" i="28"/>
  <c r="E2011" i="28" l="1"/>
  <c r="E2010" i="28"/>
  <c r="E1896" i="28" l="1"/>
  <c r="D1895" i="28"/>
  <c r="E1894" i="28"/>
  <c r="D1893" i="28"/>
  <c r="E1892" i="28"/>
  <c r="D1891" i="28"/>
  <c r="E1890" i="28"/>
  <c r="D1889" i="28"/>
  <c r="E2009" i="28"/>
  <c r="E2008" i="28"/>
  <c r="E2007" i="28"/>
  <c r="E2006" i="28"/>
  <c r="E2005" i="28"/>
  <c r="E2004" i="28"/>
  <c r="E2003" i="28"/>
  <c r="E2002" i="28"/>
  <c r="E2001" i="28"/>
  <c r="E2000" i="28"/>
  <c r="E1999" i="28"/>
  <c r="D1998" i="28"/>
  <c r="E1997" i="28"/>
  <c r="E1996" i="28"/>
  <c r="D1995" i="28"/>
  <c r="E1994" i="28"/>
  <c r="E1993" i="28"/>
  <c r="D1992" i="28"/>
  <c r="E1991" i="28"/>
  <c r="E1990" i="28"/>
  <c r="D1989" i="28"/>
  <c r="E1988" i="28"/>
  <c r="E1987" i="28"/>
  <c r="D1986" i="28"/>
  <c r="E1985" i="28"/>
  <c r="E1984" i="28"/>
  <c r="D1983" i="28"/>
  <c r="E1982" i="28"/>
  <c r="E1981" i="28"/>
  <c r="D1980" i="28"/>
  <c r="E1979" i="28"/>
  <c r="E1978" i="28"/>
  <c r="D1977" i="28"/>
  <c r="E1976" i="28"/>
  <c r="E1975" i="28"/>
  <c r="D1974" i="28"/>
  <c r="E1973" i="28"/>
  <c r="E1972" i="28"/>
  <c r="D1971" i="28"/>
  <c r="E1970" i="28"/>
  <c r="E1969" i="28"/>
  <c r="D1968" i="28"/>
  <c r="E1967" i="28"/>
  <c r="E1966" i="28"/>
  <c r="D1965" i="28"/>
  <c r="E1964" i="28"/>
  <c r="E1963" i="28"/>
  <c r="D1962" i="28"/>
  <c r="E1961" i="28" l="1"/>
  <c r="E1960" i="28"/>
  <c r="E1959" i="28"/>
  <c r="E1958" i="28"/>
  <c r="D1957" i="28"/>
  <c r="E1956" i="28"/>
  <c r="E1955" i="28"/>
  <c r="E1954" i="28"/>
  <c r="E1953" i="28"/>
  <c r="D1952" i="28"/>
  <c r="E1951" i="28"/>
  <c r="E1950" i="28"/>
  <c r="E1949" i="28"/>
  <c r="E1948" i="28"/>
  <c r="D1947" i="28"/>
  <c r="E1946" i="28"/>
  <c r="E1945" i="28"/>
  <c r="E1944" i="28"/>
  <c r="E1943" i="28"/>
  <c r="D1942" i="28"/>
  <c r="E1941" i="28"/>
  <c r="E1940" i="28"/>
  <c r="E1939" i="28"/>
  <c r="E1938" i="28"/>
  <c r="D1937" i="28"/>
  <c r="E1936" i="28"/>
  <c r="E1935" i="28"/>
  <c r="E1934" i="28"/>
  <c r="E1933" i="28"/>
  <c r="D1932" i="28"/>
  <c r="E1931" i="28"/>
  <c r="E1930" i="28"/>
  <c r="E1929" i="28"/>
  <c r="E1928" i="28"/>
  <c r="D1927" i="28"/>
  <c r="E1926" i="28"/>
  <c r="E1925" i="28"/>
  <c r="E1924" i="28"/>
  <c r="E1923" i="28"/>
  <c r="D1922" i="28"/>
  <c r="E1921" i="28"/>
  <c r="E1920" i="28"/>
  <c r="E1919" i="28"/>
  <c r="E1918" i="28"/>
  <c r="D1917" i="28"/>
  <c r="E1916" i="28"/>
  <c r="E1915" i="28"/>
  <c r="E1914" i="28"/>
  <c r="E1913" i="28"/>
  <c r="D1912" i="28"/>
  <c r="E1911" i="28"/>
  <c r="E1910" i="28"/>
  <c r="E1909" i="28"/>
  <c r="E1908" i="28"/>
  <c r="D1907" i="28"/>
  <c r="E1906" i="28"/>
  <c r="E1905" i="28"/>
  <c r="E1904" i="28"/>
  <c r="E1903" i="28"/>
  <c r="D1902" i="28"/>
  <c r="E1901" i="28"/>
  <c r="E1900" i="28"/>
  <c r="E1899" i="28"/>
  <c r="E1898" i="28"/>
  <c r="D1897" i="28"/>
  <c r="E1888" i="28"/>
  <c r="E1887" i="28"/>
  <c r="E1886" i="28"/>
  <c r="E1885" i="28"/>
  <c r="E1884" i="28"/>
  <c r="E1883" i="28"/>
  <c r="E1882" i="28"/>
  <c r="E1881" i="28"/>
  <c r="E1880" i="28"/>
  <c r="E1879" i="28"/>
  <c r="E1878" i="28"/>
  <c r="D1877" i="28"/>
  <c r="E1876" i="28"/>
  <c r="E1875" i="28"/>
  <c r="E1874" i="28"/>
  <c r="E1873" i="28"/>
  <c r="E1872" i="28"/>
  <c r="E1871" i="28"/>
  <c r="E1870" i="28"/>
  <c r="E1869" i="28"/>
  <c r="E1868" i="28"/>
  <c r="E1867" i="28"/>
  <c r="E1866" i="28"/>
  <c r="D1865" i="28"/>
  <c r="E1864" i="28"/>
  <c r="E1863" i="28"/>
  <c r="E1862" i="28"/>
  <c r="E1861" i="28"/>
  <c r="E1860" i="28"/>
  <c r="E1859" i="28"/>
  <c r="E1858" i="28"/>
  <c r="E1857" i="28"/>
  <c r="E1856" i="28"/>
  <c r="E1855" i="28"/>
  <c r="E1854" i="28"/>
  <c r="D1853" i="28"/>
  <c r="E1852" i="28"/>
  <c r="E1851" i="28"/>
  <c r="E1850" i="28"/>
  <c r="E1849" i="28"/>
  <c r="E1848" i="28"/>
  <c r="E1847" i="28"/>
  <c r="E1846" i="28"/>
  <c r="E1845" i="28"/>
  <c r="E1844" i="28"/>
  <c r="E1843" i="28"/>
  <c r="E1842" i="28"/>
  <c r="D1841" i="28"/>
  <c r="E1840" i="28"/>
  <c r="E1839" i="28"/>
  <c r="E1838" i="28"/>
  <c r="E1837" i="28"/>
  <c r="E1836" i="28"/>
  <c r="E1835" i="28"/>
  <c r="E1834" i="28"/>
  <c r="E1833" i="28"/>
  <c r="E1832" i="28"/>
  <c r="E1831" i="28"/>
  <c r="E1830" i="28"/>
  <c r="D1829" i="28"/>
  <c r="E1828" i="28"/>
  <c r="E1827" i="28"/>
  <c r="E1826" i="28"/>
  <c r="E1825" i="28"/>
  <c r="E1824" i="28"/>
  <c r="E1823" i="28"/>
  <c r="E1822" i="28"/>
  <c r="E1821" i="28"/>
  <c r="E1820" i="28"/>
  <c r="E1819" i="28"/>
  <c r="E1818" i="28"/>
  <c r="D1817" i="28"/>
  <c r="E1816" i="28"/>
  <c r="E1815" i="28"/>
  <c r="E1814" i="28"/>
  <c r="E1813" i="28"/>
  <c r="E1812" i="28"/>
  <c r="E1811" i="28"/>
  <c r="E1810" i="28"/>
  <c r="E1809" i="28"/>
  <c r="E1808" i="28"/>
  <c r="E1807" i="28"/>
  <c r="E1806" i="28"/>
  <c r="D1805" i="28"/>
  <c r="E1804" i="28"/>
  <c r="E1803" i="28"/>
  <c r="E1802" i="28"/>
  <c r="E1801" i="28"/>
  <c r="E1800" i="28"/>
  <c r="E1799" i="28"/>
  <c r="E1798" i="28"/>
  <c r="E1797" i="28"/>
  <c r="E1796" i="28"/>
  <c r="E1795" i="28"/>
  <c r="E1794" i="28"/>
  <c r="D1793" i="28"/>
  <c r="E1792" i="28"/>
  <c r="E1791" i="28"/>
  <c r="E1790" i="28"/>
  <c r="E1789" i="28"/>
  <c r="E1788" i="28"/>
  <c r="E1787" i="28"/>
  <c r="E1786" i="28"/>
  <c r="E1785" i="28"/>
  <c r="E1784" i="28"/>
  <c r="E1783" i="28"/>
  <c r="E1782" i="28"/>
  <c r="D1781" i="28"/>
  <c r="E1780" i="28"/>
  <c r="E1779" i="28"/>
  <c r="E1778" i="28"/>
  <c r="E1777" i="28"/>
  <c r="E1776" i="28"/>
  <c r="E1775" i="28"/>
  <c r="E1774" i="28"/>
  <c r="E1773" i="28"/>
  <c r="E1772" i="28"/>
  <c r="E1771" i="28"/>
  <c r="E1770" i="28"/>
  <c r="D1769" i="28"/>
  <c r="E1768" i="28"/>
  <c r="E1767" i="28"/>
  <c r="E1766" i="28"/>
  <c r="E1765" i="28"/>
  <c r="E1764" i="28"/>
  <c r="E1763" i="28"/>
  <c r="E1762" i="28"/>
  <c r="E1761" i="28"/>
  <c r="E1760" i="28"/>
  <c r="E1759" i="28"/>
  <c r="E1758" i="28"/>
  <c r="D1757" i="28"/>
  <c r="E1756" i="28"/>
  <c r="E1755" i="28"/>
  <c r="E1754" i="28"/>
  <c r="E1753" i="28"/>
  <c r="E1752" i="28"/>
  <c r="E1751" i="28"/>
  <c r="E1750" i="28"/>
  <c r="E1749" i="28"/>
  <c r="E1748" i="28"/>
  <c r="E1747" i="28"/>
  <c r="E1746" i="28"/>
  <c r="D1745" i="28"/>
  <c r="E1744" i="28"/>
  <c r="E1743" i="28"/>
  <c r="E1742" i="28"/>
  <c r="E1741" i="28"/>
  <c r="E1740" i="28"/>
  <c r="E1739" i="28"/>
  <c r="E1738" i="28"/>
  <c r="E1737" i="28"/>
  <c r="E1736" i="28"/>
  <c r="E1735" i="28"/>
  <c r="E1734" i="28"/>
  <c r="D1733" i="28"/>
  <c r="E1732" i="28"/>
  <c r="E1731" i="28"/>
  <c r="E1730" i="28"/>
  <c r="E1729" i="28"/>
  <c r="E1728" i="28"/>
  <c r="E1727" i="28"/>
  <c r="E1726" i="28"/>
  <c r="E1725" i="28"/>
  <c r="E1724" i="28"/>
  <c r="E1723" i="28"/>
  <c r="E1722" i="28"/>
  <c r="D1721" i="28"/>
  <c r="E1720" i="28"/>
  <c r="E1719" i="28"/>
  <c r="E1718" i="28"/>
  <c r="E1717" i="28"/>
  <c r="E1716" i="28"/>
  <c r="E1715" i="28"/>
  <c r="E1714" i="28"/>
  <c r="E1713" i="28"/>
  <c r="E1712" i="28"/>
  <c r="E1711" i="28"/>
  <c r="E1710" i="28"/>
  <c r="D1709" i="28"/>
  <c r="E1708" i="28"/>
  <c r="E1707" i="28"/>
  <c r="E1706" i="28"/>
  <c r="E1705" i="28"/>
  <c r="E1704" i="28"/>
  <c r="E1703" i="28"/>
  <c r="E1702" i="28"/>
  <c r="E1701" i="28"/>
  <c r="E1700" i="28"/>
  <c r="E1699" i="28"/>
  <c r="E1698" i="28"/>
  <c r="D1697" i="28"/>
  <c r="E1696" i="28"/>
  <c r="E1695" i="28"/>
  <c r="E1694" i="28"/>
  <c r="E1693" i="28"/>
  <c r="E1692" i="28"/>
  <c r="E1691" i="28"/>
  <c r="E1690" i="28"/>
  <c r="E1689" i="28"/>
  <c r="E1688" i="28"/>
  <c r="E1687" i="28"/>
  <c r="E1686" i="28"/>
  <c r="D1685" i="28"/>
  <c r="E1684" i="28"/>
  <c r="E1683" i="28"/>
  <c r="E1682" i="28"/>
  <c r="E1681" i="28"/>
  <c r="E1680" i="28"/>
  <c r="E1679" i="28"/>
  <c r="E1678" i="28"/>
  <c r="E1677" i="28"/>
  <c r="E1676" i="28"/>
  <c r="E1675" i="28"/>
  <c r="E1674" i="28"/>
  <c r="D1673" i="28"/>
  <c r="E1672" i="28"/>
  <c r="E1671" i="28"/>
  <c r="E1670" i="28"/>
  <c r="E1669" i="28"/>
  <c r="E1668" i="28"/>
  <c r="E1667" i="28"/>
  <c r="E1666" i="28"/>
  <c r="E1665" i="28"/>
  <c r="E1664" i="28"/>
  <c r="E1663" i="28"/>
  <c r="E1662" i="28"/>
  <c r="D1661" i="28"/>
  <c r="E1660" i="28"/>
  <c r="E1659" i="28"/>
  <c r="E1658" i="28"/>
  <c r="E1657" i="28"/>
  <c r="E1656" i="28"/>
  <c r="E1655" i="28"/>
  <c r="E1654" i="28"/>
  <c r="E1653" i="28"/>
  <c r="E1652" i="28"/>
  <c r="E1651" i="28"/>
  <c r="E1650" i="28"/>
  <c r="D1649" i="28"/>
  <c r="E1648" i="28"/>
  <c r="E1647" i="28"/>
  <c r="E1646" i="28"/>
  <c r="E1645" i="28"/>
  <c r="E1644" i="28"/>
  <c r="E1643" i="28"/>
  <c r="E1642" i="28"/>
  <c r="E1641" i="28"/>
  <c r="E1640" i="28"/>
  <c r="E1639" i="28"/>
  <c r="E1638" i="28"/>
  <c r="D1637" i="28"/>
  <c r="E1636" i="28"/>
  <c r="E1635" i="28"/>
  <c r="E1634" i="28"/>
  <c r="E1633" i="28"/>
  <c r="E1632" i="28"/>
  <c r="E1631" i="28"/>
  <c r="E1630" i="28"/>
  <c r="E1629" i="28"/>
  <c r="E1628" i="28"/>
  <c r="E1627" i="28"/>
  <c r="E1626" i="28"/>
  <c r="D1625" i="28"/>
  <c r="E1624" i="28"/>
  <c r="E1623" i="28"/>
  <c r="E1622" i="28"/>
  <c r="E1621" i="28"/>
  <c r="E1620" i="28"/>
  <c r="E1619" i="28"/>
  <c r="E1618" i="28"/>
  <c r="E1617" i="28"/>
  <c r="E1616" i="28"/>
  <c r="E1615" i="28"/>
  <c r="E1614" i="28"/>
  <c r="D1613" i="28"/>
  <c r="E1612" i="28"/>
  <c r="E1611" i="28"/>
  <c r="E1610" i="28"/>
  <c r="E1609" i="28"/>
  <c r="E1608" i="28"/>
  <c r="E1607" i="28"/>
  <c r="E1606" i="28"/>
  <c r="E1605" i="28"/>
  <c r="E1604" i="28"/>
  <c r="E1603" i="28"/>
  <c r="E1602" i="28"/>
  <c r="D1601" i="28"/>
  <c r="E1600" i="28"/>
  <c r="E1599" i="28"/>
  <c r="E1598" i="28"/>
  <c r="E1597" i="28"/>
  <c r="E1596" i="28"/>
  <c r="E1595" i="28"/>
  <c r="E1594" i="28"/>
  <c r="E1593" i="28"/>
  <c r="E1592" i="28"/>
  <c r="E1591" i="28"/>
  <c r="E1590" i="28"/>
  <c r="D1589" i="28"/>
  <c r="E1588" i="28"/>
  <c r="E1587" i="28"/>
  <c r="E1586" i="28"/>
  <c r="E1585" i="28"/>
  <c r="E1584" i="28"/>
  <c r="E1583" i="28"/>
  <c r="E1582" i="28"/>
  <c r="E1581" i="28"/>
  <c r="E1580" i="28"/>
  <c r="E1579" i="28"/>
  <c r="E1578" i="28"/>
  <c r="D1577" i="28"/>
  <c r="E1576" i="28"/>
  <c r="E1575" i="28"/>
  <c r="E1574" i="28"/>
  <c r="E1573" i="28"/>
  <c r="E1572" i="28"/>
  <c r="E1571" i="28"/>
  <c r="E1570" i="28"/>
  <c r="E1569" i="28"/>
  <c r="E1568" i="28"/>
  <c r="E1567" i="28"/>
  <c r="E1566" i="28"/>
  <c r="D1565" i="28"/>
  <c r="E1564" i="28"/>
  <c r="E1563" i="28"/>
  <c r="E1562" i="28"/>
  <c r="E1561" i="28"/>
  <c r="E1560" i="28"/>
  <c r="E1559" i="28"/>
  <c r="E1558" i="28"/>
  <c r="E1557" i="28"/>
  <c r="E1556" i="28"/>
  <c r="E1555" i="28"/>
  <c r="E1554" i="28"/>
  <c r="D1553" i="28"/>
  <c r="E1552" i="28"/>
  <c r="E1551" i="28"/>
  <c r="E1550" i="28"/>
  <c r="E1549" i="28"/>
  <c r="E1548" i="28"/>
  <c r="E1547" i="28"/>
  <c r="E1546" i="28"/>
  <c r="E1545" i="28"/>
  <c r="E1544" i="28"/>
  <c r="E1543" i="28"/>
  <c r="E1542" i="28"/>
  <c r="D1541" i="28"/>
  <c r="E1540" i="28"/>
  <c r="E1539" i="28"/>
  <c r="E1538" i="28"/>
  <c r="E1537" i="28"/>
  <c r="E1536" i="28"/>
  <c r="E1535" i="28"/>
  <c r="E1534" i="28"/>
  <c r="E1533" i="28"/>
  <c r="E1532" i="28"/>
  <c r="E1531" i="28"/>
  <c r="E1530" i="28"/>
  <c r="D1529" i="28"/>
  <c r="E1528" i="28"/>
  <c r="E1527" i="28"/>
  <c r="E1526" i="28"/>
  <c r="E1525" i="28"/>
  <c r="E1524" i="28"/>
  <c r="E1523" i="28"/>
  <c r="E1522" i="28"/>
  <c r="E1521" i="28"/>
  <c r="E1520" i="28"/>
  <c r="E1519" i="28"/>
  <c r="E1518" i="28"/>
  <c r="D1517" i="28"/>
  <c r="E1516" i="28"/>
  <c r="E1515" i="28"/>
  <c r="E1514" i="28"/>
  <c r="E1513" i="28"/>
  <c r="E1512" i="28"/>
  <c r="E1511" i="28"/>
  <c r="E1510" i="28"/>
  <c r="E1509" i="28"/>
  <c r="E1508" i="28"/>
  <c r="E1507" i="28"/>
  <c r="E1506" i="28"/>
  <c r="D1505" i="28"/>
  <c r="E1504" i="28"/>
  <c r="E1503" i="28"/>
  <c r="E1502" i="28"/>
  <c r="E1501" i="28"/>
  <c r="E1500" i="28"/>
  <c r="E1499" i="28"/>
  <c r="E1498" i="28"/>
  <c r="E1497" i="28"/>
  <c r="E1496" i="28"/>
  <c r="E1495" i="28"/>
  <c r="E1494" i="28"/>
  <c r="D1493" i="28"/>
  <c r="E1492" i="28"/>
  <c r="E1491" i="28"/>
  <c r="E1490" i="28"/>
  <c r="E1489" i="28"/>
  <c r="E1488" i="28"/>
  <c r="E1487" i="28"/>
  <c r="E1486" i="28"/>
  <c r="E1485" i="28"/>
  <c r="E1484" i="28"/>
  <c r="E1483" i="28"/>
  <c r="E1482" i="28"/>
  <c r="D1481" i="28"/>
  <c r="E1480" i="28"/>
  <c r="E1479" i="28"/>
  <c r="E1478" i="28"/>
  <c r="E1477" i="28"/>
  <c r="E1476" i="28"/>
  <c r="E1475" i="28"/>
  <c r="E1474" i="28"/>
  <c r="E1473" i="28"/>
  <c r="E1472" i="28"/>
  <c r="E1471" i="28"/>
  <c r="E1470" i="28"/>
  <c r="D1469" i="28"/>
  <c r="E1468" i="28"/>
  <c r="E1467" i="28"/>
  <c r="E1466" i="28"/>
  <c r="E1465" i="28"/>
  <c r="E1464" i="28"/>
  <c r="E1463" i="28"/>
  <c r="E1462" i="28"/>
  <c r="E1461" i="28"/>
  <c r="E1460" i="28"/>
  <c r="E1459" i="28"/>
  <c r="E1458" i="28"/>
  <c r="D1457" i="28"/>
  <c r="E1456" i="28"/>
  <c r="E1455" i="28"/>
  <c r="E1454" i="28"/>
  <c r="E1453" i="28"/>
  <c r="E1452" i="28"/>
  <c r="E1451" i="28"/>
  <c r="E1450" i="28"/>
  <c r="E1449" i="28"/>
  <c r="E1448" i="28"/>
  <c r="E1447" i="28"/>
  <c r="E1446" i="28"/>
  <c r="D1445" i="28"/>
  <c r="E1444" i="28"/>
  <c r="E1443" i="28"/>
  <c r="E1442" i="28"/>
  <c r="E1441" i="28"/>
  <c r="E1440" i="28"/>
  <c r="E1439" i="28"/>
  <c r="E1438" i="28"/>
  <c r="E1437" i="28"/>
  <c r="E1436" i="28"/>
  <c r="E1435" i="28"/>
  <c r="E1434" i="28"/>
  <c r="D1433" i="28"/>
  <c r="E1432" i="28"/>
  <c r="E1431" i="28"/>
  <c r="E1430" i="28"/>
  <c r="E1429" i="28"/>
  <c r="E1428" i="28"/>
  <c r="E1427" i="28"/>
  <c r="E1426" i="28"/>
  <c r="E1425" i="28"/>
  <c r="E1424" i="28"/>
  <c r="E1423" i="28"/>
  <c r="E1422" i="28"/>
  <c r="D1421" i="28"/>
  <c r="E1420" i="28"/>
  <c r="E1419" i="28"/>
  <c r="E1418" i="28"/>
  <c r="E1417" i="28"/>
  <c r="E1416" i="28"/>
  <c r="E1415" i="28"/>
  <c r="E1414" i="28"/>
  <c r="E1413" i="28"/>
  <c r="E1412" i="28"/>
  <c r="E1411" i="28"/>
  <c r="E1410" i="28"/>
  <c r="D1409" i="28"/>
  <c r="E1408" i="28"/>
  <c r="E1407" i="28"/>
  <c r="E1406" i="28"/>
  <c r="E1405" i="28"/>
  <c r="E1404" i="28"/>
  <c r="E1403" i="28"/>
  <c r="E1402" i="28"/>
  <c r="E1401" i="28"/>
  <c r="E1400" i="28"/>
  <c r="E1399" i="28"/>
  <c r="E1398" i="28"/>
  <c r="D1397" i="28"/>
  <c r="E1387" i="28"/>
  <c r="E1388" i="28"/>
  <c r="E1389" i="28"/>
  <c r="E1390" i="28"/>
  <c r="E1391" i="28"/>
  <c r="E1392" i="28"/>
  <c r="E1393" i="28"/>
  <c r="E1394" i="28"/>
  <c r="E1395" i="28"/>
  <c r="E1396" i="28"/>
  <c r="E1386" i="28"/>
  <c r="D1385" i="28"/>
  <c r="E1384" i="28"/>
  <c r="D1383" i="28"/>
  <c r="D1382" i="28"/>
  <c r="D1381" i="28"/>
  <c r="E1380" i="28"/>
  <c r="D1379" i="28"/>
  <c r="D1378" i="28"/>
  <c r="D1377" i="28"/>
  <c r="E1376" i="28"/>
  <c r="D1375" i="28"/>
  <c r="D1374" i="28"/>
  <c r="D1373" i="28"/>
  <c r="E1372" i="28"/>
  <c r="D1371" i="28"/>
  <c r="D1370" i="28"/>
  <c r="D1369" i="28"/>
  <c r="E1368" i="28"/>
  <c r="D1367" i="28"/>
  <c r="D1366" i="28"/>
  <c r="D1365" i="28"/>
  <c r="E1364" i="28"/>
  <c r="D1363" i="28"/>
  <c r="D1362" i="28"/>
  <c r="D1361" i="28"/>
  <c r="E1360" i="28"/>
  <c r="D1359" i="28"/>
  <c r="D1358" i="28"/>
  <c r="D1357" i="28"/>
  <c r="E1356" i="28"/>
  <c r="D1355" i="28"/>
  <c r="D1354" i="28"/>
  <c r="D1353" i="28"/>
  <c r="E1352" i="28"/>
  <c r="D1351" i="28"/>
  <c r="D1350" i="28"/>
  <c r="D1349" i="28"/>
  <c r="E1348" i="28"/>
  <c r="D1347" i="28"/>
  <c r="D1346" i="28"/>
  <c r="D1345" i="28"/>
  <c r="E1344" i="28"/>
  <c r="D1343" i="28"/>
  <c r="D1342" i="28"/>
  <c r="D1341" i="28"/>
  <c r="E1340" i="28"/>
  <c r="D1339" i="28"/>
  <c r="D1338" i="28"/>
  <c r="D1337" i="28"/>
  <c r="E1336" i="28"/>
  <c r="D1335" i="28"/>
  <c r="D1334" i="28"/>
  <c r="D1333" i="28"/>
  <c r="E1332" i="28"/>
  <c r="D1331" i="28"/>
  <c r="D1330" i="28"/>
  <c r="D1329" i="28"/>
  <c r="E1328" i="28"/>
  <c r="D1327" i="28"/>
  <c r="D1326" i="28"/>
  <c r="D1325" i="28"/>
  <c r="E1324" i="28"/>
  <c r="D1323" i="28"/>
  <c r="D1322" i="28"/>
  <c r="D1321" i="28"/>
  <c r="E1320" i="28"/>
  <c r="D1319" i="28"/>
  <c r="D1318" i="28"/>
  <c r="D1317" i="28"/>
  <c r="E1316" i="28"/>
  <c r="D1315" i="28"/>
  <c r="D1314" i="28"/>
  <c r="D1313" i="28"/>
  <c r="E1312" i="28"/>
  <c r="D1311" i="28"/>
  <c r="D1310" i="28"/>
  <c r="D1309" i="28"/>
  <c r="E1308" i="28"/>
  <c r="D1307" i="28"/>
  <c r="D1306" i="28"/>
  <c r="D1305" i="28"/>
  <c r="E1304" i="28"/>
  <c r="D1303" i="28"/>
  <c r="D1302" i="28"/>
  <c r="D1301" i="28"/>
  <c r="E1300" i="28"/>
  <c r="D1299" i="28"/>
  <c r="D1298" i="28"/>
  <c r="D1297" i="28"/>
  <c r="E1296" i="28"/>
  <c r="D1295" i="28"/>
  <c r="D1294" i="28"/>
  <c r="D1293" i="28"/>
  <c r="E1292" i="28"/>
  <c r="D1291" i="28"/>
  <c r="D1290" i="28"/>
  <c r="D1289" i="28"/>
  <c r="E1288" i="28"/>
  <c r="D1287" i="28"/>
  <c r="D1286" i="28"/>
  <c r="D1285" i="28"/>
  <c r="E1284" i="28"/>
  <c r="D1283" i="28"/>
  <c r="D1282" i="28"/>
  <c r="D1281" i="28"/>
  <c r="E1280" i="28"/>
  <c r="D1279" i="28"/>
  <c r="D1278" i="28"/>
  <c r="D1277" i="28"/>
  <c r="E1276" i="28"/>
  <c r="D1275" i="28"/>
  <c r="D1274" i="28"/>
  <c r="D1273" i="28"/>
  <c r="E1272" i="28"/>
  <c r="D1271" i="28"/>
  <c r="D1270" i="28"/>
  <c r="D1269" i="28"/>
  <c r="E1268" i="28"/>
  <c r="D1267" i="28"/>
  <c r="D1266" i="28"/>
  <c r="D1265" i="28"/>
  <c r="E1264" i="28"/>
  <c r="D1263" i="28"/>
  <c r="D1262" i="28"/>
  <c r="D1261" i="28"/>
  <c r="E1260" i="28"/>
  <c r="D1259" i="28"/>
  <c r="D1258" i="28"/>
  <c r="D1257" i="28"/>
  <c r="E1256" i="28"/>
  <c r="D1255" i="28"/>
  <c r="D1254" i="28"/>
  <c r="D1253" i="28"/>
  <c r="E1252" i="28"/>
  <c r="D1251" i="28"/>
  <c r="D1250" i="28"/>
  <c r="D1249" i="28"/>
  <c r="E1248" i="28"/>
  <c r="D1247" i="28"/>
  <c r="D1246" i="28"/>
  <c r="D1245" i="28"/>
  <c r="E1244" i="28"/>
  <c r="D1243" i="28"/>
  <c r="D1242" i="28"/>
  <c r="D1241" i="28"/>
  <c r="E1240" i="28"/>
  <c r="D1239" i="28"/>
  <c r="D1238" i="28"/>
  <c r="D1237" i="28"/>
  <c r="E1236" i="28"/>
  <c r="D1235" i="28"/>
  <c r="D1234" i="28"/>
  <c r="D1233" i="28"/>
  <c r="E1232" i="28"/>
  <c r="D1231" i="28"/>
  <c r="D1230" i="28"/>
  <c r="D1229" i="28"/>
  <c r="E1228" i="28"/>
  <c r="D1227" i="28"/>
  <c r="D1226" i="28"/>
  <c r="D1225" i="28"/>
  <c r="E1224" i="28"/>
  <c r="D1223" i="28"/>
  <c r="D1222" i="28"/>
  <c r="D1221" i="28"/>
  <c r="E1220" i="28"/>
  <c r="D1219" i="28"/>
  <c r="D1218" i="28"/>
  <c r="D1217" i="28"/>
  <c r="E1216" i="28"/>
  <c r="D1215" i="28"/>
  <c r="D1214" i="28"/>
  <c r="D1213" i="28"/>
  <c r="E1212" i="28"/>
  <c r="D1211" i="28"/>
  <c r="D1210" i="28"/>
  <c r="D1209" i="28"/>
  <c r="E1208" i="28"/>
  <c r="D1207" i="28"/>
  <c r="D1206" i="28"/>
  <c r="D1205" i="28"/>
  <c r="E1204" i="28"/>
  <c r="D1203" i="28"/>
  <c r="D1202" i="28"/>
  <c r="D1201" i="28"/>
  <c r="E1200" i="28"/>
  <c r="D1199" i="28"/>
  <c r="D1198" i="28"/>
  <c r="D1197" i="28"/>
  <c r="E1196" i="28"/>
  <c r="D1195" i="28"/>
  <c r="D1194" i="28"/>
  <c r="D1193" i="28"/>
  <c r="E1192" i="28"/>
  <c r="D1191" i="28"/>
  <c r="D1190" i="28"/>
  <c r="D1189" i="28"/>
  <c r="E1188" i="28"/>
  <c r="D1187" i="28"/>
  <c r="D1186" i="28"/>
  <c r="D1185" i="28"/>
  <c r="E1184" i="28"/>
  <c r="D1183" i="28"/>
  <c r="D1182" i="28"/>
  <c r="D1181" i="28"/>
  <c r="E1180" i="28"/>
  <c r="D1179" i="28"/>
  <c r="D1178" i="28"/>
  <c r="D1177" i="28"/>
  <c r="E1176" i="28"/>
  <c r="D1175" i="28"/>
  <c r="D1174" i="28"/>
  <c r="D1173" i="28"/>
  <c r="E1172" i="28"/>
  <c r="D1171" i="28"/>
  <c r="D1170" i="28"/>
  <c r="D1169" i="28"/>
  <c r="E1168" i="28"/>
  <c r="D1167" i="28"/>
  <c r="D1166" i="28"/>
  <c r="D1165" i="28"/>
  <c r="E1164" i="28"/>
  <c r="D1163" i="28"/>
  <c r="D1162" i="28"/>
  <c r="D1161" i="28"/>
  <c r="E1160" i="28"/>
  <c r="D1159" i="28"/>
  <c r="D1158" i="28"/>
  <c r="D1157" i="28"/>
  <c r="E1156" i="28"/>
  <c r="D1155" i="28"/>
  <c r="D1154" i="28"/>
  <c r="D1153" i="28"/>
  <c r="E1152" i="28"/>
  <c r="D1151" i="28"/>
  <c r="D1150" i="28"/>
  <c r="D1149" i="28"/>
  <c r="E1148" i="28"/>
  <c r="D1147" i="28"/>
  <c r="D1146" i="28"/>
  <c r="D1145" i="28"/>
  <c r="E1144" i="28"/>
  <c r="D1143" i="28"/>
  <c r="D1142" i="28"/>
  <c r="D1141" i="28"/>
  <c r="E1140" i="28"/>
  <c r="D1139" i="28"/>
  <c r="D1138" i="28"/>
  <c r="D1137" i="28"/>
  <c r="E1136" i="28"/>
  <c r="D1135" i="28"/>
  <c r="D1134" i="28"/>
  <c r="D1133" i="28"/>
  <c r="E1132" i="28"/>
  <c r="D1131" i="28"/>
  <c r="D1130" i="28"/>
  <c r="D1129" i="28"/>
  <c r="E1128" i="28"/>
  <c r="D1127" i="28"/>
  <c r="D1126" i="28"/>
  <c r="D1125" i="28"/>
  <c r="E1124" i="28"/>
  <c r="D1123" i="28"/>
  <c r="D1122" i="28"/>
  <c r="D1121" i="28"/>
  <c r="E1120" i="28"/>
  <c r="D1119" i="28"/>
  <c r="D1118" i="28"/>
  <c r="D1117" i="28"/>
  <c r="E1116" i="28"/>
  <c r="D1115" i="28"/>
  <c r="D1114" i="28"/>
  <c r="D1113" i="28"/>
  <c r="E1112" i="28" l="1"/>
  <c r="D1111" i="28"/>
  <c r="D1110" i="28"/>
  <c r="D1109" i="28"/>
  <c r="E1108" i="28"/>
  <c r="D1107" i="28"/>
  <c r="D1106" i="28"/>
  <c r="D1105" i="28"/>
  <c r="E1104" i="28"/>
  <c r="D1103" i="28"/>
  <c r="D1102" i="28"/>
  <c r="D1101" i="28" l="1"/>
  <c r="E1100" i="28" l="1"/>
  <c r="E1099" i="28"/>
  <c r="E1098" i="28"/>
  <c r="E1097" i="28"/>
  <c r="E1096" i="28"/>
  <c r="E1095" i="28"/>
  <c r="E1094" i="28"/>
  <c r="E1093" i="28"/>
  <c r="E1092" i="28"/>
  <c r="E1091" i="28"/>
  <c r="E1090" i="28"/>
  <c r="E1089" i="28"/>
  <c r="E1088" i="28"/>
  <c r="E1087" i="28"/>
  <c r="E1086" i="28"/>
  <c r="E1085" i="28"/>
  <c r="E1084" i="28"/>
  <c r="E1083" i="28"/>
  <c r="E1082" i="28"/>
  <c r="E1081" i="28"/>
  <c r="E1080" i="28"/>
  <c r="E1079" i="28"/>
  <c r="E1078" i="28"/>
  <c r="E1077" i="28"/>
  <c r="E1076" i="28"/>
  <c r="D1075" i="28"/>
  <c r="E1074" i="28"/>
  <c r="E1073" i="28"/>
  <c r="E1072" i="28"/>
  <c r="E1071" i="28"/>
  <c r="E1070" i="28"/>
  <c r="E1069" i="28"/>
  <c r="E1068" i="28"/>
  <c r="E1067" i="28"/>
  <c r="E1066" i="28"/>
  <c r="E1065" i="28"/>
  <c r="E1064" i="28"/>
  <c r="E1063" i="28"/>
  <c r="E1062" i="28"/>
  <c r="E1061" i="28"/>
  <c r="E1060" i="28"/>
  <c r="E1059" i="28"/>
  <c r="E1058" i="28"/>
  <c r="E1057" i="28"/>
  <c r="E1056" i="28"/>
  <c r="E1055" i="28"/>
  <c r="E1054" i="28"/>
  <c r="E1053" i="28"/>
  <c r="E1052" i="28"/>
  <c r="E1051" i="28"/>
  <c r="E1050" i="28"/>
  <c r="D1049" i="28"/>
  <c r="E1048" i="28"/>
  <c r="E1047" i="28"/>
  <c r="E1046" i="28"/>
  <c r="E1045" i="28"/>
  <c r="E1044" i="28"/>
  <c r="E1043" i="28"/>
  <c r="E1042" i="28"/>
  <c r="E1041" i="28"/>
  <c r="E1040" i="28"/>
  <c r="E1039" i="28"/>
  <c r="E1038" i="28"/>
  <c r="E1037" i="28"/>
  <c r="E1036" i="28"/>
  <c r="E1035" i="28"/>
  <c r="E1034" i="28"/>
  <c r="E1033" i="28"/>
  <c r="E1032" i="28"/>
  <c r="E1031" i="28"/>
  <c r="E1030" i="28"/>
  <c r="E1029" i="28"/>
  <c r="E1028" i="28"/>
  <c r="E1027" i="28"/>
  <c r="E1026" i="28"/>
  <c r="E1025" i="28"/>
  <c r="E1024" i="28"/>
  <c r="D1023" i="28"/>
  <c r="E1022" i="28"/>
  <c r="E1021" i="28"/>
  <c r="E1020" i="28"/>
  <c r="E1019" i="28"/>
  <c r="E1018" i="28"/>
  <c r="E1017" i="28"/>
  <c r="E1016" i="28"/>
  <c r="E1015" i="28"/>
  <c r="E1014" i="28"/>
  <c r="E1013" i="28"/>
  <c r="E1012" i="28"/>
  <c r="E1011" i="28"/>
  <c r="E1010" i="28"/>
  <c r="E1009" i="28"/>
  <c r="E1008" i="28"/>
  <c r="E1007" i="28"/>
  <c r="E1006" i="28"/>
  <c r="E1005" i="28"/>
  <c r="E1004" i="28"/>
  <c r="E1003" i="28"/>
  <c r="E1002" i="28"/>
  <c r="E1001" i="28"/>
  <c r="E1000" i="28"/>
  <c r="E999" i="28"/>
  <c r="E998" i="28"/>
  <c r="D997" i="28"/>
  <c r="E996" i="28"/>
  <c r="E995" i="28"/>
  <c r="E994" i="28"/>
  <c r="E993" i="28"/>
  <c r="E992" i="28"/>
  <c r="E991" i="28"/>
  <c r="E990" i="28"/>
  <c r="E989" i="28"/>
  <c r="E988" i="28"/>
  <c r="E987" i="28"/>
  <c r="E986" i="28"/>
  <c r="E985" i="28"/>
  <c r="E984" i="28"/>
  <c r="E983" i="28"/>
  <c r="E982" i="28"/>
  <c r="E981" i="28"/>
  <c r="E980" i="28"/>
  <c r="E979" i="28"/>
  <c r="E978" i="28"/>
  <c r="E977" i="28"/>
  <c r="E976" i="28"/>
  <c r="E975" i="28"/>
  <c r="E974" i="28"/>
  <c r="E973" i="28"/>
  <c r="E972" i="28"/>
  <c r="D971" i="28"/>
  <c r="E970" i="28"/>
  <c r="E969" i="28"/>
  <c r="E968" i="28"/>
  <c r="E967" i="28"/>
  <c r="E966" i="28"/>
  <c r="E965" i="28"/>
  <c r="E964" i="28"/>
  <c r="E963" i="28"/>
  <c r="E962" i="28"/>
  <c r="E961" i="28"/>
  <c r="E960" i="28"/>
  <c r="E959" i="28"/>
  <c r="E958" i="28"/>
  <c r="E957" i="28"/>
  <c r="E956" i="28"/>
  <c r="E955" i="28"/>
  <c r="E954" i="28"/>
  <c r="E953" i="28"/>
  <c r="E952" i="28"/>
  <c r="E951" i="28"/>
  <c r="E950" i="28"/>
  <c r="E949" i="28"/>
  <c r="E948" i="28"/>
  <c r="E947" i="28"/>
  <c r="E946" i="28"/>
  <c r="D945" i="28"/>
  <c r="E944" i="28"/>
  <c r="E943" i="28"/>
  <c r="E942" i="28"/>
  <c r="E941" i="28"/>
  <c r="E940" i="28"/>
  <c r="E939" i="28"/>
  <c r="E938" i="28"/>
  <c r="E937" i="28"/>
  <c r="E936" i="28"/>
  <c r="E935" i="28"/>
  <c r="E934" i="28"/>
  <c r="E933" i="28"/>
  <c r="E932" i="28"/>
  <c r="E931" i="28"/>
  <c r="E930" i="28"/>
  <c r="E929" i="28"/>
  <c r="E928" i="28"/>
  <c r="E927" i="28"/>
  <c r="E926" i="28"/>
  <c r="E925" i="28"/>
  <c r="E924" i="28"/>
  <c r="E923" i="28"/>
  <c r="E922" i="28"/>
  <c r="E921" i="28"/>
  <c r="E920" i="28"/>
  <c r="D919" i="28"/>
  <c r="E918" i="28"/>
  <c r="E917" i="28"/>
  <c r="E916" i="28"/>
  <c r="E915" i="28"/>
  <c r="E914" i="28"/>
  <c r="E913" i="28"/>
  <c r="E912" i="28"/>
  <c r="E911" i="28"/>
  <c r="E910" i="28"/>
  <c r="E909" i="28"/>
  <c r="E908" i="28"/>
  <c r="E907" i="28"/>
  <c r="E906" i="28"/>
  <c r="E905" i="28"/>
  <c r="E904" i="28"/>
  <c r="E903" i="28"/>
  <c r="E902" i="28"/>
  <c r="E901" i="28"/>
  <c r="E900" i="28"/>
  <c r="E899" i="28"/>
  <c r="E898" i="28"/>
  <c r="E897" i="28"/>
  <c r="E896" i="28"/>
  <c r="E895" i="28"/>
  <c r="E894" i="28"/>
  <c r="D893" i="28"/>
  <c r="E892" i="28"/>
  <c r="E891" i="28"/>
  <c r="E890" i="28"/>
  <c r="E889" i="28"/>
  <c r="E888" i="28"/>
  <c r="E887" i="28"/>
  <c r="E886" i="28"/>
  <c r="E885" i="28"/>
  <c r="E884" i="28"/>
  <c r="E883" i="28"/>
  <c r="E882" i="28"/>
  <c r="E881" i="28"/>
  <c r="E880" i="28"/>
  <c r="E879" i="28"/>
  <c r="E878" i="28"/>
  <c r="E877" i="28"/>
  <c r="E876" i="28"/>
  <c r="E875" i="28"/>
  <c r="E874" i="28"/>
  <c r="E873" i="28"/>
  <c r="E872" i="28"/>
  <c r="E871" i="28"/>
  <c r="E870" i="28"/>
  <c r="E869" i="28"/>
  <c r="E868" i="28"/>
  <c r="D867" i="28"/>
  <c r="E866" i="28"/>
  <c r="E865" i="28"/>
  <c r="E864" i="28"/>
  <c r="E863" i="28"/>
  <c r="E862" i="28"/>
  <c r="E861" i="28"/>
  <c r="E860" i="28"/>
  <c r="E859" i="28"/>
  <c r="E858" i="28"/>
  <c r="E857" i="28"/>
  <c r="E856" i="28"/>
  <c r="E855" i="28"/>
  <c r="E854" i="28"/>
  <c r="E853" i="28"/>
  <c r="E852" i="28"/>
  <c r="E851" i="28"/>
  <c r="E850" i="28"/>
  <c r="E849" i="28"/>
  <c r="E848" i="28"/>
  <c r="E847" i="28"/>
  <c r="E846" i="28"/>
  <c r="E845" i="28"/>
  <c r="E844" i="28"/>
  <c r="E843" i="28"/>
  <c r="E842" i="28"/>
  <c r="D841" i="28"/>
  <c r="E840" i="28"/>
  <c r="E839" i="28"/>
  <c r="E838" i="28"/>
  <c r="E837" i="28"/>
  <c r="E836" i="28"/>
  <c r="E835" i="28"/>
  <c r="E834" i="28"/>
  <c r="E833" i="28"/>
  <c r="E832" i="28"/>
  <c r="E831" i="28"/>
  <c r="E830" i="28"/>
  <c r="E829" i="28"/>
  <c r="E828" i="28"/>
  <c r="E827" i="28"/>
  <c r="E826" i="28"/>
  <c r="E825" i="28"/>
  <c r="E824" i="28"/>
  <c r="E823" i="28"/>
  <c r="E822" i="28"/>
  <c r="E821" i="28"/>
  <c r="E820" i="28"/>
  <c r="E819" i="28"/>
  <c r="E818" i="28"/>
  <c r="E817" i="28"/>
  <c r="E816" i="28"/>
  <c r="D815" i="28"/>
  <c r="E814" i="28"/>
  <c r="E813" i="28"/>
  <c r="E812" i="28"/>
  <c r="E811" i="28"/>
  <c r="E810" i="28"/>
  <c r="E809" i="28"/>
  <c r="E808" i="28"/>
  <c r="E807" i="28"/>
  <c r="E806" i="28"/>
  <c r="E805" i="28"/>
  <c r="E804" i="28"/>
  <c r="E803" i="28"/>
  <c r="E802" i="28"/>
  <c r="E801" i="28"/>
  <c r="E800" i="28"/>
  <c r="E799" i="28"/>
  <c r="E798" i="28"/>
  <c r="E797" i="28"/>
  <c r="E796" i="28"/>
  <c r="E795" i="28"/>
  <c r="E794" i="28"/>
  <c r="E793" i="28"/>
  <c r="E792" i="28"/>
  <c r="E791" i="28"/>
  <c r="E790" i="28"/>
  <c r="D789" i="28"/>
  <c r="E788" i="28"/>
  <c r="E787" i="28"/>
  <c r="E786" i="28"/>
  <c r="E785" i="28"/>
  <c r="E784" i="28"/>
  <c r="E783" i="28"/>
  <c r="E782" i="28"/>
  <c r="E781" i="28"/>
  <c r="E780" i="28"/>
  <c r="E779" i="28"/>
  <c r="E778" i="28"/>
  <c r="E777" i="28"/>
  <c r="E776" i="28"/>
  <c r="E775" i="28"/>
  <c r="E774" i="28"/>
  <c r="E773" i="28"/>
  <c r="E772" i="28"/>
  <c r="E771" i="28"/>
  <c r="E770" i="28"/>
  <c r="E769" i="28"/>
  <c r="E768" i="28"/>
  <c r="E767" i="28"/>
  <c r="E766" i="28"/>
  <c r="E765" i="28"/>
  <c r="E764" i="28"/>
  <c r="D763" i="28"/>
  <c r="E762" i="28"/>
  <c r="E761" i="28"/>
  <c r="E760" i="28"/>
  <c r="E759" i="28"/>
  <c r="E758" i="28"/>
  <c r="E757" i="28"/>
  <c r="E756" i="28"/>
  <c r="E755" i="28"/>
  <c r="E754" i="28"/>
  <c r="E753" i="28"/>
  <c r="E752" i="28"/>
  <c r="E751" i="28"/>
  <c r="E750" i="28"/>
  <c r="E749" i="28"/>
  <c r="E748" i="28"/>
  <c r="E747" i="28"/>
  <c r="E746" i="28"/>
  <c r="E745" i="28"/>
  <c r="E744" i="28"/>
  <c r="E743" i="28"/>
  <c r="E742" i="28"/>
  <c r="E741" i="28"/>
  <c r="E740" i="28"/>
  <c r="E739" i="28"/>
  <c r="E738" i="28"/>
  <c r="D737" i="28"/>
  <c r="E736" i="28"/>
  <c r="E735" i="28"/>
  <c r="E734" i="28"/>
  <c r="E733" i="28"/>
  <c r="E732" i="28"/>
  <c r="E731" i="28"/>
  <c r="E730" i="28"/>
  <c r="E729" i="28"/>
  <c r="E728" i="28"/>
  <c r="E727" i="28"/>
  <c r="E726" i="28"/>
  <c r="E725" i="28"/>
  <c r="E724" i="28"/>
  <c r="E723" i="28"/>
  <c r="E722" i="28"/>
  <c r="E721" i="28"/>
  <c r="E720" i="28"/>
  <c r="E719" i="28"/>
  <c r="E718" i="28"/>
  <c r="E717" i="28"/>
  <c r="E716" i="28"/>
  <c r="E715" i="28"/>
  <c r="E714" i="28"/>
  <c r="E713" i="28"/>
  <c r="E712" i="28"/>
  <c r="D711" i="28"/>
  <c r="E710" i="28"/>
  <c r="E709" i="28"/>
  <c r="E708" i="28"/>
  <c r="E707" i="28"/>
  <c r="E706" i="28"/>
  <c r="E705" i="28"/>
  <c r="E704" i="28"/>
  <c r="E703" i="28"/>
  <c r="E702" i="28"/>
  <c r="E701" i="28"/>
  <c r="E700" i="28"/>
  <c r="E699" i="28"/>
  <c r="E698" i="28"/>
  <c r="E697" i="28"/>
  <c r="E696" i="28"/>
  <c r="E695" i="28"/>
  <c r="E694" i="28"/>
  <c r="E693" i="28"/>
  <c r="E692" i="28"/>
  <c r="E691" i="28"/>
  <c r="E690" i="28"/>
  <c r="E689" i="28"/>
  <c r="E688" i="28"/>
  <c r="E687" i="28"/>
  <c r="E686" i="28"/>
  <c r="D685" i="28"/>
  <c r="E684" i="28"/>
  <c r="E683" i="28"/>
  <c r="E682" i="28"/>
  <c r="E681" i="28"/>
  <c r="E680" i="28"/>
  <c r="E679" i="28"/>
  <c r="E678" i="28"/>
  <c r="E677" i="28"/>
  <c r="E676" i="28"/>
  <c r="E675" i="28"/>
  <c r="E674" i="28"/>
  <c r="E673" i="28"/>
  <c r="E672" i="28"/>
  <c r="E671" i="28"/>
  <c r="E670" i="28"/>
  <c r="E669" i="28"/>
  <c r="E668" i="28"/>
  <c r="E667" i="28"/>
  <c r="E666" i="28"/>
  <c r="E665" i="28"/>
  <c r="E664" i="28"/>
  <c r="E663" i="28"/>
  <c r="E662" i="28"/>
  <c r="E661" i="28"/>
  <c r="E660" i="28"/>
  <c r="D659" i="28"/>
  <c r="E658" i="28"/>
  <c r="E657" i="28"/>
  <c r="E656" i="28"/>
  <c r="E655" i="28"/>
  <c r="E654" i="28"/>
  <c r="E653" i="28"/>
  <c r="E652" i="28"/>
  <c r="E651" i="28"/>
  <c r="E650" i="28"/>
  <c r="E649" i="28"/>
  <c r="E648" i="28"/>
  <c r="E647" i="28"/>
  <c r="E646" i="28"/>
  <c r="E645" i="28"/>
  <c r="E644" i="28"/>
  <c r="E643" i="28"/>
  <c r="E642" i="28"/>
  <c r="E641" i="28"/>
  <c r="E640" i="28"/>
  <c r="E639" i="28"/>
  <c r="E638" i="28"/>
  <c r="E637" i="28"/>
  <c r="E636" i="28"/>
  <c r="E635" i="28"/>
  <c r="E634" i="28"/>
  <c r="D633" i="28"/>
  <c r="E632" i="28"/>
  <c r="E631" i="28"/>
  <c r="E630" i="28"/>
  <c r="E629" i="28"/>
  <c r="E628" i="28"/>
  <c r="E627" i="28"/>
  <c r="E626" i="28"/>
  <c r="E625" i="28"/>
  <c r="E624" i="28"/>
  <c r="E623" i="28"/>
  <c r="E622" i="28"/>
  <c r="E621" i="28"/>
  <c r="E620" i="28"/>
  <c r="E619" i="28"/>
  <c r="E618" i="28"/>
  <c r="E617" i="28"/>
  <c r="E616" i="28"/>
  <c r="E615" i="28"/>
  <c r="E614" i="28"/>
  <c r="E613" i="28"/>
  <c r="E612" i="28"/>
  <c r="E611" i="28"/>
  <c r="E610" i="28"/>
  <c r="E609" i="28"/>
  <c r="E608" i="28"/>
  <c r="D607" i="28"/>
  <c r="E606" i="28"/>
  <c r="E605" i="28"/>
  <c r="E604" i="28"/>
  <c r="E603" i="28"/>
  <c r="E602" i="28"/>
  <c r="E601" i="28"/>
  <c r="E600" i="28"/>
  <c r="E599" i="28"/>
  <c r="E598" i="28"/>
  <c r="E597" i="28"/>
  <c r="E596" i="28"/>
  <c r="E595" i="28"/>
  <c r="E594" i="28"/>
  <c r="E593" i="28"/>
  <c r="E592" i="28"/>
  <c r="E591" i="28"/>
  <c r="E590" i="28"/>
  <c r="E589" i="28"/>
  <c r="E588" i="28"/>
  <c r="E587" i="28"/>
  <c r="E586" i="28"/>
  <c r="E585" i="28"/>
  <c r="E584" i="28"/>
  <c r="E583" i="28"/>
  <c r="E582" i="28"/>
  <c r="D581" i="28"/>
  <c r="E580" i="28"/>
  <c r="E579" i="28"/>
  <c r="E578" i="28"/>
  <c r="E577" i="28"/>
  <c r="E576" i="28"/>
  <c r="E575" i="28"/>
  <c r="E574" i="28"/>
  <c r="E573" i="28"/>
  <c r="E572" i="28"/>
  <c r="E571" i="28"/>
  <c r="E570" i="28"/>
  <c r="E569" i="28"/>
  <c r="E568" i="28"/>
  <c r="E567" i="28"/>
  <c r="E566" i="28"/>
  <c r="E565" i="28"/>
  <c r="E564" i="28"/>
  <c r="E563" i="28"/>
  <c r="E562" i="28"/>
  <c r="E561" i="28"/>
  <c r="E560" i="28"/>
  <c r="E559" i="28"/>
  <c r="E558" i="28"/>
  <c r="E557" i="28"/>
  <c r="E556" i="28"/>
  <c r="D555" i="28"/>
  <c r="E554" i="28"/>
  <c r="E553" i="28"/>
  <c r="E552" i="28"/>
  <c r="E551" i="28"/>
  <c r="E550" i="28"/>
  <c r="E549" i="28"/>
  <c r="E548" i="28"/>
  <c r="E547" i="28"/>
  <c r="E546" i="28"/>
  <c r="E545" i="28"/>
  <c r="E544" i="28"/>
  <c r="E543" i="28"/>
  <c r="E542" i="28"/>
  <c r="E541" i="28"/>
  <c r="E540" i="28"/>
  <c r="E539" i="28"/>
  <c r="E538" i="28"/>
  <c r="E537" i="28"/>
  <c r="E536" i="28"/>
  <c r="E535" i="28"/>
  <c r="E534" i="28"/>
  <c r="E533" i="28"/>
  <c r="E532" i="28"/>
  <c r="E531" i="28"/>
  <c r="E530" i="28"/>
  <c r="D529" i="28"/>
  <c r="E528" i="28"/>
  <c r="E527" i="28"/>
  <c r="E526" i="28"/>
  <c r="E525" i="28"/>
  <c r="E524" i="28"/>
  <c r="E523" i="28"/>
  <c r="E522" i="28"/>
  <c r="E521" i="28"/>
  <c r="E520" i="28"/>
  <c r="E519" i="28"/>
  <c r="E518" i="28"/>
  <c r="E517" i="28"/>
  <c r="E516" i="28"/>
  <c r="E515" i="28"/>
  <c r="E514" i="28"/>
  <c r="E513" i="28"/>
  <c r="E512" i="28"/>
  <c r="E511" i="28"/>
  <c r="E510" i="28"/>
  <c r="E509" i="28"/>
  <c r="E508" i="28"/>
  <c r="E507" i="28"/>
  <c r="E506" i="28"/>
  <c r="E505" i="28"/>
  <c r="E504" i="28"/>
  <c r="D503" i="28"/>
  <c r="E502" i="28"/>
  <c r="E501" i="28"/>
  <c r="E500" i="28"/>
  <c r="E499" i="28"/>
  <c r="E498" i="28"/>
  <c r="E497" i="28"/>
  <c r="E496" i="28"/>
  <c r="E495" i="28"/>
  <c r="E494" i="28"/>
  <c r="E493" i="28"/>
  <c r="E492" i="28"/>
  <c r="E491" i="28"/>
  <c r="E490" i="28"/>
  <c r="E489" i="28"/>
  <c r="E488" i="28"/>
  <c r="E487" i="28"/>
  <c r="E486" i="28"/>
  <c r="E485" i="28"/>
  <c r="E484" i="28"/>
  <c r="E483" i="28"/>
  <c r="E482" i="28"/>
  <c r="E481" i="28"/>
  <c r="E480" i="28"/>
  <c r="E479" i="28"/>
  <c r="E478" i="28"/>
  <c r="D477" i="28"/>
  <c r="E476" i="28"/>
  <c r="E475" i="28"/>
  <c r="E474" i="28"/>
  <c r="E473" i="28"/>
  <c r="E472" i="28"/>
  <c r="E471" i="28"/>
  <c r="E470" i="28"/>
  <c r="E469" i="28"/>
  <c r="E468" i="28"/>
  <c r="E467" i="28"/>
  <c r="E466" i="28"/>
  <c r="E465" i="28"/>
  <c r="E464" i="28"/>
  <c r="E463" i="28"/>
  <c r="E462" i="28"/>
  <c r="E461" i="28"/>
  <c r="E460" i="28"/>
  <c r="E459" i="28"/>
  <c r="E458" i="28"/>
  <c r="E457" i="28"/>
  <c r="E456" i="28"/>
  <c r="E455" i="28"/>
  <c r="E454" i="28"/>
  <c r="E453" i="28"/>
  <c r="E452" i="28"/>
  <c r="D451" i="28"/>
  <c r="E450" i="28"/>
  <c r="E449" i="28"/>
  <c r="E448" i="28"/>
  <c r="E447" i="28"/>
  <c r="E446" i="28"/>
  <c r="E445" i="28"/>
  <c r="E444" i="28"/>
  <c r="E443" i="28"/>
  <c r="E442" i="28"/>
  <c r="E441" i="28"/>
  <c r="E440" i="28"/>
  <c r="E439" i="28"/>
  <c r="E438" i="28"/>
  <c r="E437" i="28"/>
  <c r="E436" i="28"/>
  <c r="E435" i="28"/>
  <c r="E434" i="28"/>
  <c r="E433" i="28"/>
  <c r="E432" i="28"/>
  <c r="E431" i="28"/>
  <c r="E430" i="28"/>
  <c r="E429" i="28"/>
  <c r="E428" i="28"/>
  <c r="E427" i="28"/>
  <c r="E426" i="28"/>
  <c r="D425" i="28"/>
  <c r="E424" i="28"/>
  <c r="E423" i="28"/>
  <c r="E422" i="28"/>
  <c r="E421" i="28"/>
  <c r="E420" i="28"/>
  <c r="E419" i="28"/>
  <c r="E418" i="28"/>
  <c r="E417" i="28"/>
  <c r="E416" i="28"/>
  <c r="E415" i="28"/>
  <c r="E414" i="28"/>
  <c r="E413" i="28"/>
  <c r="E412" i="28"/>
  <c r="E411" i="28"/>
  <c r="E410" i="28"/>
  <c r="E409" i="28"/>
  <c r="E408" i="28"/>
  <c r="E407" i="28"/>
  <c r="E406" i="28"/>
  <c r="E405" i="28"/>
  <c r="E404" i="28"/>
  <c r="E403" i="28"/>
  <c r="E402" i="28"/>
  <c r="E401" i="28"/>
  <c r="E400" i="28"/>
  <c r="D399" i="28"/>
  <c r="E398" i="28"/>
  <c r="E397" i="28"/>
  <c r="E396" i="28"/>
  <c r="E395" i="28"/>
  <c r="E394" i="28"/>
  <c r="E393" i="28"/>
  <c r="E392" i="28"/>
  <c r="E391" i="28"/>
  <c r="E390" i="28"/>
  <c r="E389" i="28"/>
  <c r="E388" i="28"/>
  <c r="E387" i="28"/>
  <c r="E386" i="28"/>
  <c r="E385" i="28"/>
  <c r="E384" i="28"/>
  <c r="E383" i="28"/>
  <c r="E382" i="28"/>
  <c r="E381" i="28"/>
  <c r="E380" i="28"/>
  <c r="E379" i="28"/>
  <c r="E378" i="28"/>
  <c r="E377" i="28"/>
  <c r="E376" i="28"/>
  <c r="E375" i="28"/>
  <c r="E374" i="28"/>
  <c r="D373" i="28"/>
  <c r="E372" i="28"/>
  <c r="E371" i="28"/>
  <c r="E370" i="28"/>
  <c r="E369" i="28"/>
  <c r="E368" i="28"/>
  <c r="E367" i="28"/>
  <c r="E366" i="28"/>
  <c r="E365" i="28"/>
  <c r="E364" i="28"/>
  <c r="E363" i="28"/>
  <c r="E362" i="28"/>
  <c r="E361" i="28"/>
  <c r="E360" i="28"/>
  <c r="E359" i="28"/>
  <c r="E358" i="28"/>
  <c r="E357" i="28"/>
  <c r="E356" i="28"/>
  <c r="E355" i="28"/>
  <c r="E354" i="28"/>
  <c r="E353" i="28"/>
  <c r="E352" i="28"/>
  <c r="E351" i="28"/>
  <c r="E350" i="28"/>
  <c r="E349" i="28"/>
  <c r="E348" i="28"/>
  <c r="D347" i="28"/>
  <c r="E346" i="28"/>
  <c r="E345" i="28"/>
  <c r="E344" i="28"/>
  <c r="E343" i="28"/>
  <c r="E342" i="28"/>
  <c r="E341" i="28"/>
  <c r="E340" i="28"/>
  <c r="E339" i="28"/>
  <c r="E338" i="28"/>
  <c r="E337" i="28"/>
  <c r="E336" i="28"/>
  <c r="E335" i="28"/>
  <c r="E334" i="28"/>
  <c r="E333" i="28"/>
  <c r="E332" i="28"/>
  <c r="E331" i="28"/>
  <c r="E330" i="28"/>
  <c r="E329" i="28"/>
  <c r="E328" i="28"/>
  <c r="E327" i="28"/>
  <c r="E326" i="28"/>
  <c r="E325" i="28"/>
  <c r="E324" i="28"/>
  <c r="E323" i="28"/>
  <c r="E322" i="28"/>
  <c r="D321" i="28"/>
  <c r="E320" i="28"/>
  <c r="E319" i="28"/>
  <c r="E318" i="28"/>
  <c r="E317" i="28"/>
  <c r="E316" i="28"/>
  <c r="E315" i="28"/>
  <c r="E314" i="28"/>
  <c r="E313" i="28"/>
  <c r="E312" i="28"/>
  <c r="E311" i="28"/>
  <c r="E310" i="28"/>
  <c r="E309" i="28"/>
  <c r="E308" i="28"/>
  <c r="E307" i="28"/>
  <c r="E306" i="28"/>
  <c r="E305" i="28"/>
  <c r="E304" i="28"/>
  <c r="E303" i="28"/>
  <c r="E302" i="28"/>
  <c r="E301" i="28"/>
  <c r="E300" i="28"/>
  <c r="E299" i="28"/>
  <c r="E298" i="28"/>
  <c r="E297" i="28"/>
  <c r="E296" i="28"/>
  <c r="D295" i="28"/>
  <c r="E294" i="28"/>
  <c r="E293" i="28"/>
  <c r="E292" i="28"/>
  <c r="E291" i="28"/>
  <c r="E290" i="28"/>
  <c r="E289" i="28"/>
  <c r="E288" i="28"/>
  <c r="E287" i="28"/>
  <c r="E286" i="28"/>
  <c r="E285" i="28"/>
  <c r="E284" i="28"/>
  <c r="E283" i="28"/>
  <c r="E282" i="28"/>
  <c r="E281" i="28"/>
  <c r="E280" i="28"/>
  <c r="E279" i="28"/>
  <c r="E278" i="28"/>
  <c r="E277" i="28"/>
  <c r="E276" i="28"/>
  <c r="E275" i="28"/>
  <c r="E274" i="28"/>
  <c r="E273" i="28"/>
  <c r="E272" i="28"/>
  <c r="E271" i="28"/>
  <c r="E270" i="28"/>
  <c r="D269" i="28"/>
  <c r="E268" i="28"/>
  <c r="E267" i="28"/>
  <c r="E266" i="28"/>
  <c r="E265" i="28"/>
  <c r="E264" i="28"/>
  <c r="E263" i="28"/>
  <c r="E262" i="28"/>
  <c r="E261" i="28"/>
  <c r="E260" i="28"/>
  <c r="E259" i="28"/>
  <c r="E258" i="28"/>
  <c r="E257" i="28"/>
  <c r="E256" i="28"/>
  <c r="E255" i="28"/>
  <c r="E254" i="28"/>
  <c r="E253" i="28"/>
  <c r="E252" i="28"/>
  <c r="E251" i="28"/>
  <c r="E250" i="28"/>
  <c r="E249" i="28"/>
  <c r="E248" i="28"/>
  <c r="E247" i="28"/>
  <c r="E246" i="28"/>
  <c r="E245" i="28"/>
  <c r="E244" i="28"/>
  <c r="D243" i="28"/>
  <c r="E242" i="28"/>
  <c r="E241" i="28"/>
  <c r="E240" i="28"/>
  <c r="E239" i="28"/>
  <c r="E238" i="28"/>
  <c r="E237" i="28"/>
  <c r="E236" i="28"/>
  <c r="E235" i="28"/>
  <c r="E234" i="28"/>
  <c r="E233" i="28"/>
  <c r="E232" i="28"/>
  <c r="E231" i="28"/>
  <c r="E230" i="28"/>
  <c r="E229" i="28"/>
  <c r="E228" i="28"/>
  <c r="E227" i="28"/>
  <c r="E226" i="28"/>
  <c r="E225" i="28"/>
  <c r="E224" i="28"/>
  <c r="E223" i="28"/>
  <c r="E222" i="28"/>
  <c r="E221" i="28"/>
  <c r="E220" i="28"/>
  <c r="E219" i="28"/>
  <c r="E218" i="28"/>
  <c r="D217" i="28"/>
  <c r="E216" i="28"/>
  <c r="E215" i="28"/>
  <c r="E214" i="28"/>
  <c r="E213" i="28"/>
  <c r="E212" i="28"/>
  <c r="E211" i="28"/>
  <c r="E210" i="28"/>
  <c r="E209" i="28"/>
  <c r="E208" i="28"/>
  <c r="E207" i="28"/>
  <c r="E206" i="28"/>
  <c r="E205" i="28"/>
  <c r="E204" i="28"/>
  <c r="E203" i="28"/>
  <c r="E202" i="28"/>
  <c r="E201" i="28"/>
  <c r="E200" i="28"/>
  <c r="E199" i="28"/>
  <c r="E198" i="28"/>
  <c r="E197" i="28"/>
  <c r="E196" i="28"/>
  <c r="E195" i="28"/>
  <c r="E194" i="28"/>
  <c r="E193" i="28"/>
  <c r="E192" i="28"/>
  <c r="D191" i="28"/>
  <c r="E190" i="28"/>
  <c r="E189" i="28"/>
  <c r="E188" i="28"/>
  <c r="E187" i="28"/>
  <c r="E186" i="28"/>
  <c r="E185" i="28"/>
  <c r="E184" i="28"/>
  <c r="E183" i="28"/>
  <c r="E182" i="28"/>
  <c r="E181" i="28"/>
  <c r="E180" i="28"/>
  <c r="E179" i="28"/>
  <c r="E178" i="28"/>
  <c r="E177" i="28"/>
  <c r="E176" i="28"/>
  <c r="E175" i="28"/>
  <c r="E174" i="28"/>
  <c r="E173" i="28"/>
  <c r="E172" i="28"/>
  <c r="E171" i="28"/>
  <c r="E170" i="28"/>
  <c r="E169" i="28"/>
  <c r="E168" i="28"/>
  <c r="E167" i="28"/>
  <c r="E166" i="28"/>
  <c r="D165" i="28"/>
  <c r="E164" i="28"/>
  <c r="E163" i="28"/>
  <c r="E162" i="28"/>
  <c r="E161" i="28"/>
  <c r="E160" i="28"/>
  <c r="E159" i="28"/>
  <c r="E158" i="28"/>
  <c r="E157" i="28"/>
  <c r="E156" i="28"/>
  <c r="E155" i="28"/>
  <c r="E154" i="28"/>
  <c r="E153" i="28"/>
  <c r="E152" i="28"/>
  <c r="E151" i="28"/>
  <c r="E150" i="28"/>
  <c r="E149" i="28"/>
  <c r="E148" i="28"/>
  <c r="E147" i="28"/>
  <c r="E146" i="28"/>
  <c r="E145" i="28"/>
  <c r="E144" i="28"/>
  <c r="E143" i="28"/>
  <c r="E142" i="28"/>
  <c r="E141" i="28"/>
  <c r="E140" i="28"/>
  <c r="D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D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D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D61" i="28"/>
  <c r="E37" i="28"/>
  <c r="E38" i="28"/>
  <c r="E39" i="28"/>
  <c r="E40" i="28"/>
  <c r="E41" i="28"/>
  <c r="E42" i="28"/>
  <c r="E43" i="28"/>
  <c r="E44" i="28"/>
  <c r="E45" i="28"/>
  <c r="E46" i="28"/>
  <c r="E47" i="28"/>
  <c r="E48" i="28"/>
  <c r="E49" i="28"/>
  <c r="E50" i="28"/>
  <c r="E51" i="28"/>
  <c r="E52" i="28"/>
  <c r="E53" i="28"/>
  <c r="E54" i="28"/>
  <c r="E55" i="28"/>
  <c r="E56" i="28"/>
  <c r="E57" i="28"/>
  <c r="E58" i="28"/>
  <c r="E59" i="28"/>
  <c r="E60" i="28"/>
  <c r="E36" i="28"/>
  <c r="E16" i="28"/>
  <c r="E17" i="28"/>
  <c r="E18" i="28"/>
  <c r="E19" i="28"/>
  <c r="E20" i="28"/>
  <c r="E21" i="28"/>
  <c r="E22" i="28"/>
  <c r="E23" i="28"/>
  <c r="E24" i="28"/>
  <c r="E25" i="28"/>
  <c r="E26" i="28"/>
  <c r="E27" i="28"/>
  <c r="E28" i="28"/>
  <c r="E29" i="28"/>
  <c r="E30" i="28"/>
  <c r="E31" i="28"/>
  <c r="E32" i="28"/>
  <c r="E33" i="28"/>
  <c r="E34" i="28"/>
  <c r="E11" i="28"/>
  <c r="E12" i="28"/>
  <c r="E13" i="28"/>
  <c r="E14" i="28"/>
  <c r="E15" i="28"/>
  <c r="E10" i="28"/>
  <c r="D35" i="28"/>
  <c r="D9" i="28"/>
  <c r="D4" i="28"/>
  <c r="K25" i="1" l="1"/>
  <c r="D6" i="28"/>
  <c r="D5" i="28"/>
  <c r="D7" i="28"/>
  <c r="D2" i="28"/>
  <c r="D83" i="4" l="1"/>
  <c r="D84" i="4" s="1"/>
  <c r="E25" i="1"/>
  <c r="F25" i="1"/>
  <c r="G25" i="1"/>
  <c r="H25" i="1"/>
  <c r="I25" i="1"/>
  <c r="J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E12" i="24" l="1"/>
  <c r="D40" i="26" l="1"/>
  <c r="D19" i="26"/>
  <c r="B12" i="26"/>
  <c r="E13" i="23" l="1"/>
  <c r="E15" i="23" s="1"/>
  <c r="E8" i="24" s="1"/>
  <c r="D20" i="22"/>
  <c r="E10" i="24" s="1"/>
  <c r="C20" i="22"/>
  <c r="D23" i="21"/>
  <c r="C23" i="21"/>
  <c r="D16" i="21"/>
  <c r="C16" i="21"/>
  <c r="D73" i="1"/>
  <c r="D72" i="1"/>
  <c r="D19" i="1"/>
  <c r="D25" i="1" s="1"/>
  <c r="D25" i="21" l="1"/>
  <c r="E6" i="24" s="1"/>
  <c r="E16" i="24" s="1"/>
  <c r="C25" i="21"/>
  <c r="D75" i="1"/>
  <c r="A14" i="6" l="1"/>
  <c r="B29" i="1" l="1"/>
  <c r="B12" i="1"/>
  <c r="A31" i="7" l="1"/>
  <c r="A30" i="7"/>
  <c r="A29" i="7"/>
  <c r="A28" i="7"/>
  <c r="A27" i="7"/>
  <c r="A26" i="7"/>
  <c r="A25" i="7"/>
  <c r="A24" i="7"/>
  <c r="A23" i="7"/>
  <c r="A22" i="7"/>
  <c r="A21" i="7"/>
  <c r="A20" i="7"/>
  <c r="A19" i="7"/>
  <c r="A18" i="7"/>
  <c r="A17" i="7"/>
  <c r="A16" i="7"/>
  <c r="A15" i="7"/>
  <c r="A14" i="7"/>
  <c r="G12" i="7"/>
  <c r="F12" i="7"/>
  <c r="F16" i="6"/>
  <c r="E16" i="6"/>
  <c r="A15" i="6"/>
  <c r="A10" i="6"/>
  <c r="H12" i="7" l="1"/>
</calcChain>
</file>

<file path=xl/comments1.xml><?xml version="1.0" encoding="utf-8"?>
<comments xmlns="http://schemas.openxmlformats.org/spreadsheetml/2006/main">
  <authors>
    <author>Paul Hunt</author>
  </authors>
  <commentList>
    <comment ref="E6" authorId="0">
      <text>
        <r>
          <rPr>
            <b/>
            <sz val="8"/>
            <color indexed="81"/>
            <rFont val="Tahoma"/>
            <family val="2"/>
          </rPr>
          <t>MED:</t>
        </r>
        <r>
          <rPr>
            <sz val="8"/>
            <color indexed="81"/>
            <rFont val="Tahoma"/>
            <family val="2"/>
          </rPr>
          <t xml:space="preserve">
The total of natural gas purchased and produced (feeds through from MED-GS P1)</t>
        </r>
      </text>
    </comment>
    <comment ref="E8" authorId="0">
      <text>
        <r>
          <rPr>
            <b/>
            <sz val="8"/>
            <color indexed="81"/>
            <rFont val="Tahoma"/>
            <family val="2"/>
          </rPr>
          <t>MED:</t>
        </r>
        <r>
          <rPr>
            <sz val="8"/>
            <color indexed="81"/>
            <rFont val="Tahoma"/>
            <family val="2"/>
          </rPr>
          <t xml:space="preserve">
The difference between opeing and closing stock (feeds through from MED-GS P4)</t>
        </r>
      </text>
    </comment>
    <comment ref="E10" authorId="0">
      <text>
        <r>
          <rPr>
            <b/>
            <sz val="8"/>
            <color indexed="81"/>
            <rFont val="Tahoma"/>
            <family val="2"/>
          </rPr>
          <t>MED:</t>
        </r>
        <r>
          <rPr>
            <sz val="8"/>
            <color indexed="81"/>
            <rFont val="Tahoma"/>
            <family val="2"/>
          </rPr>
          <t xml:space="preserve">
The total natural gas sold to resellers (feeds through from MED-GS P2)</t>
        </r>
      </text>
    </comment>
    <comment ref="E12" authorId="0">
      <text>
        <r>
          <rPr>
            <b/>
            <sz val="8"/>
            <color indexed="81"/>
            <rFont val="Tahoma"/>
            <family val="2"/>
          </rPr>
          <t>MED:</t>
        </r>
        <r>
          <rPr>
            <sz val="8"/>
            <color indexed="81"/>
            <rFont val="Tahoma"/>
            <family val="2"/>
          </rPr>
          <t xml:space="preserve">
The total natural gas sold to consumers (feeds through from MED-GS P3)</t>
        </r>
      </text>
    </comment>
  </commentList>
</comments>
</file>

<file path=xl/sharedStrings.xml><?xml version="1.0" encoding="utf-8"?>
<sst xmlns="http://schemas.openxmlformats.org/spreadsheetml/2006/main" count="4981" uniqueCount="643">
  <si>
    <t>Data for Quarter Ended</t>
  </si>
  <si>
    <t>Financial Information excl GST: thousand dollars ($000)</t>
  </si>
  <si>
    <t>Units</t>
  </si>
  <si>
    <t>A03</t>
  </si>
  <si>
    <t>B06</t>
  </si>
  <si>
    <t>B07</t>
  </si>
  <si>
    <t>B08-B10</t>
  </si>
  <si>
    <t>C113</t>
  </si>
  <si>
    <t>C13</t>
  </si>
  <si>
    <t>C14</t>
  </si>
  <si>
    <t>C15</t>
  </si>
  <si>
    <t>C16</t>
  </si>
  <si>
    <t>C17</t>
  </si>
  <si>
    <t>C18</t>
  </si>
  <si>
    <t>C19</t>
  </si>
  <si>
    <t>C20</t>
  </si>
  <si>
    <t>C211</t>
  </si>
  <si>
    <t>C213</t>
  </si>
  <si>
    <t>C214</t>
  </si>
  <si>
    <t>C23</t>
  </si>
  <si>
    <t>C24</t>
  </si>
  <si>
    <t>C25</t>
  </si>
  <si>
    <t>D26</t>
  </si>
  <si>
    <t>D27</t>
  </si>
  <si>
    <t>D28</t>
  </si>
  <si>
    <t>E</t>
  </si>
  <si>
    <t>F-G</t>
  </si>
  <si>
    <t>H</t>
  </si>
  <si>
    <t>I</t>
  </si>
  <si>
    <t>J</t>
  </si>
  <si>
    <t>K-N</t>
  </si>
  <si>
    <t>O</t>
  </si>
  <si>
    <t>P</t>
  </si>
  <si>
    <t>Q</t>
  </si>
  <si>
    <t>R-S</t>
  </si>
  <si>
    <t>Electricity full sales</t>
  </si>
  <si>
    <t>$: +ve</t>
  </si>
  <si>
    <t>$: (-ve)</t>
  </si>
  <si>
    <t>Cost components (complete separately from billing information above)</t>
  </si>
  <si>
    <t>Natural gas</t>
  </si>
  <si>
    <t>Volume Information: MWh*</t>
  </si>
  <si>
    <t>*Higher Heating Values for natural gas and LPG</t>
  </si>
  <si>
    <t>Volume sold to active ICPs</t>
  </si>
  <si>
    <t>MWh</t>
  </si>
  <si>
    <t>Natural gas only customers</t>
  </si>
  <si>
    <t>I461</t>
  </si>
  <si>
    <t>I462</t>
  </si>
  <si>
    <t>I47</t>
  </si>
  <si>
    <t>I48</t>
  </si>
  <si>
    <t>I49</t>
  </si>
  <si>
    <t>I53</t>
  </si>
  <si>
    <t>Volume consumed by vacant ICPs</t>
  </si>
  <si>
    <t>C114</t>
  </si>
  <si>
    <t>0000</t>
  </si>
  <si>
    <t>0199</t>
  </si>
  <si>
    <t>0200</t>
  </si>
  <si>
    <t>0299</t>
  </si>
  <si>
    <t>0300</t>
  </si>
  <si>
    <t>0400</t>
  </si>
  <si>
    <t>0500</t>
  </si>
  <si>
    <t>0600</t>
  </si>
  <si>
    <t>0700</t>
  </si>
  <si>
    <t>0800</t>
  </si>
  <si>
    <t>0399</t>
  </si>
  <si>
    <t>0499</t>
  </si>
  <si>
    <t>0599</t>
  </si>
  <si>
    <t>0699</t>
  </si>
  <si>
    <t>0799</t>
  </si>
  <si>
    <t>1099</t>
  </si>
  <si>
    <t>1199</t>
  </si>
  <si>
    <t>CC</t>
  </si>
  <si>
    <t>Energy Only Sales Breakdown</t>
  </si>
  <si>
    <t>CR</t>
  </si>
  <si>
    <t>Customer Name</t>
  </si>
  <si>
    <t>Quantity|MWh</t>
  </si>
  <si>
    <t>Sector</t>
  </si>
  <si>
    <t>Line Area</t>
  </si>
  <si>
    <t>Customer name</t>
  </si>
  <si>
    <t>ANZSIC 2006</t>
  </si>
  <si>
    <t xml:space="preserve">Electricity sold </t>
  </si>
  <si>
    <t>Ensure separate entries for customers operating in multiple network areas</t>
  </si>
  <si>
    <t>Please select from the drop down list</t>
  </si>
  <si>
    <t>(MWh)</t>
  </si>
  <si>
    <r>
      <t>Grand total</t>
    </r>
    <r>
      <rPr>
        <i/>
        <sz val="12"/>
        <rFont val="Arial"/>
        <family val="2"/>
      </rPr>
      <t xml:space="preserve"> (Sum of Entries Below)</t>
    </r>
  </si>
  <si>
    <t>Main Activity Producer - The primary business of this enterprise is electricity and/or heat production.</t>
  </si>
  <si>
    <r>
      <t xml:space="preserve">Person </t>
    </r>
    <r>
      <rPr>
        <b/>
        <i/>
        <sz val="11"/>
        <rFont val="Arial"/>
        <family val="2"/>
      </rPr>
      <t>completing</t>
    </r>
    <r>
      <rPr>
        <i/>
        <sz val="11"/>
        <rFont val="Arial"/>
        <family val="2"/>
      </rPr>
      <t xml:space="preserve"> this return:</t>
    </r>
  </si>
  <si>
    <r>
      <t>Person accountable</t>
    </r>
    <r>
      <rPr>
        <i/>
        <sz val="11"/>
        <rFont val="Arial"/>
        <family val="2"/>
      </rPr>
      <t xml:space="preserve"> for the contents of this return:</t>
    </r>
  </si>
  <si>
    <r>
      <t>Person to contact</t>
    </r>
    <r>
      <rPr>
        <i/>
        <sz val="11"/>
        <rFont val="Arial"/>
        <family val="2"/>
      </rPr>
      <t xml:space="preserve"> about the contents of this return:</t>
    </r>
  </si>
  <si>
    <t>Name:</t>
  </si>
  <si>
    <t>Company:</t>
  </si>
  <si>
    <t>Role/Position:</t>
  </si>
  <si>
    <t>Email Address</t>
  </si>
  <si>
    <t>Contact Phone</t>
  </si>
  <si>
    <t>Information for Retailers Acting as Agents in the Electricity Market for Large End Users</t>
  </si>
  <si>
    <t>Income|$000</t>
  </si>
  <si>
    <t>Income</t>
  </si>
  <si>
    <t>$(000) excl. GST</t>
  </si>
  <si>
    <t>Grand total</t>
  </si>
  <si>
    <t>A01,A05           Agriculture and primary sector support services</t>
  </si>
  <si>
    <t>A01|A05</t>
  </si>
  <si>
    <t>Alpine Energy</t>
  </si>
  <si>
    <t>A03                   Forestry and logging</t>
  </si>
  <si>
    <t>Aurora Energy</t>
  </si>
  <si>
    <t>A02,A04           Aquaculture, fishing, hunting and trapping</t>
  </si>
  <si>
    <t>A02|A04</t>
  </si>
  <si>
    <t>Buller Electricity</t>
  </si>
  <si>
    <t>B06                   Coal mining</t>
  </si>
  <si>
    <t>Centralines</t>
  </si>
  <si>
    <t>B07                   Oil and gas extraction</t>
  </si>
  <si>
    <t>Counties Power</t>
  </si>
  <si>
    <t>B08-B10           Other mining and quarrying, and services to mining</t>
  </si>
  <si>
    <t>B08|B09|B10</t>
  </si>
  <si>
    <t>Eastland Energy</t>
  </si>
  <si>
    <t>C111-C112       Meat and Meat Products</t>
  </si>
  <si>
    <t>C111|C112</t>
  </si>
  <si>
    <t>Electra</t>
  </si>
  <si>
    <t>C113                 Dairy Products</t>
  </si>
  <si>
    <t>Electricity Ashburton</t>
  </si>
  <si>
    <t>C114-C12         Other food products, beverages and tobaccos</t>
  </si>
  <si>
    <t>C114|C115|C116|C117|C118|C119|C12</t>
  </si>
  <si>
    <t>Electricity Southland</t>
  </si>
  <si>
    <t>C13                   Textile, leather, clothing and footwear</t>
  </si>
  <si>
    <t>Horizon Energy Distribution</t>
  </si>
  <si>
    <t>C14                   Log sawmilling and timber dressing, and other wood products</t>
  </si>
  <si>
    <t>Mainpower</t>
  </si>
  <si>
    <t>C15                   Pulp, paper and converted paper products</t>
  </si>
  <si>
    <t>Marlborough Lines</t>
  </si>
  <si>
    <t>C16                   Printing</t>
  </si>
  <si>
    <t>Network Tasman</t>
  </si>
  <si>
    <t>C17                   Petroleum and coal product manufacturing</t>
  </si>
  <si>
    <t>Network Waitaki</t>
  </si>
  <si>
    <t>C18                   Basic chemicals and chemical products</t>
  </si>
  <si>
    <t>Northpower</t>
  </si>
  <si>
    <t>C19                   Polymer and rubber products</t>
  </si>
  <si>
    <t>Orion</t>
  </si>
  <si>
    <t>C20                   Non-metallic mineral products</t>
  </si>
  <si>
    <t>OtagoNet</t>
  </si>
  <si>
    <t>C211                 Basic ferrous metals</t>
  </si>
  <si>
    <t>Powerco</t>
  </si>
  <si>
    <t>C213                 Basic non-ferrous metals</t>
  </si>
  <si>
    <t>PowerNet</t>
  </si>
  <si>
    <t>C214                 Basic non-ferrous metal products</t>
  </si>
  <si>
    <t>Scanpower</t>
  </si>
  <si>
    <t>C212,C22          Basic ferrous and other metal products</t>
  </si>
  <si>
    <t>C212|C22</t>
  </si>
  <si>
    <t>The Lines Company</t>
  </si>
  <si>
    <t>C23                   Transport equipment</t>
  </si>
  <si>
    <t>Top Energy</t>
  </si>
  <si>
    <t>C24                   Machinery and Equipment Manufacturing</t>
  </si>
  <si>
    <t>Unison Networks</t>
  </si>
  <si>
    <t>C25                   Furniture and other manufacturing</t>
  </si>
  <si>
    <t>Vector</t>
  </si>
  <si>
    <t>D26                   Electricity supply</t>
  </si>
  <si>
    <t>Waipa Networks</t>
  </si>
  <si>
    <t>D27                   Gas supply (including LPG and CNG)</t>
  </si>
  <si>
    <t>WEL Energy</t>
  </si>
  <si>
    <t>D28                   Water supply, sewerage and drainage services</t>
  </si>
  <si>
    <t>D28|D29</t>
  </si>
  <si>
    <t>Wellington Electricity Lines</t>
  </si>
  <si>
    <t>E                       Construction</t>
  </si>
  <si>
    <t>Westpower</t>
  </si>
  <si>
    <t>F-G                   Wholesale and retail trade</t>
  </si>
  <si>
    <t>F|G</t>
  </si>
  <si>
    <t>Transpower</t>
  </si>
  <si>
    <t>H                       Accommodation and food services</t>
  </si>
  <si>
    <t>Other (please specify under customer name)</t>
  </si>
  <si>
    <t>Other</t>
  </si>
  <si>
    <t>I461                   Road freight</t>
  </si>
  <si>
    <t>I462                   Road passenger</t>
  </si>
  <si>
    <t>I47                     Rail</t>
  </si>
  <si>
    <t>I48                     Water</t>
  </si>
  <si>
    <t>I49                     Air and space transport</t>
  </si>
  <si>
    <t>I50, I52              Other transport and transport support services</t>
  </si>
  <si>
    <t>I50|I52</t>
  </si>
  <si>
    <t>I53                    Warehousing and storage services</t>
  </si>
  <si>
    <t>J, I51                Information media, telecommunications and postal services</t>
  </si>
  <si>
    <t>J|I51</t>
  </si>
  <si>
    <t>K-N                  Financial, property, hiring, professional and administrative services</t>
  </si>
  <si>
    <t>K|L|M|N</t>
  </si>
  <si>
    <t>O                     Public administration and safety</t>
  </si>
  <si>
    <t>P                      Education and training</t>
  </si>
  <si>
    <t>Q                     Health care and social assistance</t>
  </si>
  <si>
    <t xml:space="preserve">R-S                  Arts, recreational and other services </t>
  </si>
  <si>
    <t>R|S|T</t>
  </si>
  <si>
    <t>Plant Name</t>
  </si>
  <si>
    <t>Company Name</t>
  </si>
  <si>
    <t>Generation Type</t>
  </si>
  <si>
    <t>Capacity|MW</t>
  </si>
  <si>
    <t>Supplier Plant Name</t>
  </si>
  <si>
    <t>Supplier Company Name</t>
  </si>
  <si>
    <t xml:space="preserve">Line Area where generation is located </t>
  </si>
  <si>
    <t>Capacity</t>
  </si>
  <si>
    <t>Gross electricity purchased</t>
  </si>
  <si>
    <t>Cost of purchase</t>
  </si>
  <si>
    <t>Specify the energy type and note if it is cogeneration or a back-up plant if applicable.</t>
  </si>
  <si>
    <t>(MW)</t>
  </si>
  <si>
    <t>$(000) excl GST</t>
  </si>
  <si>
    <r>
      <t>Grand totals</t>
    </r>
    <r>
      <rPr>
        <i/>
        <sz val="12"/>
        <rFont val="Arial"/>
        <family val="2"/>
      </rPr>
      <t>(Sum of Entries Below)</t>
    </r>
  </si>
  <si>
    <t>Residential</t>
  </si>
  <si>
    <t>Relating to Electricity</t>
  </si>
  <si>
    <t>Relating to Gas</t>
  </si>
  <si>
    <t xml:space="preserve">Non-cash benefits </t>
  </si>
  <si>
    <t>$: (+ve)</t>
  </si>
  <si>
    <t>A01</t>
  </si>
  <si>
    <t>Agriculture</t>
  </si>
  <si>
    <t>A02</t>
  </si>
  <si>
    <t>Aquaculture</t>
  </si>
  <si>
    <t>Forestry and Logging</t>
  </si>
  <si>
    <t>A04</t>
  </si>
  <si>
    <t>Fishing, Hunting and Trapping</t>
  </si>
  <si>
    <t>A05</t>
  </si>
  <si>
    <t>Agriculture, Forestry and Fishing Support Services</t>
  </si>
  <si>
    <t>Coal Mining</t>
  </si>
  <si>
    <t>Oil and Gas Extraction</t>
  </si>
  <si>
    <t>C12</t>
  </si>
  <si>
    <t>Beverage and Tobacco Product Manufacturing</t>
  </si>
  <si>
    <t>Textile, Leather, Clothing and Footwear Manufacturing</t>
  </si>
  <si>
    <t>Wood Product Manufacturing</t>
  </si>
  <si>
    <t>Pulp, Paper and Converted Paper Product Manufacturing</t>
  </si>
  <si>
    <t>Printing</t>
  </si>
  <si>
    <t>Basic Chemical and Chemical Product Manufacturing</t>
  </si>
  <si>
    <t>Polymer Product and Rubber Product Manufacturing</t>
  </si>
  <si>
    <t>Non-Metallic Mineral Product Manufacturing</t>
  </si>
  <si>
    <t>C21</t>
  </si>
  <si>
    <t>Primary Metal and Metal Product Manufacturing</t>
  </si>
  <si>
    <t>C22</t>
  </si>
  <si>
    <t>Fabricated Metal Product Manufacturing</t>
  </si>
  <si>
    <t>Transport Equipment Manufacturing</t>
  </si>
  <si>
    <t>Machinery and Equipment Manufacturing</t>
  </si>
  <si>
    <t>Furniture and Other Manufacturing</t>
  </si>
  <si>
    <t>Gas Supply</t>
  </si>
  <si>
    <t>Water Supply, Sewerage and Drainage Services</t>
  </si>
  <si>
    <t>D29</t>
  </si>
  <si>
    <t>Waste Collection, Treatment and Disposal Services</t>
  </si>
  <si>
    <t>Meat and Meat Product Manufacturing</t>
  </si>
  <si>
    <t>Seafood Processing</t>
  </si>
  <si>
    <t>Dairy Product Manufacturing</t>
  </si>
  <si>
    <t>Fruit and Vegetable Processing</t>
  </si>
  <si>
    <t>Other Mining, and Mining and Exploration Services</t>
  </si>
  <si>
    <t xml:space="preserve">Other Food Product Manufacturing </t>
  </si>
  <si>
    <t>C115-C119</t>
  </si>
  <si>
    <t>Petroleum and Coal Product Manufacturing</t>
  </si>
  <si>
    <t>Electricity Supply</t>
  </si>
  <si>
    <t>Wholesale and Retail Trade</t>
  </si>
  <si>
    <t>Accommodation and Food Services</t>
  </si>
  <si>
    <t>Transport, Postal and Warehousing</t>
  </si>
  <si>
    <t>Construction</t>
  </si>
  <si>
    <t>Information Media and Telecommunications</t>
  </si>
  <si>
    <t>Public Administration and Safety</t>
  </si>
  <si>
    <t>Education and Training</t>
  </si>
  <si>
    <t>Health Care and Social Assistance</t>
  </si>
  <si>
    <t>Financial, Property, Hiring, Professional and Administrative Services</t>
  </si>
  <si>
    <t>Arts and Recreation and Other Services</t>
  </si>
  <si>
    <t>ANZSIC Code</t>
  </si>
  <si>
    <t>4 digit from:</t>
  </si>
  <si>
    <t>4 digit to:</t>
  </si>
  <si>
    <t>1149</t>
  </si>
  <si>
    <t>1150</t>
  </si>
  <si>
    <t>Description</t>
  </si>
  <si>
    <t>ANZSIC 2006 Codes for Sectoral Classification</t>
  </si>
  <si>
    <t>To:</t>
  </si>
  <si>
    <t>From:</t>
  </si>
  <si>
    <t>For descriptions of ANZSIC 2006 categories see worksheet, ANZSIC2006</t>
  </si>
  <si>
    <t>as billed</t>
  </si>
  <si>
    <t>month end</t>
  </si>
  <si>
    <t>$:(+ve)</t>
  </si>
  <si>
    <t>Number of active ICPs</t>
  </si>
  <si>
    <t>Number of vacant ICPs</t>
  </si>
  <si>
    <t>Total Electricity ICPs</t>
  </si>
  <si>
    <t>Total</t>
  </si>
  <si>
    <t>Customer information: number of ICPs</t>
  </si>
  <si>
    <t>Electricity energy only sales</t>
  </si>
  <si>
    <t>Electricity full sales ICPs</t>
  </si>
  <si>
    <t>Electricity energy only sales ICPs</t>
  </si>
  <si>
    <t>Natural gas only ICPs</t>
  </si>
  <si>
    <t>Data for quarter ended</t>
  </si>
  <si>
    <t xml:space="preserve">Retailer Bulk Purchases of Distributed Electricity Generation </t>
  </si>
  <si>
    <t>Quarter Ended</t>
  </si>
  <si>
    <t>Page number</t>
  </si>
  <si>
    <t>Section and sub-section number</t>
  </si>
  <si>
    <t>Please add rows as required</t>
  </si>
  <si>
    <t>Return &amp; Data Issues</t>
  </si>
  <si>
    <t>Notes on non-cash benefits</t>
  </si>
  <si>
    <t>Retailer Name</t>
  </si>
  <si>
    <t>Bosco Connect</t>
  </si>
  <si>
    <t>Contact Energy Ltd</t>
  </si>
  <si>
    <t>Genesis Energy</t>
  </si>
  <si>
    <t>King Country Electricity</t>
  </si>
  <si>
    <t>Mercury Energy</t>
  </si>
  <si>
    <t>Meridian Energy Ltd</t>
  </si>
  <si>
    <t>Nova Energy</t>
  </si>
  <si>
    <t>Payless Energy</t>
  </si>
  <si>
    <t>Powershop New Zealand Ltd</t>
  </si>
  <si>
    <t>Pulse Energy</t>
  </si>
  <si>
    <t>Simply Energy</t>
  </si>
  <si>
    <t>Trustpower Ltd</t>
  </si>
  <si>
    <t>Wanganui Gas</t>
  </si>
  <si>
    <t xml:space="preserve">Electricity (Statistics) Regulations 1996 </t>
  </si>
  <si>
    <t>Gas (Statistics) Regulations 1997</t>
  </si>
  <si>
    <t>Comments</t>
  </si>
  <si>
    <t>Gas sales - detailed sectoral breakdown for specific sector</t>
  </si>
  <si>
    <t xml:space="preserve">Gas sold </t>
  </si>
  <si>
    <t>Please complete for the ANZSIC 2006 codes specified below</t>
  </si>
  <si>
    <t>Petroleum refining and petroleum fuels manufacturing</t>
  </si>
  <si>
    <t>C1701</t>
  </si>
  <si>
    <t>Other petroleum and coal product manufacturing</t>
  </si>
  <si>
    <t>C1709</t>
  </si>
  <si>
    <t>Fertiliser manufacturing (including urea)</t>
  </si>
  <si>
    <t>C1831</t>
  </si>
  <si>
    <t>Basic Organic Chemical Manufacturing (including methanol and synthetic petrol)</t>
  </si>
  <si>
    <t>C1812</t>
  </si>
  <si>
    <t>Data for year ended</t>
  </si>
  <si>
    <t>Numbers for example</t>
  </si>
  <si>
    <t>Check that net revenue equals cost components</t>
  </si>
  <si>
    <t>Comments/descriptions where asked</t>
  </si>
  <si>
    <t>*Higher Heating Values for natural gas</t>
  </si>
  <si>
    <t>Purchased from or field produced for sale from</t>
  </si>
  <si>
    <t>Cost if purchased</t>
  </si>
  <si>
    <t>Energy Content</t>
  </si>
  <si>
    <t>Gross CV</t>
  </si>
  <si>
    <t>Net CV</t>
  </si>
  <si>
    <t>TJ Gross</t>
  </si>
  <si>
    <r>
      <t>MJ/m</t>
    </r>
    <r>
      <rPr>
        <i/>
        <vertAlign val="superscript"/>
        <sz val="11"/>
        <rFont val="Arial"/>
        <family val="2"/>
      </rPr>
      <t>3</t>
    </r>
  </si>
  <si>
    <t xml:space="preserve">Please note: If gas is purchased, do not include any delivery/transmission/distribution charges in the cost.  The cost should relate to the energy (gas) related components only </t>
  </si>
  <si>
    <t>Notes</t>
  </si>
  <si>
    <t>a</t>
  </si>
  <si>
    <t>b</t>
  </si>
  <si>
    <t>c</t>
  </si>
  <si>
    <t>d</t>
  </si>
  <si>
    <t>e</t>
  </si>
  <si>
    <t>f</t>
  </si>
  <si>
    <t>g</t>
  </si>
  <si>
    <t>h</t>
  </si>
  <si>
    <t>i</t>
  </si>
  <si>
    <t>j</t>
  </si>
  <si>
    <t>k = sum of a to j</t>
  </si>
  <si>
    <t>Sourced directly from renewables (e.g. biogas and landfillgas)</t>
  </si>
  <si>
    <t>l</t>
  </si>
  <si>
    <t>m</t>
  </si>
  <si>
    <t>n</t>
  </si>
  <si>
    <t>o = sum of l to n</t>
  </si>
  <si>
    <t>Grand Total</t>
  </si>
  <si>
    <t>p = sum of k and o</t>
  </si>
  <si>
    <t>Sold to</t>
  </si>
  <si>
    <t>Income from sale</t>
  </si>
  <si>
    <t>Name of reseller sold to</t>
  </si>
  <si>
    <t>k</t>
  </si>
  <si>
    <t>m = sum of a to l</t>
  </si>
  <si>
    <t>Please continue on a separate sheet if necessary.</t>
  </si>
  <si>
    <t xml:space="preserve">Gas Field/Storage Facility: </t>
  </si>
  <si>
    <t>Natural gas opening stock</t>
  </si>
  <si>
    <t>Natural gas injected to gas field</t>
  </si>
  <si>
    <t>Natural gas withdrawal of the gas field</t>
  </si>
  <si>
    <t>Stored natural gas lost or consumed in process</t>
  </si>
  <si>
    <t xml:space="preserve">Natural gas closing stock </t>
  </si>
  <si>
    <t>e = a + b - c - d</t>
  </si>
  <si>
    <t>Natural gas stock change</t>
  </si>
  <si>
    <t>f = e - a</t>
  </si>
  <si>
    <r>
      <t>Natural gas gross calorific value MJ/m</t>
    </r>
    <r>
      <rPr>
        <b/>
        <vertAlign val="superscript"/>
        <sz val="12"/>
        <rFont val="Arial"/>
        <family val="2"/>
      </rPr>
      <t>3</t>
    </r>
  </si>
  <si>
    <r>
      <t>Natural gas net calorific value MJ/m</t>
    </r>
    <r>
      <rPr>
        <b/>
        <vertAlign val="superscript"/>
        <sz val="12"/>
        <rFont val="Arial"/>
        <family val="2"/>
      </rPr>
      <t>3</t>
    </r>
  </si>
  <si>
    <r>
      <t>Working Gas Capacity (Million m</t>
    </r>
    <r>
      <rPr>
        <b/>
        <vertAlign val="superscript"/>
        <sz val="12"/>
        <rFont val="Arial"/>
        <family val="2"/>
      </rPr>
      <t>3</t>
    </r>
    <r>
      <rPr>
        <b/>
        <sz val="12"/>
        <rFont val="Arial"/>
        <family val="2"/>
      </rPr>
      <t>)</t>
    </r>
  </si>
  <si>
    <r>
      <t>Peak Output (Million m</t>
    </r>
    <r>
      <rPr>
        <b/>
        <vertAlign val="superscript"/>
        <sz val="12"/>
        <rFont val="Arial"/>
        <family val="2"/>
      </rPr>
      <t>3</t>
    </r>
    <r>
      <rPr>
        <b/>
        <sz val="12"/>
        <rFont val="Arial"/>
        <family val="2"/>
      </rPr>
      <t>/day)</t>
    </r>
  </si>
  <si>
    <t xml:space="preserve">NATURAL GAS OWNERSHIP BALANCE                        </t>
  </si>
  <si>
    <t>for the quarter</t>
  </si>
  <si>
    <t>Observed natural gas (imbalance) owned at end of last quarter</t>
  </si>
  <si>
    <t>Natural gas purchased and produced during the quarter</t>
  </si>
  <si>
    <t>Stock change from stored gas</t>
  </si>
  <si>
    <t>Natural gas sold to resellers</t>
  </si>
  <si>
    <t>Natural gas sold to consumers</t>
  </si>
  <si>
    <t>Natural gas lost or consumed during conveyance</t>
  </si>
  <si>
    <t>Calculated natural gas (imbalance) owned at end of quarter</t>
  </si>
  <si>
    <t>g = a + b - c - d - e - f</t>
  </si>
  <si>
    <t>Observed natural gas (imbalance) owned at end of quarter</t>
  </si>
  <si>
    <t>(Please enter your actual stock owned)</t>
  </si>
  <si>
    <r>
      <t xml:space="preserve">Please explain if </t>
    </r>
    <r>
      <rPr>
        <i/>
        <sz val="12"/>
        <rFont val="Arial"/>
        <family val="2"/>
      </rPr>
      <t>observed natural gas imbalance</t>
    </r>
    <r>
      <rPr>
        <sz val="12"/>
        <rFont val="Arial"/>
        <family val="2"/>
      </rPr>
      <t xml:space="preserve"> is significantly different to </t>
    </r>
    <r>
      <rPr>
        <i/>
        <sz val="12"/>
        <rFont val="Arial"/>
        <family val="2"/>
      </rPr>
      <t>calculated natural gas imbalance</t>
    </r>
  </si>
  <si>
    <t xml:space="preserve">This is the total monetary value of non-cash gifts, products or product discounts provided during the period relating to sales of energy.  This is measured as the expenditure by suppliers rather than value to consumers. If the actual value of these benefits cannot be obtained then retailers should note this, and provide a best estimate of the value. 
</t>
  </si>
  <si>
    <t>Total number of ICPs</t>
  </si>
  <si>
    <t>Electricity Sales to End Users</t>
  </si>
  <si>
    <t>Please list below any general comments/questions or any explanations about the data provided.</t>
  </si>
  <si>
    <t>Comments, explanations, questions etc.</t>
  </si>
  <si>
    <t>Contents</t>
  </si>
  <si>
    <t>General Instructions</t>
  </si>
  <si>
    <t>Instructions for individual pages</t>
  </si>
  <si>
    <t>4_Elec_Agency Transactions</t>
  </si>
  <si>
    <t>6_Gas_SpecificANZSIC</t>
  </si>
  <si>
    <t>7_Gas_WholesalePurchases</t>
  </si>
  <si>
    <r>
      <t>•</t>
    </r>
    <r>
      <rPr>
        <sz val="7"/>
        <rFont val="Times New Roman"/>
        <family val="1"/>
      </rPr>
      <t xml:space="preserve">       </t>
    </r>
    <r>
      <rPr>
        <sz val="11"/>
        <rFont val="Calibri"/>
        <family val="2"/>
      </rPr>
      <t>1 Jan – 31 March</t>
    </r>
  </si>
  <si>
    <r>
      <t>•</t>
    </r>
    <r>
      <rPr>
        <sz val="7"/>
        <rFont val="Times New Roman"/>
        <family val="1"/>
      </rPr>
      <t xml:space="preserve">       </t>
    </r>
    <r>
      <rPr>
        <sz val="11"/>
        <rFont val="Calibri"/>
        <family val="2"/>
      </rPr>
      <t>1 April – 30 June</t>
    </r>
  </si>
  <si>
    <r>
      <t>•</t>
    </r>
    <r>
      <rPr>
        <sz val="7"/>
        <rFont val="Times New Roman"/>
        <family val="1"/>
      </rPr>
      <t xml:space="preserve">       </t>
    </r>
    <r>
      <rPr>
        <sz val="11"/>
        <rFont val="Calibri"/>
        <family val="2"/>
      </rPr>
      <t>1 July – 30 September</t>
    </r>
  </si>
  <si>
    <t>There should not be any double counting between gross revenue and itemised components e.g. if the amount billed to the customer already includes a prompt payment discount, then the amount of the prompt payment should not be removed for a second time from the gross revenue amount as a credit for prompt payment discount.</t>
  </si>
  <si>
    <r>
      <t>·</t>
    </r>
    <r>
      <rPr>
        <sz val="7"/>
        <rFont val="Times New Roman"/>
        <family val="1"/>
      </rPr>
      <t xml:space="preserve">         </t>
    </r>
    <r>
      <rPr>
        <sz val="11"/>
        <rFont val="Calibri"/>
        <family val="2"/>
      </rPr>
      <t>Exclude connection, disconnection, and other special fees unless specifically requested by the return.</t>
    </r>
  </si>
  <si>
    <r>
      <t>·</t>
    </r>
    <r>
      <rPr>
        <sz val="7"/>
        <rFont val="Times New Roman"/>
        <family val="1"/>
      </rPr>
      <t xml:space="preserve">         </t>
    </r>
    <r>
      <rPr>
        <sz val="11"/>
        <rFont val="Calibri"/>
        <family val="2"/>
      </rPr>
      <t>Credits applied when bad debts are written off</t>
    </r>
  </si>
  <si>
    <r>
      <t>·</t>
    </r>
    <r>
      <rPr>
        <sz val="7"/>
        <rFont val="Times New Roman"/>
        <family val="1"/>
      </rPr>
      <t xml:space="preserve">         </t>
    </r>
    <r>
      <rPr>
        <sz val="11"/>
        <rFont val="Calibri"/>
        <family val="2"/>
      </rPr>
      <t>Credits applied because of generation supplied by the customer to the network</t>
    </r>
  </si>
  <si>
    <t>(TJ)</t>
  </si>
  <si>
    <t>Volume Information: TJ*</t>
  </si>
  <si>
    <r>
      <t>•</t>
    </r>
    <r>
      <rPr>
        <sz val="7"/>
        <rFont val="Times New Roman"/>
        <family val="1"/>
      </rPr>
      <t xml:space="preserve">       </t>
    </r>
    <r>
      <rPr>
        <sz val="11"/>
        <rFont val="Calibri"/>
        <family val="2"/>
      </rPr>
      <t xml:space="preserve">1 October – 31 December </t>
    </r>
  </si>
  <si>
    <t>Electricity and Gas Sales to End Users (1_Elect_Sales and 5_Gas_Sales)</t>
  </si>
  <si>
    <t>Instructions relating only to electricity retailing (1_Elect_Sales):</t>
  </si>
  <si>
    <t>Instructions that relate to both electricity and gas retailing (1_Elect_Sales and 5_Gas_Sales):</t>
  </si>
  <si>
    <t xml:space="preserve">This is gross revenue after any debits or credits have been applied. </t>
  </si>
  <si>
    <t>Electricity Energy Only Sales (2_Elect_EnergyOnlySales)</t>
  </si>
  <si>
    <t>Electricity Distributed Generation Purchases (3_Elect_DistrGenPurchases)</t>
  </si>
  <si>
    <t>Electricity Agency Transactions (4_Elec_Agency Transactions)</t>
  </si>
  <si>
    <t>Gas Specific ANZSIC (6_Gas_SpecificANZSIC)</t>
  </si>
  <si>
    <t>Gas Wholesale Purchases (7_Gas_WholesalePurchases)</t>
  </si>
  <si>
    <t>Gas Reselling (8_Gas_Reselling)</t>
  </si>
  <si>
    <t>Gas Storage (9_Gas_Storage)</t>
  </si>
  <si>
    <t>Gas Balance (10_Gas_Balance)</t>
  </si>
  <si>
    <t>Electricity and Gas Non-Cash Benefits (11_Non-Cash Benefits)</t>
  </si>
  <si>
    <t>Short Description</t>
  </si>
  <si>
    <t>Electricity and Sales to End Users</t>
  </si>
  <si>
    <t xml:space="preserve"> 1_Elect_Sales</t>
  </si>
  <si>
    <t>Electricity Energy Only Sales</t>
  </si>
  <si>
    <t xml:space="preserve">Electricity Distributed Generation Purchases </t>
  </si>
  <si>
    <t xml:space="preserve">Electricity Agency Transactions </t>
  </si>
  <si>
    <t xml:space="preserve">Natural Gas Sales to End Users </t>
  </si>
  <si>
    <t xml:space="preserve">Gas Specific ANZSIC </t>
  </si>
  <si>
    <t xml:space="preserve">Gas Wholesale Purchases </t>
  </si>
  <si>
    <t>Gas Reselling</t>
  </si>
  <si>
    <t xml:space="preserve">Gas Storage </t>
  </si>
  <si>
    <t>Gas Balance</t>
  </si>
  <si>
    <t>Electricity and Gas Non-Cash Benefits</t>
  </si>
  <si>
    <t xml:space="preserve"> 2_Elect_EnergyOnlySales</t>
  </si>
  <si>
    <t>3_Elect_DistrGenPurchases</t>
  </si>
  <si>
    <t>5_Gas_Sales</t>
  </si>
  <si>
    <t xml:space="preserve"> 8_Gas_Reselling</t>
  </si>
  <si>
    <t>9_Gas_Storage</t>
  </si>
  <si>
    <t xml:space="preserve"> 10_Gas_Balance</t>
  </si>
  <si>
    <t xml:space="preserve"> 11_Non-Cash Benefits</t>
  </si>
  <si>
    <t>Page Name</t>
  </si>
  <si>
    <t>Page Number</t>
  </si>
  <si>
    <t>About the survey</t>
  </si>
  <si>
    <t>Background, governing regulations, and purpose of the return</t>
  </si>
  <si>
    <t>Instructions</t>
  </si>
  <si>
    <t xml:space="preserve">Instructions for completing the MBIE Electricity &amp; Gas Retail Survey </t>
  </si>
  <si>
    <t>Comments/questions or any explanations about the data provided</t>
  </si>
  <si>
    <t>ANZSIC2006</t>
  </si>
  <si>
    <t>Australia New Zealand Standard Industrial Classification 2006 descriptions</t>
  </si>
  <si>
    <r>
      <t xml:space="preserve">Electricity energy only sales - </t>
    </r>
    <r>
      <rPr>
        <sz val="10"/>
        <rFont val="Calibri"/>
        <family val="2"/>
        <scheme val="minor"/>
      </rPr>
      <t>sales volumes for energy only sales must be listed on page 2 Electricity Energy Only Sales</t>
    </r>
  </si>
  <si>
    <t>-</t>
  </si>
  <si>
    <r>
      <t>·</t>
    </r>
    <r>
      <rPr>
        <sz val="7"/>
        <rFont val="Times New Roman"/>
        <family val="1"/>
      </rPr>
      <t xml:space="preserve">         </t>
    </r>
    <r>
      <rPr>
        <sz val="11"/>
        <rFont val="Calibri"/>
        <family val="2"/>
      </rPr>
      <t xml:space="preserve">Include metering charges, industry governance levies, greenhouse gas emissions charges explicitly paid by consumers. </t>
    </r>
  </si>
  <si>
    <r>
      <t xml:space="preserve">This category captures any other credits not captured by prompt payment discounts and incentives to switch or remain a customer. Retailers should specify what types of credits are included in this category. </t>
    </r>
    <r>
      <rPr>
        <b/>
        <sz val="11"/>
        <rFont val="Calibri"/>
        <family val="2"/>
      </rPr>
      <t xml:space="preserve">Do not </t>
    </r>
    <r>
      <rPr>
        <sz val="11"/>
        <rFont val="Calibri"/>
        <family val="2"/>
      </rPr>
      <t>include the following credits in this category:</t>
    </r>
  </si>
  <si>
    <r>
      <t>·</t>
    </r>
    <r>
      <rPr>
        <sz val="7"/>
        <rFont val="Times New Roman"/>
        <family val="1"/>
      </rPr>
      <t xml:space="preserve">         </t>
    </r>
    <r>
      <rPr>
        <sz val="11"/>
        <rFont val="Calibri"/>
        <family val="2"/>
      </rPr>
      <t xml:space="preserve">Credits applied in order to pass through rebates or dividends on behalf of electricity lines companies. </t>
    </r>
  </si>
  <si>
    <t>The remaining portion of net revenue that isn’t lines charges.</t>
  </si>
  <si>
    <t>6. The MBIE QRSS replaces the MED Electricity Retail Sales return (MBIE-ER) and the MED Gas Wholesaling, Retailing, and Sales Return (MED-GS). There has been minimal change to the gas return, with the main change being to the retail sales break down on 5_Gas_Sales, where we are asking for more clarity around financial information (to ensure accurate reporting), and a change in the ANZSIC 2006 breakdown to align the reporting categories for both energy types. The other parts of the MED-GS have been kept exactly the same.</t>
  </si>
  <si>
    <r>
      <t>7.</t>
    </r>
    <r>
      <rPr>
        <sz val="7"/>
        <rFont val="Times New Roman"/>
        <family val="1"/>
      </rPr>
      <t xml:space="preserve">       </t>
    </r>
    <r>
      <rPr>
        <sz val="11"/>
        <rFont val="Calibri"/>
        <family val="2"/>
      </rPr>
      <t>Information reported in the return will be used to compile rolling annual average national price series for electricity and gas.</t>
    </r>
  </si>
  <si>
    <r>
      <t>8.</t>
    </r>
    <r>
      <rPr>
        <sz val="7"/>
        <rFont val="Times New Roman"/>
        <family val="1"/>
      </rPr>
      <t xml:space="preserve">       </t>
    </r>
    <r>
      <rPr>
        <sz val="11"/>
        <rFont val="Calibri"/>
        <family val="2"/>
      </rPr>
      <t>MBIE electricity and gas prices will be derived by dividing revenue by the volume of electricity consumed. Therefore, it is very important that retailers make sure the amount of revenue provided matches the volume of electricity consumed. This will ensure that the price will be accurate, even if it doesn’t exactly align with the statistical quarter it is provided for e.g. the electricity price in the March quarter 2014 may closer reflect the price faced by customers between 1 December 2013 and 1 March 2014 if “as billed” revenue and consumption is used. As we will only be producing rolling annual average prices, the impact over a whole year will be minimal.</t>
    </r>
  </si>
  <si>
    <t>9. Data requested for the “Quarter ended” refers to the four statistical quarters:</t>
  </si>
  <si>
    <t>10. Enterprise -refers to a company that is involved in electricity or gas producing, transmitting, distributing or retailing.</t>
  </si>
  <si>
    <t>11. Enterprises engaged in the retailing of electricity should complete pages 1-4 and page 11.</t>
  </si>
  <si>
    <t>12. Enterprises engaged in the retailing (selling to end users) and/or wholesaling (selling to resellers) of natural gas should complete pages 5-11.</t>
  </si>
  <si>
    <t>13. Exclude GST from all financial information.</t>
  </si>
  <si>
    <t>14. Exclude information relating to activities, subsidiaries or associated enterprises if they are not involved in electricity retailing</t>
  </si>
  <si>
    <t>15. Exclude information relating to any accounting division that operates entirely outside New Zealand or sales that occur outside of New Zealand.</t>
  </si>
  <si>
    <t>16. Where actual figures are not available, please give careful estimates, noting where estimates have been made by providing comments in the comments box of that sheet.</t>
  </si>
  <si>
    <t>17. In the same way, please indicate where there are data issues by providing comments in the comments box for that sheet.</t>
  </si>
  <si>
    <t>18. Please note any further details explaining the data that you have provided, or issues with the return on the "Return &amp; Data Issues" worksheet.</t>
  </si>
  <si>
    <t>19. Please select the entire bottom row or most right hand column of a table when adding rows or columns.</t>
  </si>
  <si>
    <t>20. Please report all electricity sales in megawatt-hours (MWh). To convert kilowatt-hours (KWh) into MWh divide by 1,000. To convert gigawatt-hours (GWh) into MWh multiply by 1,000.</t>
  </si>
  <si>
    <t>21. Please report all gas sales volumes in tera-joules (TJ) units.</t>
  </si>
  <si>
    <t>22. Please contact the return administrator for clarity or advice on any matter in this return including information on the ANZSIC Classification system (details of the current return administrator can be found on the front page of the return).</t>
  </si>
  <si>
    <t>23. Exclude electricity agency transactions from page 1. Where a retailer purchases electricity on behalf of a consumer that is not technically a customer of that retailer (i.e. as an agent in the wholesale market), these sales can be included as individual entries on page 4 of this return.</t>
  </si>
  <si>
    <r>
      <t>24. “</t>
    </r>
    <r>
      <rPr>
        <sz val="11"/>
        <rFont val="Calibri"/>
        <family val="2"/>
      </rPr>
      <t>Electricity full sales” are sales of electricity where the customer pays both the energy charge and the lines charge to the retail company.</t>
    </r>
  </si>
  <si>
    <t xml:space="preserve">25. “Electricity energy only sales” are sales of electricity where the customer pays only the energy charge to the retailer; and pays the line charge directly to the network company. Please only itemise customers with "commercial Time of Use (ToU) metering" i.e. exclude mass market customers. For example, exclude mass market customers in 'The Lines Company' distribution area in the King Country region. </t>
  </si>
  <si>
    <t>26. Electricity energy only sales should equal the sum of the corresponding individual energy only sales by ANZSIC code listed on '2_EnergyOnlysalesBreakdown'. If this is not the case, please note this in the comments box on page 2.</t>
  </si>
  <si>
    <r>
      <t>27.</t>
    </r>
    <r>
      <rPr>
        <sz val="7"/>
        <rFont val="Times New Roman"/>
        <family val="1"/>
      </rPr>
      <t xml:space="preserve">   </t>
    </r>
    <r>
      <rPr>
        <sz val="11"/>
        <rFont val="Calibri"/>
        <family val="2"/>
      </rPr>
      <t>Both “as billed” or “month end” methods are acceptable for revenue and consumption information provided that the approach is kept consistent for future returns. MBIE would prefer retailers to provide “as billed” amounts if it avoids estimation of revenue and consumption information. The two methods are explained in more detail below.</t>
    </r>
  </si>
  <si>
    <r>
      <t>·</t>
    </r>
    <r>
      <rPr>
        <sz val="7"/>
        <rFont val="Times New Roman"/>
        <family val="1"/>
      </rPr>
      <t xml:space="preserve">         </t>
    </r>
    <r>
      <rPr>
        <b/>
        <sz val="11"/>
        <rFont val="Calibri"/>
        <family val="2"/>
      </rPr>
      <t>As billed</t>
    </r>
    <r>
      <rPr>
        <sz val="11"/>
        <rFont val="Calibri"/>
        <family val="2"/>
      </rPr>
      <t xml:space="preserve"> –is the amount billed to customers within the statistical quarter. No accrual information should be required in this approach e.g. include billed sales between 1 January 2014 and 31 March 2014. MBIE prefers “as billed” sales because information that is missing one quarter should be captured in the next return.</t>
    </r>
  </si>
  <si>
    <r>
      <t>·</t>
    </r>
    <r>
      <rPr>
        <sz val="7"/>
        <rFont val="Times New Roman"/>
        <family val="1"/>
      </rPr>
      <t xml:space="preserve">         </t>
    </r>
    <r>
      <rPr>
        <sz val="11"/>
        <rFont val="Calibri"/>
        <family val="2"/>
      </rPr>
      <t>“</t>
    </r>
    <r>
      <rPr>
        <b/>
        <sz val="11"/>
        <rFont val="Calibri"/>
        <family val="2"/>
      </rPr>
      <t>Month end</t>
    </r>
    <r>
      <rPr>
        <sz val="11"/>
        <rFont val="Calibri"/>
        <family val="2"/>
      </rPr>
      <t xml:space="preserve">” –is the amount billed to customers after accruals have been made (where appropriate) to produce data on a month end basis e.g. if a customer is billed for the period 15 February to 15 March 2014, an approximation will need to be made to estimate sales for the customer between 15-31 March 2014. This will also require consumption of energy to be estimated for the same period. This method is not preferred by MBIE because any estimated data will never be correct, since revisions of previous returns are not required </t>
    </r>
  </si>
  <si>
    <t>28. A retailing or generating enterprise that sells directly to consumers, should account for all the sales by consumer classification including energy only sales.</t>
  </si>
  <si>
    <t>29. All sales of electricity and gas should be reported, regardless of the line or pipeline network to which the final consumer is connected. E.g. for electricity include all sales to customers connected directly to Transpower’s network, any distribution network or a privately owned embedded network (e.g. shopping malls).</t>
  </si>
  <si>
    <r>
      <t>30. Installation Control Points (ICPs) are the number of ICPs as at the 15</t>
    </r>
    <r>
      <rPr>
        <vertAlign val="superscript"/>
        <sz val="11"/>
        <rFont val="Calibri"/>
        <family val="2"/>
      </rPr>
      <t>th</t>
    </r>
    <r>
      <rPr>
        <sz val="11"/>
        <rFont val="Calibri"/>
        <family val="2"/>
      </rPr>
      <t xml:space="preserve"> of the middle month of the quarter e.g. 15 February 2014. These should be classified (as per the ANZSIC classification) according to their primary revenue earning activity, which is not necessarily the purpose for which the electricity is used.</t>
    </r>
  </si>
  <si>
    <t>31. Credits and debits</t>
  </si>
  <si>
    <t xml:space="preserve">Credits reduce the customer’s bill and debits increase the customer’s bill. </t>
  </si>
  <si>
    <t>Only include credits/debits actually received by customers e.g. only include prompt payment discounts if a customer actually paid on time.</t>
  </si>
  <si>
    <t>Credit/debit amounts should be consistent with the method chosen to report revenue (“as billed” or “month-end”)</t>
  </si>
  <si>
    <r>
      <t>·</t>
    </r>
    <r>
      <rPr>
        <sz val="7"/>
        <rFont val="Times New Roman"/>
        <family val="1"/>
      </rPr>
      <t xml:space="preserve">         </t>
    </r>
    <r>
      <rPr>
        <sz val="11"/>
        <rFont val="Calibri"/>
        <family val="2"/>
      </rPr>
      <t>Non-monthly occurring credits/debits (e.g. retention credits and yearly credits) –if credits/debits don’t relate to a specific quarter then report the amount of credits/debits as they are applied e.g. if these credits/debits are applied in the June 2014, then include the total amount applied in your numbers for the June quarter 2014.</t>
    </r>
  </si>
  <si>
    <r>
      <t>·</t>
    </r>
    <r>
      <rPr>
        <sz val="7"/>
        <rFont val="Times New Roman"/>
        <family val="1"/>
      </rPr>
      <t xml:space="preserve">         </t>
    </r>
    <r>
      <rPr>
        <sz val="11"/>
        <rFont val="Calibri"/>
        <family val="2"/>
      </rPr>
      <t xml:space="preserve"> The following types of credits should be excluded from the return:</t>
    </r>
  </si>
  <si>
    <t>32.  No double counting</t>
  </si>
  <si>
    <t>33. Financial components of sales, as set out in the excel return</t>
  </si>
  <si>
    <t xml:space="preserve">The following descriptions relate to financial components of sales information as set out in 1_Elect_Sales and 5_Gas_Sales of the excel return. Financial information provided should meet the following guidelines: </t>
  </si>
  <si>
    <r>
      <t>a)</t>
    </r>
    <r>
      <rPr>
        <sz val="7"/>
        <rFont val="Times New Roman"/>
        <family val="1"/>
      </rPr>
      <t xml:space="preserve">      </t>
    </r>
    <r>
      <rPr>
        <sz val="11"/>
        <rFont val="Calibri"/>
        <family val="2"/>
      </rPr>
      <t>Gross revenue before any credits or debits are applied</t>
    </r>
  </si>
  <si>
    <t>Gross revenue is the amount of sales revenue based on either an “as billed” or “month-end” method before adjusting for any credits or debits. Gross revenue should only include information that relates to the sale of energy on an on-going basis, and should be adjusted to exclude/include the following factors</t>
  </si>
  <si>
    <t>Exclude financial information relating to sales on non-energy products e.g. exclude financial information for telephone services.As described above, both “as billed” and “month end” methods are acceptable.</t>
  </si>
  <si>
    <t>Please indicate the method applied from the drop down list, clearly indicated in the "1_Elec_Sales" &amp; “5_Gas_Sales” sheet.</t>
  </si>
  <si>
    <r>
      <t>b)</t>
    </r>
    <r>
      <rPr>
        <sz val="7"/>
        <rFont val="Times New Roman"/>
        <family val="1"/>
      </rPr>
      <t xml:space="preserve">      </t>
    </r>
    <r>
      <rPr>
        <sz val="11"/>
        <rFont val="Calibri"/>
        <family val="2"/>
      </rPr>
      <t>Multi-product discounts</t>
    </r>
  </si>
  <si>
    <t>Credits applied to customer accounts by retailers for multi-product discounts should be included in this category. Discounts should be applied on a pro-rata basis across the energy types (electricity and gas) based on the proportion of revenue each fuel makes up of the total bill. Where this is not possible, multi-product discounts may be applied fully to one fuel type, but a description of the method must be supplied in the comments section of the 1_Elec_Sales sheet.</t>
  </si>
  <si>
    <r>
      <t>c)</t>
    </r>
    <r>
      <rPr>
        <sz val="7"/>
        <rFont val="Times New Roman"/>
        <family val="1"/>
      </rPr>
      <t xml:space="preserve">       </t>
    </r>
    <r>
      <rPr>
        <sz val="11"/>
        <rFont val="Calibri"/>
        <family val="2"/>
      </rPr>
      <t>Total net amount of credits or debits applied to customer accounts if bills are paid by the due date</t>
    </r>
  </si>
  <si>
    <t>This amount relates to any prompt payment discount amounts. If the amount of credits outweigh the amount of debits then the total net amount is negative, and this will reduce gross revenue. Both credits and debits are included here to account for different ways of billing customers. Some retailers may bill a reduced amount that assumes the customer pays on time, and then add charges to the bill if it isn’t paid on time. Other retailers may bill a higher amount, and reduce this if the customer pays their bill on time.</t>
  </si>
  <si>
    <r>
      <t>d)</t>
    </r>
    <r>
      <rPr>
        <sz val="7"/>
        <rFont val="Times New Roman"/>
        <family val="1"/>
      </rPr>
      <t xml:space="preserve">      </t>
    </r>
    <r>
      <rPr>
        <sz val="11"/>
        <rFont val="Calibri"/>
        <family val="2"/>
      </rPr>
      <t>Credits applied to individual customer accounts as an to incentive to switch or remain a customer</t>
    </r>
  </si>
  <si>
    <t>This includes the total amount of any credits, rebates, discounts and other cash benefits to consumers, attributable to customer acquisition or retention activities or programmes.</t>
  </si>
  <si>
    <r>
      <t>e)</t>
    </r>
    <r>
      <rPr>
        <sz val="7"/>
        <rFont val="Times New Roman"/>
        <family val="1"/>
      </rPr>
      <t xml:space="preserve">      </t>
    </r>
    <r>
      <rPr>
        <sz val="11"/>
        <rFont val="Calibri"/>
        <family val="2"/>
      </rPr>
      <t>Other credits applied to customer accounts by retailers (please specify in the notes section)</t>
    </r>
  </si>
  <si>
    <r>
      <t>f)</t>
    </r>
    <r>
      <rPr>
        <sz val="7"/>
        <rFont val="Times New Roman"/>
        <family val="1"/>
      </rPr>
      <t xml:space="preserve">       </t>
    </r>
    <r>
      <rPr>
        <sz val="11"/>
        <rFont val="Calibri"/>
        <family val="2"/>
      </rPr>
      <t>Net revenue</t>
    </r>
  </si>
  <si>
    <t>Cost Components of Net Revenue (electricity retailing only)</t>
  </si>
  <si>
    <t>This part of the excel return requires submitters to split their net revenue amount into the lines charge component and other costs and margins.</t>
  </si>
  <si>
    <r>
      <t>g)</t>
    </r>
    <r>
      <rPr>
        <sz val="7"/>
        <rFont val="Times New Roman"/>
        <family val="1"/>
      </rPr>
      <t xml:space="preserve">      </t>
    </r>
    <r>
      <rPr>
        <sz val="11"/>
        <rFont val="Calibri"/>
        <family val="2"/>
      </rPr>
      <t xml:space="preserve">Lines charge </t>
    </r>
  </si>
  <si>
    <t>The portion of net revenue (as defined in this return) that relates to the cost of distribution and transmission of electricity.</t>
  </si>
  <si>
    <r>
      <t>h)</t>
    </r>
    <r>
      <rPr>
        <sz val="7"/>
        <rFont val="Times New Roman"/>
        <family val="1"/>
      </rPr>
      <t xml:space="preserve">      </t>
    </r>
    <r>
      <rPr>
        <sz val="11"/>
        <rFont val="Calibri"/>
        <family val="2"/>
      </rPr>
      <t xml:space="preserve">Other costs and margins </t>
    </r>
  </si>
  <si>
    <t>34. "Electricity energy only sales” are sales of electricity where the customer pays only the energy charge to the retailer; and pays the line charge directly to the network company.  Please only itemise customers with "commercial Time of Use (ToU) metering" i.e. exclude mass market customers. For example, exclude mass market customers in 'The Lines Company' distribution area in the King Country region.</t>
  </si>
  <si>
    <t>35. "Electricity energy only sales" on sheet 1_Elect_Sales should equal the sum of the individual energy only sales to the corresponding ANZSIC 2006 code listed on '2_EnergyOnlysales'. If this is not the case, please note the reason in the comments box of sheet 3</t>
  </si>
  <si>
    <t>36. In order to associate electricity line revenue to electricity energy only sales, MBIE requires energy only sales customers for electricity to be specified with their industrial classification, the total amount consumed, and the distribution company.</t>
  </si>
  <si>
    <t xml:space="preserve">37. This page is only intended to detail sales for which you have Time of Use metering AND the sale is an energy only sale. Please do not list customers which have TOU metering but for which you pass through distribution charges. </t>
  </si>
  <si>
    <t>38. These sales need to be specified to enable MBIE to align lines charge information provided by distribution companies with energy charges provided by retailers, where distribution charges are not passed through by retailers</t>
  </si>
  <si>
    <t>39. Please only report purchases that were not cleared through the electricity market (NZX Energy).</t>
  </si>
  <si>
    <t xml:space="preserve">40. Retailer purchases not cleared through NZX Energy are purchases by a retailer of electricity direct from a distributed/embedded generator in order to supply customer demand. </t>
  </si>
  <si>
    <t>41. Please specify revenue to the nearest thousand dollars - exclusive of GST</t>
  </si>
  <si>
    <t>42. Only complete this section if your enterprise is an agent for large end users in the electricity market, but these end users are not technically retail customers of your enterprise.</t>
  </si>
  <si>
    <t>43. Agency Transactions are when a retailer acts on behalf of another end-user enterprise to purchase electricity from the wholesale market; but that other enterprise is not technically a customer.</t>
  </si>
  <si>
    <t>44. As with energy only sales, if an agency relationship covers an organisation with consumption in multiple lines areas, please specify these as separate entries in the table below</t>
  </si>
  <si>
    <t xml:space="preserve">45. Most retailers will leave this page blank. Only complete it if your enterprise has made purchases from the wholesale market, which have not been reported as "Sales" by your organisation. </t>
  </si>
  <si>
    <t>Gas Sales to End Users (5_Gas_Sales)</t>
  </si>
  <si>
    <t>46.   See “Electricity and Gas Sales to End Users” instructions</t>
  </si>
  <si>
    <t>47. Please report total gas sales at the level 4 ANZSIC 2006 categories specified below</t>
  </si>
  <si>
    <t>48. These sales should also be included in sales information on 5_Gas_Sales sheet</t>
  </si>
  <si>
    <t>49. As with all gas volumes reported in this return, volumes should be in Gross GJ (Higher Heating Value).</t>
  </si>
  <si>
    <t xml:space="preserve">50. Please note: If wholesale gas is purchased, do not include any delivery/transmission/distribution charges in the cost.  The cost should relate to the energy (gas) related components only </t>
  </si>
  <si>
    <t xml:space="preserve">51. Gross Calorific Value (GCV) or Higher Heating Value (HHV) is the calorific value determined by bringing all the products of combustion back to the original pre-combustion temperature, and in particular condensing any vapour produced. </t>
  </si>
  <si>
    <t>52. Net Calorific Value (NCV) or Lower Heating Value (LHV) is determined by subtracting the heat of vaporisation of the water vapour from the higher heating value.</t>
  </si>
  <si>
    <t>54. Gas sales to electricity generators that are also gas retailers should be included here.</t>
  </si>
  <si>
    <t>55. Do not include any delivery/transmission/distribution charges in the Income.  The income should relate to the energy (gas) and emissions (ETS) related components only .</t>
  </si>
  <si>
    <t>56. Only enterprises that store gas should fill in this page.</t>
  </si>
  <si>
    <t>57. Enterprises are required to provide the amount of gas owned at the end of the quarter, any gas lost or consumed in conveyance, and observed natural gas owned at the end of the quarter. Any difference between observed and calculated gas owned at the end of the quarter needs to be explained.</t>
  </si>
  <si>
    <t>58. This is the total monetary value of non-cash gifts, products or product discounts provided during the period relating to sales of energy.  This is measured as the expenditure by suppliers rather than value to consumers. This information is only required once a year, pertaining to the year ended 31 March. If the actual value of these benefits cannot be obtained then retailers should note this, and provide a best estimate of the value.</t>
  </si>
  <si>
    <t>59. Note: this information may be used in aggregate form to provide additional context for average price statistics, but will not be an input into the calculation of national average price statistics.</t>
  </si>
  <si>
    <r>
      <t>·</t>
    </r>
    <r>
      <rPr>
        <sz val="7"/>
        <rFont val="Times New Roman"/>
        <family val="1"/>
      </rPr>
      <t xml:space="preserve">         </t>
    </r>
    <r>
      <rPr>
        <sz val="11"/>
        <rFont val="Calibri"/>
        <family val="2"/>
      </rPr>
      <t xml:space="preserve">Monthly occurring credits/debits (e.g. prompt payment discounts and multiple product discounts) –ideally we want the credits/debits to be matched with the revenue it relates to. This is to establish the amount actually paid e.g. the revenue amount less any prompt payment discounts. If this is not possible, we would like you to report the amount of credits/debits for the statistical quarter in which they were applied. </t>
    </r>
  </si>
  <si>
    <r>
      <t xml:space="preserve">   o</t>
    </r>
    <r>
      <rPr>
        <sz val="7"/>
        <rFont val="Times New Roman"/>
        <family val="1"/>
      </rPr>
      <t xml:space="preserve">   </t>
    </r>
    <r>
      <rPr>
        <sz val="11"/>
        <rFont val="Calibri"/>
        <family val="2"/>
      </rPr>
      <t>Credits applied when bad debts are written off</t>
    </r>
  </si>
  <si>
    <r>
      <t xml:space="preserve">   o</t>
    </r>
    <r>
      <rPr>
        <sz val="7"/>
        <rFont val="Times New Roman"/>
        <family val="1"/>
      </rPr>
      <t xml:space="preserve">   </t>
    </r>
    <r>
      <rPr>
        <sz val="11"/>
        <rFont val="Calibri"/>
        <family val="2"/>
      </rPr>
      <t>Credits applied because of generation supplied by the customer to the network</t>
    </r>
  </si>
  <si>
    <r>
      <t xml:space="preserve">   o</t>
    </r>
    <r>
      <rPr>
        <sz val="7"/>
        <rFont val="Times New Roman"/>
        <family val="1"/>
      </rPr>
      <t xml:space="preserve">   </t>
    </r>
    <r>
      <rPr>
        <sz val="11"/>
        <rFont val="Calibri"/>
        <family val="2"/>
      </rPr>
      <t xml:space="preserve">Credits applied in order to pass through rebates or dividends on behalf of electricity lines companies. </t>
    </r>
  </si>
  <si>
    <t>a) Gross revenue before any credits or debits are applied</t>
  </si>
  <si>
    <t>b) Multi-product discounts -multi-fuel or other product bundle (Please specify method used to allocate multi-product discounts across fuels in the comments)</t>
  </si>
  <si>
    <t>d) Credits applied to individual customer accounts as an to incentive to switch or remain a customer</t>
  </si>
  <si>
    <t xml:space="preserve">f) Net revenue -the amount of gross revenue after any credits or debits have been applied </t>
  </si>
  <si>
    <t>c) Total net amount of credits or debits applied to customer accounts for early or late settlement</t>
  </si>
  <si>
    <t>e) Other credits applied to customer accounts by retailers. Excludes the following: bad debts, generation supplied to the network, rebates/dividends passed through on behalf of lines companies). Please specify in the comments box what is included in this category.</t>
  </si>
  <si>
    <t>g) Electricity lines charges</t>
  </si>
  <si>
    <t>h) Other costs and margins</t>
  </si>
  <si>
    <t>53. Do not include sales to own retailer, these sales should be included in gas sales to end users (5_Gas_Sales).</t>
  </si>
  <si>
    <t/>
  </si>
  <si>
    <t>C110-C111</t>
  </si>
  <si>
    <t>C112</t>
  </si>
  <si>
    <t>TJ</t>
  </si>
  <si>
    <t xml:space="preserve">Value of non-cash benefits for the quarter ending </t>
  </si>
  <si>
    <t>Total Energy Only Sales</t>
  </si>
  <si>
    <t>Check that energy only sales in this sheet matches what has been reported in 1_Elect_Sales</t>
  </si>
  <si>
    <t>line</t>
  </si>
  <si>
    <t>line description</t>
  </si>
  <si>
    <t>item description</t>
  </si>
  <si>
    <t>char value</t>
  </si>
  <si>
    <t>num value</t>
  </si>
  <si>
    <t>date value</t>
  </si>
  <si>
    <t>Header</t>
  </si>
  <si>
    <t>Return</t>
  </si>
  <si>
    <t>Company</t>
  </si>
  <si>
    <t>column</t>
  </si>
  <si>
    <t>row</t>
  </si>
  <si>
    <t>MBIE QRSS</t>
  </si>
  <si>
    <t>ReturnPeriod</t>
  </si>
  <si>
    <t>ContactName</t>
  </si>
  <si>
    <t>ContactEmail</t>
  </si>
  <si>
    <t>ContactNumber</t>
  </si>
  <si>
    <t>ReturnVersion</t>
  </si>
  <si>
    <t>1_Elect_Sales</t>
  </si>
  <si>
    <t>Gross_Rev_FS|$</t>
  </si>
  <si>
    <t>PPD_FS|$</t>
  </si>
  <si>
    <t>Multiprod_disc_FS|$</t>
  </si>
  <si>
    <t>Incentive_credits_FS|$</t>
  </si>
  <si>
    <t>Other_credits_FS|$</t>
  </si>
  <si>
    <t>Net_revenue_FS|$</t>
  </si>
  <si>
    <t>Elec_Line_char_FS|$</t>
  </si>
  <si>
    <t>Elec_other_cost_FS|$</t>
  </si>
  <si>
    <t>Gross_Rev_EO|$</t>
  </si>
  <si>
    <t>Multiprod_disc_EO|$</t>
  </si>
  <si>
    <t>PPD_EO|$</t>
  </si>
  <si>
    <t>Incentive_credits_EO|$</t>
  </si>
  <si>
    <t>Other_credits_EO|$</t>
  </si>
  <si>
    <t>Net_revenue_EO|$</t>
  </si>
  <si>
    <t>Vol_sold_act_FS|MWh</t>
  </si>
  <si>
    <t>Vol_sold_vac_FS|MWh</t>
  </si>
  <si>
    <t>Vol_sold_act_EO|MWh</t>
  </si>
  <si>
    <t>Vol_sold_vac_EO|MWh</t>
  </si>
  <si>
    <t>ICPs_act_FS</t>
  </si>
  <si>
    <t>ICPs_vac_FS</t>
  </si>
  <si>
    <t>ICPs_act_EO</t>
  </si>
  <si>
    <t>ICPs_vac_EO</t>
  </si>
  <si>
    <t>ICPs_act_Tot</t>
  </si>
  <si>
    <t>ICPs_vac_Tot</t>
  </si>
  <si>
    <t>ICPs_Tot</t>
  </si>
  <si>
    <t>Eastland Network</t>
  </si>
  <si>
    <t>Electricity Invercargill</t>
  </si>
  <si>
    <t>MainPower</t>
  </si>
  <si>
    <t>Nelson Electricity</t>
  </si>
  <si>
    <t>Orion NZ</t>
  </si>
  <si>
    <t xml:space="preserve">The Lines Company </t>
  </si>
  <si>
    <t>The Power Company</t>
  </si>
  <si>
    <t xml:space="preserve">Unison </t>
  </si>
  <si>
    <t>WEL Networks</t>
  </si>
  <si>
    <t>Electricity Lines Area</t>
  </si>
  <si>
    <t>2_Elect_EnergyOnlySales</t>
  </si>
  <si>
    <t>Customer_Name</t>
  </si>
  <si>
    <t>Line_Area</t>
  </si>
  <si>
    <t>Vol_sold_EO|MWh</t>
  </si>
  <si>
    <t>Vol_sold_act|TJ</t>
  </si>
  <si>
    <t>Vol_sold_vac|TJ</t>
  </si>
  <si>
    <t>Purchased/Produced</t>
  </si>
  <si>
    <t>Purchased/Produced from</t>
  </si>
  <si>
    <t>Quantity</t>
  </si>
  <si>
    <t>Gross Calorific Value</t>
  </si>
  <si>
    <t>Net Calorific Value</t>
  </si>
  <si>
    <t>Purchased/Produced from renewables</t>
  </si>
  <si>
    <t>Sold to resellers</t>
  </si>
  <si>
    <t>Storage Facility</t>
  </si>
  <si>
    <t>Storage facility name</t>
  </si>
  <si>
    <t>Natural gas gross calorific value MJ/m3</t>
  </si>
  <si>
    <t>Natural gas net calorific value MJ/m3</t>
  </si>
  <si>
    <t>Working Gas Capacity (Million m3)</t>
  </si>
  <si>
    <t>Peak Output (Million m3/day)</t>
  </si>
  <si>
    <t>Gas_Specific_Sector</t>
  </si>
  <si>
    <t>11_NonCashBenefits</t>
  </si>
  <si>
    <t>NonCashBenefits_Elec</t>
  </si>
  <si>
    <t>NonCashBenefits_Gas</t>
  </si>
  <si>
    <t>Quarterly Retail Sales Survey  (Electricity and Gas)</t>
  </si>
  <si>
    <t>Version of Return</t>
  </si>
  <si>
    <r>
      <t xml:space="preserve">Name of enterprise </t>
    </r>
    <r>
      <rPr>
        <sz val="11"/>
        <rFont val="Arial"/>
        <family val="2"/>
      </rPr>
      <t>for which this return is being completed:</t>
    </r>
  </si>
  <si>
    <r>
      <t>Version of submitted return</t>
    </r>
    <r>
      <rPr>
        <sz val="11"/>
        <rFont val="Arial"/>
        <family val="2"/>
      </rPr>
      <t xml:space="preserve"> (if return revised)</t>
    </r>
  </si>
  <si>
    <r>
      <t xml:space="preserve">The contents of this return is deemed to be signed as correct and complete to the best knowledge of the person accountable for this return on emailing the workbook to the Ministry of Business, Innovation, and Employment (MBIE) at </t>
    </r>
    <r>
      <rPr>
        <i/>
        <u/>
        <sz val="11"/>
        <color indexed="12"/>
        <rFont val="Arial"/>
        <family val="2"/>
      </rPr>
      <t>energydata@med.govt.nz</t>
    </r>
    <r>
      <rPr>
        <sz val="11"/>
        <rFont val="Arial"/>
        <family val="2"/>
      </rPr>
      <t>. If any errors become apparent after official submission, MBIE should be notified immediately.</t>
    </r>
  </si>
  <si>
    <r>
      <t xml:space="preserve">PLEASE NOTE:
</t>
    </r>
    <r>
      <rPr>
        <sz val="11"/>
        <rFont val="Arial"/>
        <family val="2"/>
      </rPr>
      <t xml:space="preserve">This return must be submitted electronically to the Ministry of Business, Innovation and Employment before the advised deadline.
</t>
    </r>
    <r>
      <rPr>
        <b/>
        <sz val="11"/>
        <rFont val="Arial"/>
        <family val="2"/>
      </rPr>
      <t xml:space="preserve">The timely completion of this return is a legal requirement </t>
    </r>
    <r>
      <rPr>
        <sz val="11"/>
        <rFont val="Arial"/>
        <family val="2"/>
      </rPr>
      <t>of all electricity and gas retailers under the Electricity (Statistics) Regulations 1996 and the Gas (Statistics) Regulations 1997</t>
    </r>
    <r>
      <rPr>
        <u/>
        <sz val="11"/>
        <rFont val="Arial"/>
        <family val="2"/>
      </rPr>
      <t xml:space="preserve">
</t>
    </r>
  </si>
  <si>
    <t>Data period</t>
  </si>
  <si>
    <t>Due Date</t>
  </si>
  <si>
    <t xml:space="preserve">How to submit the return
</t>
  </si>
  <si>
    <t>If highlighted this colour then the number should be negative, please provide comments if it is not</t>
  </si>
  <si>
    <t>Full Sales net revenue does not equal the sum of Electricity Lines charges and other costs and margins, its component breakdown</t>
  </si>
  <si>
    <t>Notes on coloured cells</t>
  </si>
  <si>
    <t>Cell is a formula</t>
  </si>
  <si>
    <t>Energy Online</t>
  </si>
  <si>
    <t>New Zealand Energy Ltd</t>
  </si>
  <si>
    <t>Energy Direct</t>
  </si>
  <si>
    <t>Greymouth Petroleum</t>
  </si>
  <si>
    <t xml:space="preserve">1. The QRSS return is required to be completed quarterly,  six weeks after the end of the statistical quarters (March, June, September, December). 
2. The return is designed to be completed in Excel and emailed to energydata@med.govt.nz
3. The manager responsible for the return must sign the provided  letter outlining that the return is correct and complete to the best of thier knowledge. Respondents are required to email  the letter to energydata@med.govt.nz along with the return. 
4. If you have any uncertainty about how to complete the return, please contact Nathan Young at nathan.young@mbie.govt.nz or phone (04) 901 9841  
</t>
  </si>
  <si>
    <t>1701</t>
  </si>
  <si>
    <t>1709</t>
  </si>
  <si>
    <t>1831</t>
  </si>
  <si>
    <t>1812</t>
  </si>
  <si>
    <t>Gas Sales to End Users</t>
  </si>
  <si>
    <t>V5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</si>
</sst>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4" formatCode="_-&quot;$&quot;* #,##0.00_-;\-&quot;$&quot;* #,##0.00_-;_-&quot;$&quot;* &quot;-&quot;??_-;_-@_-"/>
    <numFmt numFmtId="43" formatCode="_-* #,##0.00_-;\-* #,##0.00_-;_-* &quot;-&quot;??_-;_-@_-"/>
    <numFmt numFmtId="164" formatCode="d\ mmmm\ yyyy"/>
    <numFmt numFmtId="165" formatCode="_(* #,##0.00_);_(* \(#,##0.00\);_(* &quot;-&quot;??_);_(@_)"/>
    <numFmt numFmtId="166" formatCode="_(* #,##0_);_(* \(#,##0\);_(* &quot;-&quot;??_);_(@_)"/>
    <numFmt numFmtId="167" formatCode="0\ &quot;MWh&quot;"/>
    <numFmt numFmtId="168" formatCode="d\ mmm\ yy"/>
    <numFmt numFmtId="169" formatCode="_(&quot;$&quot;* #,##0.00_);_(&quot;$&quot;* \(#,##0.00\);_(&quot;$&quot;* &quot;-&quot;??_);_(@_)"/>
    <numFmt numFmtId="170" formatCode="[$$ -1409]#,##0\ \k"/>
    <numFmt numFmtId="171" formatCode="0\ &quot;MW&quot;"/>
    <numFmt numFmtId="172" formatCode="_(&quot;$&quot;* #,##0_);_(&quot;$&quot;* \(#,##0\);_(&quot;$&quot;* &quot;-&quot;??_);_(@_)"/>
    <numFmt numFmtId="173" formatCode="_-* #,##0_-;\-* #,##0_-;_-* &quot;-&quot;??_-;_-@_-"/>
    <numFmt numFmtId="174" formatCode="[$-1409]d\ mmmm\ yyyy;@"/>
    <numFmt numFmtId="175" formatCode="d/mm/yyyy;@"/>
    <numFmt numFmtId="176" formatCode="0.0"/>
  </numFmts>
  <fonts count="88">
    <font>
      <sz val="11"/>
      <name val="Arial"/>
      <family val="2"/>
    </font>
    <font>
      <sz val="11"/>
      <name val="Arial"/>
      <family val="2"/>
    </font>
    <font>
      <sz val="2"/>
      <name val="Arial"/>
      <family val="2"/>
    </font>
    <font>
      <b/>
      <i/>
      <sz val="20"/>
      <name val="Arial"/>
      <family val="2"/>
    </font>
    <font>
      <b/>
      <sz val="11"/>
      <name val="Arial"/>
      <family val="2"/>
    </font>
    <font>
      <sz val="2"/>
      <color indexed="9"/>
      <name val="Arial"/>
      <family val="2"/>
    </font>
    <font>
      <b/>
      <i/>
      <sz val="14"/>
      <name val="Arial"/>
      <family val="2"/>
    </font>
    <font>
      <sz val="11"/>
      <color indexed="9"/>
      <name val="Arial"/>
      <family val="2"/>
    </font>
    <font>
      <b/>
      <sz val="11"/>
      <color indexed="10"/>
      <name val="Arial"/>
      <family val="2"/>
    </font>
    <font>
      <sz val="10"/>
      <name val="Palatino"/>
    </font>
    <font>
      <sz val="10"/>
      <name val="Arial"/>
      <family val="2"/>
    </font>
    <font>
      <sz val="8"/>
      <name val="Arial"/>
      <family val="2"/>
    </font>
    <font>
      <sz val="8"/>
      <color indexed="9"/>
      <name val="Arial"/>
      <family val="2"/>
    </font>
    <font>
      <sz val="11"/>
      <color indexed="10"/>
      <name val="Arial"/>
      <family val="2"/>
    </font>
    <font>
      <sz val="8"/>
      <color rgb="FFFF0000"/>
      <name val="Arial"/>
      <family val="2"/>
    </font>
    <font>
      <b/>
      <sz val="8"/>
      <color indexed="9"/>
      <name val="Arial"/>
      <family val="2"/>
    </font>
    <font>
      <b/>
      <sz val="8"/>
      <color indexed="10"/>
      <name val="Arial"/>
      <family val="2"/>
    </font>
    <font>
      <i/>
      <sz val="8"/>
      <name val="Arial"/>
      <family val="2"/>
    </font>
    <font>
      <sz val="8"/>
      <color indexed="10"/>
      <name val="Arial"/>
      <family val="2"/>
    </font>
    <font>
      <i/>
      <sz val="12"/>
      <name val="Arial"/>
      <family val="2"/>
    </font>
    <font>
      <b/>
      <sz val="8"/>
      <color theme="0"/>
      <name val="Arial"/>
      <family val="2"/>
    </font>
    <font>
      <b/>
      <sz val="8"/>
      <name val="Arial"/>
      <family val="2"/>
    </font>
    <font>
      <b/>
      <sz val="14"/>
      <color indexed="12"/>
      <name val="Arial"/>
      <family val="2"/>
    </font>
    <font>
      <b/>
      <sz val="11"/>
      <color indexed="12"/>
      <name val="Arial"/>
      <family val="2"/>
    </font>
    <font>
      <sz val="11"/>
      <color indexed="12"/>
      <name val="Arial"/>
      <family val="2"/>
    </font>
    <font>
      <sz val="10"/>
      <color indexed="9"/>
      <name val="Arial"/>
      <family val="2"/>
    </font>
    <font>
      <b/>
      <i/>
      <u/>
      <sz val="11"/>
      <name val="Arial"/>
      <family val="2"/>
    </font>
    <font>
      <i/>
      <sz val="11"/>
      <name val="Arial"/>
      <family val="2"/>
    </font>
    <font>
      <b/>
      <i/>
      <sz val="11"/>
      <name val="Arial"/>
      <family val="2"/>
    </font>
    <font>
      <sz val="22"/>
      <name val="Arial"/>
      <family val="2"/>
    </font>
    <font>
      <i/>
      <sz val="10"/>
      <name val="Arial"/>
      <family val="2"/>
    </font>
    <font>
      <i/>
      <u/>
      <sz val="11"/>
      <color indexed="12"/>
      <name val="Arial"/>
      <family val="2"/>
    </font>
    <font>
      <b/>
      <sz val="14"/>
      <name val="Arial"/>
      <family val="2"/>
    </font>
    <font>
      <b/>
      <sz val="14"/>
      <color indexed="10"/>
      <name val="Arial"/>
      <family val="2"/>
    </font>
    <font>
      <b/>
      <i/>
      <u/>
      <sz val="14"/>
      <color indexed="10"/>
      <name val="Arial"/>
      <family val="2"/>
    </font>
    <font>
      <sz val="16"/>
      <name val="Lucida Sans"/>
      <family val="2"/>
    </font>
    <font>
      <b/>
      <sz val="11"/>
      <color indexed="9"/>
      <name val="Arial"/>
      <family val="2"/>
    </font>
    <font>
      <b/>
      <sz val="10"/>
      <name val="Arial"/>
      <family val="2"/>
    </font>
    <font>
      <sz val="9"/>
      <name val="Arial"/>
      <family val="2"/>
    </font>
    <font>
      <u/>
      <sz val="11"/>
      <name val="Arial"/>
      <family val="2"/>
    </font>
    <font>
      <sz val="12"/>
      <name val="Arial"/>
      <family val="2"/>
    </font>
    <font>
      <u/>
      <sz val="11"/>
      <color theme="10"/>
      <name val="Arial"/>
      <family val="2"/>
    </font>
    <font>
      <b/>
      <sz val="15"/>
      <name val="Arial"/>
      <family val="2"/>
    </font>
    <font>
      <b/>
      <i/>
      <sz val="10"/>
      <name val="Arial"/>
      <family val="2"/>
    </font>
    <font>
      <b/>
      <sz val="12"/>
      <name val="Arial"/>
      <family val="2"/>
    </font>
    <font>
      <i/>
      <vertAlign val="superscript"/>
      <sz val="11"/>
      <name val="Arial"/>
      <family val="2"/>
    </font>
    <font>
      <b/>
      <sz val="11"/>
      <color theme="6" tint="-0.249977111117893"/>
      <name val="Arial"/>
      <family val="2"/>
    </font>
    <font>
      <b/>
      <sz val="13"/>
      <name val="Arial"/>
      <family val="2"/>
    </font>
    <font>
      <u/>
      <sz val="11"/>
      <color indexed="12"/>
      <name val="Arial"/>
      <family val="2"/>
    </font>
    <font>
      <b/>
      <vertAlign val="superscript"/>
      <sz val="12"/>
      <name val="Arial"/>
      <family val="2"/>
    </font>
    <font>
      <b/>
      <sz val="12"/>
      <color indexed="10"/>
      <name val="Arial"/>
      <family val="2"/>
    </font>
    <font>
      <b/>
      <sz val="8"/>
      <color indexed="81"/>
      <name val="Tahoma"/>
      <family val="2"/>
    </font>
    <font>
      <sz val="8"/>
      <color indexed="81"/>
      <name val="Tahoma"/>
      <family val="2"/>
    </font>
    <font>
      <sz val="11"/>
      <name val="Calibri"/>
      <family val="2"/>
    </font>
    <font>
      <sz val="18"/>
      <name val="Calibri"/>
      <family val="2"/>
    </font>
    <font>
      <sz val="7"/>
      <name val="Times New Roman"/>
      <family val="1"/>
    </font>
    <font>
      <b/>
      <sz val="13"/>
      <name val="Calibri"/>
      <family val="2"/>
    </font>
    <font>
      <b/>
      <sz val="11"/>
      <name val="Calibri"/>
      <family val="2"/>
    </font>
    <font>
      <sz val="11"/>
      <name val="Symbol"/>
      <family val="1"/>
      <charset val="2"/>
    </font>
    <font>
      <sz val="11"/>
      <name val="Courier New"/>
      <family val="3"/>
    </font>
    <font>
      <sz val="11"/>
      <name val="Calibri"/>
      <family val="2"/>
      <scheme val="minor"/>
    </font>
    <font>
      <b/>
      <sz val="18"/>
      <name val="Calibri"/>
      <family val="2"/>
    </font>
    <font>
      <sz val="11"/>
      <color theme="10"/>
      <name val="Calibri"/>
      <family val="2"/>
      <scheme val="minor"/>
    </font>
    <font>
      <sz val="18"/>
      <name val="Calibri"/>
      <family val="2"/>
      <scheme val="minor"/>
    </font>
    <font>
      <b/>
      <sz val="11"/>
      <name val="Calibri"/>
      <family val="2"/>
      <scheme val="minor"/>
    </font>
    <font>
      <b/>
      <sz val="9"/>
      <name val="Calibri"/>
      <family val="2"/>
      <scheme val="minor"/>
    </font>
    <font>
      <i/>
      <sz val="10"/>
      <name val="Calibri"/>
      <family val="2"/>
      <scheme val="minor"/>
    </font>
    <font>
      <b/>
      <i/>
      <sz val="12"/>
      <name val="Calibri"/>
      <family val="2"/>
      <scheme val="minor"/>
    </font>
    <font>
      <b/>
      <i/>
      <sz val="20"/>
      <name val="Calibri"/>
      <family val="2"/>
      <scheme val="minor"/>
    </font>
    <font>
      <b/>
      <sz val="11"/>
      <color indexed="10"/>
      <name val="Calibri"/>
      <family val="2"/>
      <scheme val="minor"/>
    </font>
    <font>
      <b/>
      <i/>
      <sz val="14"/>
      <name val="Calibri"/>
      <family val="2"/>
      <scheme val="minor"/>
    </font>
    <font>
      <b/>
      <sz val="18"/>
      <name val="Calibri"/>
      <family val="2"/>
      <scheme val="minor"/>
    </font>
    <font>
      <sz val="14"/>
      <name val="Calibri"/>
      <family val="2"/>
      <scheme val="minor"/>
    </font>
    <font>
      <sz val="2"/>
      <color indexed="9"/>
      <name val="Calibri"/>
      <family val="2"/>
      <scheme val="minor"/>
    </font>
    <font>
      <b/>
      <u/>
      <sz val="11"/>
      <name val="Calibri"/>
      <family val="2"/>
      <scheme val="minor"/>
    </font>
    <font>
      <sz val="10"/>
      <name val="Calibri"/>
      <family val="2"/>
      <scheme val="minor"/>
    </font>
    <font>
      <sz val="12"/>
      <name val="Calibri"/>
      <family val="2"/>
      <scheme val="minor"/>
    </font>
    <font>
      <i/>
      <u/>
      <sz val="11"/>
      <name val="Calibri"/>
      <family val="2"/>
      <scheme val="minor"/>
    </font>
    <font>
      <u/>
      <sz val="11"/>
      <name val="Calibri"/>
      <family val="2"/>
      <scheme val="minor"/>
    </font>
    <font>
      <sz val="8"/>
      <name val="Calibri"/>
      <family val="2"/>
      <scheme val="minor"/>
    </font>
    <font>
      <i/>
      <sz val="11"/>
      <name val="Calibri"/>
      <family val="2"/>
    </font>
    <font>
      <vertAlign val="superscript"/>
      <sz val="11"/>
      <name val="Calibri"/>
      <family val="2"/>
    </font>
    <font>
      <sz val="10"/>
      <color indexed="8"/>
      <name val="Arial"/>
      <family val="2"/>
    </font>
    <font>
      <sz val="11"/>
      <color indexed="8"/>
      <name val="Calibri"/>
      <family val="2"/>
    </font>
    <font>
      <sz val="22"/>
      <name val="Calibri"/>
      <family val="2"/>
      <scheme val="minor"/>
    </font>
    <font>
      <sz val="16"/>
      <color rgb="FF000000"/>
      <name val="Calibri"/>
      <family val="2"/>
      <scheme val="minor"/>
    </font>
    <font>
      <sz val="14"/>
      <color rgb="FF000000"/>
      <name val="Arial"/>
      <family val="2"/>
    </font>
    <font>
      <sz val="14"/>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30"/>
        <bgColor indexed="64"/>
      </patternFill>
    </fill>
    <fill>
      <patternFill patternType="solid">
        <fgColor indexed="44"/>
        <bgColor indexed="64"/>
      </patternFill>
    </fill>
    <fill>
      <patternFill patternType="solid">
        <fgColor indexed="10"/>
        <bgColor indexed="64"/>
      </patternFill>
    </fill>
    <fill>
      <patternFill patternType="solid">
        <fgColor indexed="22"/>
        <bgColor indexed="0"/>
      </patternFill>
    </fill>
    <fill>
      <patternFill patternType="solid">
        <fgColor rgb="FFFFCCCC"/>
        <bgColor indexed="64"/>
      </patternFill>
    </fill>
    <fill>
      <patternFill patternType="solid">
        <fgColor theme="4" tint="0.79998168889431442"/>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0">
    <xf numFmtId="0" fontId="0" fillId="0" borderId="0">
      <alignment vertical="center"/>
    </xf>
    <xf numFmtId="165" fontId="9" fillId="0" borderId="0" applyFont="0" applyFill="0" applyBorder="0" applyAlignment="0" applyProtection="0"/>
    <xf numFmtId="0" fontId="1" fillId="0" borderId="0">
      <alignment vertical="center"/>
    </xf>
    <xf numFmtId="169" fontId="9" fillId="0" borderId="0" applyFont="0" applyFill="0" applyBorder="0" applyAlignment="0" applyProtection="0"/>
    <xf numFmtId="0" fontId="10" fillId="0" borderId="0"/>
    <xf numFmtId="0" fontId="40" fillId="0" borderId="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top"/>
      <protection locked="0"/>
    </xf>
    <xf numFmtId="44" fontId="1" fillId="0" borderId="0" applyFont="0" applyFill="0" applyBorder="0" applyAlignment="0" applyProtection="0"/>
    <xf numFmtId="0" fontId="82" fillId="0" borderId="0"/>
  </cellStyleXfs>
  <cellXfs count="491">
    <xf numFmtId="0" fontId="0" fillId="0" borderId="0" xfId="0">
      <alignment vertical="center"/>
    </xf>
    <xf numFmtId="0" fontId="4" fillId="0" borderId="0" xfId="2" applyFont="1" applyFill="1" applyAlignment="1" applyProtection="1">
      <alignment horizontal="center" vertical="center" wrapText="1"/>
    </xf>
    <xf numFmtId="0" fontId="1" fillId="0" borderId="0" xfId="2" applyFill="1" applyAlignment="1" applyProtection="1">
      <alignment vertical="center"/>
    </xf>
    <xf numFmtId="0" fontId="5" fillId="0" borderId="0" xfId="2" applyFont="1" applyFill="1" applyAlignment="1" applyProtection="1">
      <alignment vertical="center"/>
    </xf>
    <xf numFmtId="0" fontId="0" fillId="0" borderId="0" xfId="0" applyFill="1" applyAlignment="1" applyProtection="1">
      <alignment vertical="center"/>
    </xf>
    <xf numFmtId="0" fontId="7" fillId="0" borderId="0" xfId="2" applyFont="1" applyFill="1" applyAlignment="1" applyProtection="1">
      <alignment vertical="center"/>
    </xf>
    <xf numFmtId="0" fontId="4" fillId="0" borderId="0" xfId="2" applyFont="1" applyFill="1" applyAlignment="1" applyProtection="1">
      <alignment horizontal="center" vertical="center"/>
    </xf>
    <xf numFmtId="0" fontId="2" fillId="2" borderId="0" xfId="0" applyFont="1" applyFill="1" applyAlignment="1" applyProtection="1">
      <alignment vertical="center"/>
    </xf>
    <xf numFmtId="0" fontId="3" fillId="2" borderId="0" xfId="2" applyFont="1" applyFill="1" applyAlignment="1" applyProtection="1">
      <alignment horizontal="left" vertical="center"/>
    </xf>
    <xf numFmtId="0" fontId="0" fillId="2" borderId="0" xfId="0" applyFill="1" applyAlignment="1" applyProtection="1">
      <alignment vertical="center"/>
    </xf>
    <xf numFmtId="0" fontId="2" fillId="2" borderId="0" xfId="0" applyFont="1" applyFill="1" applyAlignment="1" applyProtection="1">
      <alignment horizontal="right" vertical="center"/>
    </xf>
    <xf numFmtId="0" fontId="5" fillId="2" borderId="0" xfId="0" applyFont="1" applyFill="1" applyAlignment="1" applyProtection="1">
      <alignment vertical="center"/>
    </xf>
    <xf numFmtId="0" fontId="12" fillId="2" borderId="0" xfId="0" applyFont="1" applyFill="1" applyAlignment="1" applyProtection="1">
      <alignment horizontal="right" vertical="center"/>
    </xf>
    <xf numFmtId="0" fontId="7" fillId="2" borderId="0" xfId="0" applyFont="1" applyFill="1" applyAlignment="1" applyProtection="1">
      <alignment vertical="center"/>
    </xf>
    <xf numFmtId="0" fontId="1"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4" fillId="2" borderId="6" xfId="0" applyFont="1" applyFill="1" applyBorder="1" applyAlignment="1" applyProtection="1">
      <alignment horizontal="center" vertical="center"/>
    </xf>
    <xf numFmtId="164" fontId="8" fillId="2" borderId="7" xfId="0" applyNumberFormat="1" applyFont="1" applyFill="1" applyBorder="1" applyAlignment="1" applyProtection="1">
      <alignment horizontal="center" vertical="center"/>
    </xf>
    <xf numFmtId="0" fontId="14" fillId="2" borderId="0" xfId="0" applyFont="1" applyFill="1" applyAlignment="1" applyProtection="1">
      <alignment horizontal="right" vertical="center"/>
    </xf>
    <xf numFmtId="0" fontId="12" fillId="2" borderId="0" xfId="0" applyFont="1" applyFill="1" applyAlignment="1" applyProtection="1">
      <alignment vertical="center"/>
    </xf>
    <xf numFmtId="0" fontId="4" fillId="3" borderId="1" xfId="0" applyFont="1" applyFill="1" applyBorder="1" applyAlignment="1" applyProtection="1">
      <alignment horizontal="center" vertical="center"/>
    </xf>
    <xf numFmtId="0" fontId="15" fillId="2" borderId="0" xfId="0" applyFont="1" applyFill="1" applyBorder="1" applyAlignment="1" applyProtection="1">
      <alignment horizontal="right" vertical="center"/>
    </xf>
    <xf numFmtId="0" fontId="15" fillId="2" borderId="0" xfId="0" applyFont="1" applyFill="1" applyAlignment="1" applyProtection="1">
      <alignment horizontal="right" vertical="center"/>
    </xf>
    <xf numFmtId="0" fontId="11" fillId="3" borderId="8" xfId="0" applyFont="1" applyFill="1" applyBorder="1" applyAlignment="1" applyProtection="1">
      <alignment horizontal="center" vertical="center" wrapText="1"/>
    </xf>
    <xf numFmtId="0" fontId="16" fillId="2" borderId="0" xfId="0" applyFont="1" applyFill="1" applyAlignment="1" applyProtection="1">
      <alignment horizontal="right" vertical="center"/>
    </xf>
    <xf numFmtId="0" fontId="13" fillId="2" borderId="0" xfId="0" applyFont="1" applyFill="1" applyAlignment="1" applyProtection="1">
      <alignment vertical="center"/>
    </xf>
    <xf numFmtId="0" fontId="17" fillId="3" borderId="8" xfId="0" applyFont="1" applyFill="1" applyBorder="1" applyAlignment="1" applyProtection="1">
      <alignment horizontal="center" vertical="center" wrapText="1"/>
    </xf>
    <xf numFmtId="0" fontId="10" fillId="4" borderId="8" xfId="2" applyFont="1" applyFill="1" applyBorder="1" applyAlignment="1" applyProtection="1">
      <alignment horizontal="center" vertical="center"/>
    </xf>
    <xf numFmtId="0" fontId="18" fillId="2" borderId="0" xfId="0" applyFont="1" applyFill="1" applyAlignment="1" applyProtection="1">
      <alignment horizontal="right" vertical="center"/>
    </xf>
    <xf numFmtId="167" fontId="10" fillId="6" borderId="8" xfId="0" applyNumberFormat="1" applyFont="1" applyFill="1" applyBorder="1" applyAlignment="1" applyProtection="1">
      <alignment horizontal="right" vertical="center"/>
      <protection locked="0"/>
    </xf>
    <xf numFmtId="0" fontId="11" fillId="2" borderId="0" xfId="0" applyFont="1" applyFill="1" applyAlignment="1" applyProtection="1">
      <alignment horizontal="right" vertical="center"/>
    </xf>
    <xf numFmtId="0" fontId="0" fillId="2" borderId="0" xfId="0" applyFill="1" applyAlignment="1" applyProtection="1">
      <alignment vertical="center"/>
      <protection locked="0"/>
    </xf>
    <xf numFmtId="0" fontId="10" fillId="0" borderId="8" xfId="0" applyNumberFormat="1" applyFont="1" applyFill="1" applyBorder="1" applyAlignment="1" applyProtection="1">
      <alignment horizontal="center" vertical="center"/>
      <protection locked="0"/>
    </xf>
    <xf numFmtId="167" fontId="10" fillId="2" borderId="8" xfId="0" applyNumberFormat="1" applyFont="1" applyFill="1" applyBorder="1" applyAlignment="1" applyProtection="1">
      <alignment horizontal="right" vertical="center"/>
      <protection locked="0"/>
    </xf>
    <xf numFmtId="0" fontId="20" fillId="2" borderId="0" xfId="0" applyNumberFormat="1" applyFont="1" applyFill="1" applyBorder="1" applyAlignment="1" applyProtection="1">
      <alignment horizontal="right" vertical="center"/>
      <protection locked="0"/>
    </xf>
    <xf numFmtId="0" fontId="15" fillId="2" borderId="0" xfId="0" applyNumberFormat="1" applyFont="1" applyFill="1" applyBorder="1" applyAlignment="1" applyProtection="1">
      <alignment horizontal="right" vertical="center"/>
      <protection locked="0"/>
    </xf>
    <xf numFmtId="0" fontId="15" fillId="2" borderId="0" xfId="0" applyFont="1" applyFill="1" applyAlignment="1" applyProtection="1">
      <alignment horizontal="right" vertical="center"/>
      <protection locked="0"/>
    </xf>
    <xf numFmtId="0" fontId="7"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21" fillId="2" borderId="0" xfId="0" applyNumberFormat="1" applyFont="1" applyFill="1" applyBorder="1" applyAlignment="1" applyProtection="1">
      <alignment horizontal="right" vertical="center"/>
      <protection locked="0"/>
    </xf>
    <xf numFmtId="0" fontId="12" fillId="2" borderId="0" xfId="0" applyFont="1" applyFill="1" applyAlignment="1" applyProtection="1">
      <alignment vertical="center"/>
      <protection locked="0"/>
    </xf>
    <xf numFmtId="49" fontId="12" fillId="2" borderId="0" xfId="0" applyNumberFormat="1" applyFont="1" applyFill="1" applyBorder="1" applyAlignment="1" applyProtection="1">
      <alignment horizontal="left" vertical="center"/>
      <protection locked="0"/>
    </xf>
    <xf numFmtId="0" fontId="22" fillId="2" borderId="0" xfId="0" applyNumberFormat="1" applyFont="1" applyFill="1" applyBorder="1" applyAlignment="1" applyProtection="1">
      <alignment horizontal="left" vertical="top"/>
    </xf>
    <xf numFmtId="0" fontId="23" fillId="2" borderId="0" xfId="0" applyFont="1" applyFill="1" applyBorder="1" applyAlignment="1" applyProtection="1">
      <alignment horizontal="center" vertical="center"/>
    </xf>
    <xf numFmtId="0" fontId="24" fillId="2" borderId="0" xfId="0" applyFont="1" applyFill="1" applyBorder="1" applyAlignment="1" applyProtection="1">
      <alignment vertical="center"/>
    </xf>
    <xf numFmtId="0" fontId="12" fillId="2" borderId="0" xfId="0" applyFont="1" applyFill="1" applyBorder="1" applyAlignment="1" applyProtection="1">
      <alignment horizontal="right" vertical="center"/>
    </xf>
    <xf numFmtId="49" fontId="12" fillId="2" borderId="0" xfId="0" applyNumberFormat="1" applyFont="1" applyFill="1" applyBorder="1" applyAlignment="1" applyProtection="1">
      <alignment horizontal="left" vertical="center"/>
    </xf>
    <xf numFmtId="0" fontId="4" fillId="2" borderId="0" xfId="0" applyFont="1" applyFill="1" applyAlignment="1" applyProtection="1">
      <alignment horizontal="center" vertical="center"/>
    </xf>
    <xf numFmtId="49" fontId="25" fillId="2" borderId="0" xfId="0" applyNumberFormat="1" applyFont="1" applyFill="1" applyBorder="1" applyAlignment="1" applyProtection="1">
      <alignment horizontal="left" vertical="center"/>
    </xf>
    <xf numFmtId="0" fontId="0" fillId="2" borderId="0" xfId="0" applyFill="1" applyProtection="1">
      <alignment vertical="center"/>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7" fillId="2" borderId="0" xfId="0" applyFont="1" applyFill="1" applyAlignment="1">
      <alignment vertical="center"/>
    </xf>
    <xf numFmtId="0" fontId="0" fillId="2" borderId="0" xfId="0" applyFill="1" applyBorder="1" applyAlignment="1">
      <alignment vertical="center"/>
    </xf>
    <xf numFmtId="0" fontId="0" fillId="2" borderId="16"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15" fontId="0" fillId="2" borderId="0" xfId="0" applyNumberFormat="1" applyFill="1" applyAlignment="1">
      <alignment vertical="center"/>
    </xf>
    <xf numFmtId="0" fontId="2" fillId="2" borderId="0" xfId="0" applyFont="1" applyFill="1" applyProtection="1">
      <alignment vertical="center"/>
    </xf>
    <xf numFmtId="0" fontId="0" fillId="2" borderId="0" xfId="0" applyFill="1" applyBorder="1" applyProtection="1">
      <alignment vertical="center"/>
    </xf>
    <xf numFmtId="0" fontId="35" fillId="2" borderId="0" xfId="0" applyFont="1" applyFill="1" applyBorder="1" applyProtection="1">
      <alignment vertical="center"/>
    </xf>
    <xf numFmtId="0" fontId="2" fillId="2" borderId="0" xfId="0" applyFont="1" applyFill="1" applyBorder="1" applyProtection="1">
      <alignment vertical="center"/>
    </xf>
    <xf numFmtId="0" fontId="0" fillId="0" borderId="0" xfId="0" applyProtection="1">
      <alignment vertical="center"/>
    </xf>
    <xf numFmtId="0" fontId="5" fillId="2" borderId="0" xfId="0" applyFont="1" applyFill="1" applyProtection="1">
      <alignment vertical="center"/>
    </xf>
    <xf numFmtId="0" fontId="4" fillId="2" borderId="0" xfId="0" applyFont="1" applyFill="1" applyBorder="1" applyAlignment="1" applyProtection="1">
      <alignment horizontal="centerContinuous" vertical="center"/>
    </xf>
    <xf numFmtId="0" fontId="4"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36" fillId="2" borderId="0" xfId="0" applyFont="1" applyFill="1" applyBorder="1" applyAlignment="1" applyProtection="1">
      <alignment horizontal="centerContinuous" vertical="center"/>
    </xf>
    <xf numFmtId="0" fontId="7" fillId="2" borderId="0" xfId="0" applyFont="1" applyFill="1" applyBorder="1" applyAlignment="1" applyProtection="1">
      <alignment vertical="center"/>
    </xf>
    <xf numFmtId="0" fontId="7" fillId="2" borderId="0" xfId="0" applyFont="1" applyFill="1" applyProtection="1">
      <alignment vertical="center"/>
    </xf>
    <xf numFmtId="0" fontId="4" fillId="2" borderId="0" xfId="0" applyFont="1" applyFill="1" applyBorder="1" applyAlignment="1" applyProtection="1">
      <alignment horizontal="right" vertical="center"/>
    </xf>
    <xf numFmtId="49" fontId="8"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vertical="center" wrapText="1"/>
    </xf>
    <xf numFmtId="0" fontId="36" fillId="2" borderId="0" xfId="0" applyFont="1" applyFill="1" applyBorder="1" applyAlignment="1" applyProtection="1">
      <alignment vertical="center" wrapText="1"/>
    </xf>
    <xf numFmtId="0" fontId="30" fillId="4" borderId="8" xfId="2" applyFont="1" applyFill="1" applyBorder="1" applyAlignment="1" applyProtection="1">
      <alignment horizontal="center" vertical="center"/>
    </xf>
    <xf numFmtId="6" fontId="30" fillId="4" borderId="8" xfId="2" quotePrefix="1"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center"/>
      <protection locked="0"/>
    </xf>
    <xf numFmtId="167" fontId="10" fillId="0" borderId="8" xfId="0" applyNumberFormat="1" applyFont="1" applyFill="1" applyBorder="1" applyAlignment="1" applyProtection="1">
      <alignment horizontal="right" vertical="center"/>
      <protection locked="0"/>
    </xf>
    <xf numFmtId="170" fontId="10" fillId="0" borderId="8" xfId="3" applyNumberFormat="1" applyFont="1" applyFill="1" applyBorder="1" applyAlignment="1" applyProtection="1">
      <alignment horizontal="right" vertical="center"/>
      <protection locked="0"/>
    </xf>
    <xf numFmtId="0" fontId="12" fillId="2" borderId="0" xfId="0" applyFont="1" applyFill="1" applyBorder="1" applyAlignment="1" applyProtection="1">
      <alignment horizontal="right" vertical="center" wrapText="1"/>
      <protection locked="0"/>
    </xf>
    <xf numFmtId="0" fontId="7" fillId="2" borderId="0" xfId="0" applyFont="1" applyFill="1" applyProtection="1">
      <alignment vertical="center"/>
      <protection locked="0"/>
    </xf>
    <xf numFmtId="0" fontId="0" fillId="2" borderId="0" xfId="0" applyFill="1" applyProtection="1">
      <alignment vertical="center"/>
      <protection locked="0"/>
    </xf>
    <xf numFmtId="0" fontId="0" fillId="0" borderId="0" xfId="0" applyProtection="1">
      <alignment vertical="center"/>
      <protection locked="0"/>
    </xf>
    <xf numFmtId="0" fontId="5" fillId="2" borderId="0" xfId="0" applyFont="1" applyFill="1" applyBorder="1" applyAlignment="1" applyProtection="1">
      <alignment horizontal="left" vertical="center"/>
    </xf>
    <xf numFmtId="0" fontId="12" fillId="2" borderId="0" xfId="0" applyFont="1" applyFill="1" applyBorder="1" applyAlignment="1" applyProtection="1">
      <alignment horizontal="right" vertical="center" wrapText="1"/>
    </xf>
    <xf numFmtId="0" fontId="6" fillId="5" borderId="9" xfId="0" applyFont="1" applyFill="1" applyBorder="1" applyAlignment="1" applyProtection="1">
      <alignment vertical="center"/>
    </xf>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170" fontId="10" fillId="6" borderId="8" xfId="3" applyNumberFormat="1" applyFont="1" applyFill="1" applyBorder="1" applyAlignment="1" applyProtection="1">
      <alignment horizontal="right" vertical="center"/>
      <protection locked="0"/>
    </xf>
    <xf numFmtId="49" fontId="36" fillId="2" borderId="0" xfId="0" applyNumberFormat="1" applyFont="1" applyFill="1" applyBorder="1" applyAlignment="1" applyProtection="1">
      <alignment horizontal="center" vertical="center"/>
    </xf>
    <xf numFmtId="0" fontId="30" fillId="2" borderId="0" xfId="0" applyFont="1" applyFill="1" applyBorder="1" applyAlignment="1" applyProtection="1">
      <alignment horizontal="left" vertical="top"/>
    </xf>
    <xf numFmtId="0" fontId="7" fillId="2" borderId="0" xfId="0" applyFont="1" applyFill="1" applyBorder="1" applyProtection="1">
      <alignment vertical="center"/>
    </xf>
    <xf numFmtId="0" fontId="4" fillId="2" borderId="0" xfId="0" applyFont="1" applyFill="1" applyBorder="1" applyAlignment="1" applyProtection="1">
      <alignment horizontal="left" vertical="center"/>
    </xf>
    <xf numFmtId="0" fontId="7" fillId="0" borderId="0" xfId="0" applyFont="1" applyProtection="1">
      <alignment vertical="center"/>
    </xf>
    <xf numFmtId="0" fontId="5" fillId="2" borderId="0" xfId="0" applyFont="1" applyFill="1" applyAlignment="1" applyProtection="1">
      <alignment horizontal="right" vertical="center"/>
    </xf>
    <xf numFmtId="0" fontId="1" fillId="2" borderId="0" xfId="0" applyFont="1" applyFill="1" applyAlignment="1" applyProtection="1">
      <alignment horizontal="left" vertical="center" wrapText="1"/>
    </xf>
    <xf numFmtId="168" fontId="8" fillId="2" borderId="7" xfId="0" applyNumberFormat="1" applyFont="1" applyFill="1" applyBorder="1" applyAlignment="1" applyProtection="1">
      <alignment horizontal="center" vertical="center"/>
    </xf>
    <xf numFmtId="0" fontId="1" fillId="2" borderId="0" xfId="0" applyFont="1" applyFill="1" applyAlignment="1" applyProtection="1">
      <alignment horizontal="center" vertical="center" wrapText="1"/>
    </xf>
    <xf numFmtId="168" fontId="8" fillId="2" borderId="0" xfId="0" applyNumberFormat="1" applyFont="1" applyFill="1" applyBorder="1" applyAlignment="1" applyProtection="1">
      <alignment horizontal="center" vertical="center"/>
    </xf>
    <xf numFmtId="49" fontId="12" fillId="2" borderId="0" xfId="0" applyNumberFormat="1" applyFont="1" applyFill="1" applyBorder="1" applyAlignment="1" applyProtection="1">
      <alignment horizontal="center" vertical="center"/>
    </xf>
    <xf numFmtId="0" fontId="12" fillId="2" borderId="0" xfId="0" applyFont="1" applyFill="1" applyAlignment="1" applyProtection="1">
      <alignment horizontal="left" vertical="center" wrapText="1"/>
    </xf>
    <xf numFmtId="0" fontId="12"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0" fontId="5" fillId="2" borderId="0" xfId="0" applyFont="1" applyFill="1" applyBorder="1" applyAlignment="1" applyProtection="1">
      <alignment vertical="center"/>
    </xf>
    <xf numFmtId="0" fontId="37" fillId="3" borderId="1"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xf>
    <xf numFmtId="0" fontId="38" fillId="4"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11" xfId="2" applyFont="1" applyFill="1" applyBorder="1" applyAlignment="1" applyProtection="1">
      <alignment horizontal="center" vertical="center"/>
    </xf>
    <xf numFmtId="171" fontId="10" fillId="6" borderId="8" xfId="0" applyNumberFormat="1" applyFont="1" applyFill="1" applyBorder="1" applyAlignment="1" applyProtection="1">
      <alignment horizontal="right" vertical="center"/>
      <protection locked="0"/>
    </xf>
    <xf numFmtId="0" fontId="10" fillId="2" borderId="0" xfId="0" applyFont="1" applyFill="1" applyBorder="1" applyAlignment="1" applyProtection="1">
      <alignment vertical="center"/>
    </xf>
    <xf numFmtId="0" fontId="5" fillId="2" borderId="0" xfId="0" applyFont="1" applyFill="1" applyAlignment="1" applyProtection="1">
      <alignment horizontal="right" vertical="center"/>
      <protection locked="0"/>
    </xf>
    <xf numFmtId="0" fontId="10" fillId="0" borderId="8" xfId="0" applyFont="1" applyFill="1" applyBorder="1" applyAlignment="1" applyProtection="1">
      <alignment horizontal="center" vertical="center"/>
      <protection locked="0"/>
    </xf>
    <xf numFmtId="171" fontId="10" fillId="0" borderId="8" xfId="0" applyNumberFormat="1" applyFont="1" applyFill="1" applyBorder="1" applyAlignment="1" applyProtection="1">
      <alignment horizontal="right" vertical="center"/>
      <protection locked="0"/>
    </xf>
    <xf numFmtId="0" fontId="10" fillId="2" borderId="0" xfId="0" applyFont="1" applyFill="1" applyProtection="1">
      <alignment vertical="center"/>
    </xf>
    <xf numFmtId="0" fontId="0" fillId="9" borderId="15" xfId="0" applyFill="1" applyBorder="1" applyAlignment="1">
      <alignment vertical="center"/>
    </xf>
    <xf numFmtId="0" fontId="0" fillId="9" borderId="0" xfId="0" applyFill="1" applyBorder="1" applyAlignment="1">
      <alignment vertical="center"/>
    </xf>
    <xf numFmtId="0" fontId="0" fillId="9" borderId="0" xfId="0" applyFill="1" applyBorder="1" applyAlignment="1">
      <alignment horizontal="centerContinuous" vertical="center"/>
    </xf>
    <xf numFmtId="0" fontId="0" fillId="9" borderId="16" xfId="0" applyFill="1" applyBorder="1" applyAlignment="1">
      <alignment vertical="center"/>
    </xf>
    <xf numFmtId="0" fontId="4" fillId="9" borderId="0" xfId="0" applyFont="1" applyFill="1" applyBorder="1" applyAlignment="1">
      <alignment horizontal="right" vertical="center"/>
    </xf>
    <xf numFmtId="0" fontId="10" fillId="9" borderId="0" xfId="0" applyFont="1" applyFill="1" applyBorder="1" applyAlignment="1">
      <alignment horizontal="center" vertical="center"/>
    </xf>
    <xf numFmtId="0" fontId="28" fillId="9" borderId="20" xfId="0" applyFont="1" applyFill="1" applyBorder="1" applyAlignment="1">
      <alignment vertical="top" wrapText="1"/>
    </xf>
    <xf numFmtId="0" fontId="0" fillId="9" borderId="0" xfId="0" applyFill="1" applyBorder="1" applyAlignment="1">
      <alignment vertical="top"/>
    </xf>
    <xf numFmtId="0" fontId="4" fillId="9" borderId="16" xfId="0" applyFont="1" applyFill="1" applyBorder="1" applyAlignment="1">
      <alignment horizontal="right" vertical="center"/>
    </xf>
    <xf numFmtId="0" fontId="1" fillId="9" borderId="0" xfId="0" applyFont="1" applyFill="1" applyBorder="1" applyAlignment="1">
      <alignment horizontal="right" vertical="center"/>
    </xf>
    <xf numFmtId="0" fontId="10" fillId="9" borderId="8" xfId="0" applyFont="1" applyFill="1" applyBorder="1" applyAlignment="1" applyProtection="1">
      <alignment vertical="center"/>
      <protection locked="0"/>
    </xf>
    <xf numFmtId="0" fontId="0" fillId="9" borderId="0" xfId="0" applyFill="1" applyBorder="1" applyAlignment="1">
      <alignment horizontal="right" vertical="center"/>
    </xf>
    <xf numFmtId="0" fontId="30" fillId="9" borderId="0" xfId="0" applyFont="1" applyFill="1" applyBorder="1" applyAlignment="1">
      <alignment vertical="center" wrapText="1"/>
    </xf>
    <xf numFmtId="0" fontId="27" fillId="9" borderId="0" xfId="0" applyFont="1" applyFill="1" applyBorder="1" applyAlignment="1">
      <alignment vertical="center"/>
    </xf>
    <xf numFmtId="0" fontId="28" fillId="9" borderId="0" xfId="0" applyFont="1" applyFill="1" applyBorder="1" applyAlignment="1">
      <alignment horizontal="left" vertical="center"/>
    </xf>
    <xf numFmtId="0" fontId="0" fillId="9" borderId="5" xfId="0" applyFill="1" applyBorder="1" applyAlignment="1">
      <alignment vertical="center"/>
    </xf>
    <xf numFmtId="0" fontId="1" fillId="2" borderId="0" xfId="0" applyFont="1" applyFill="1" applyAlignment="1" applyProtection="1">
      <alignment horizontal="left" vertical="center" wrapText="1"/>
    </xf>
    <xf numFmtId="0" fontId="0" fillId="0" borderId="4" xfId="2" applyFont="1" applyFill="1" applyBorder="1" applyAlignment="1" applyProtection="1">
      <alignment horizontal="center" vertical="center"/>
    </xf>
    <xf numFmtId="0" fontId="0" fillId="2" borderId="8" xfId="0" applyFill="1" applyBorder="1" applyAlignment="1">
      <alignment horizontal="right" vertical="center"/>
    </xf>
    <xf numFmtId="0" fontId="0" fillId="2" borderId="8" xfId="0" applyFill="1" applyBorder="1" applyAlignment="1">
      <alignment vertical="center"/>
    </xf>
    <xf numFmtId="0" fontId="4" fillId="2" borderId="8" xfId="0" applyFont="1" applyFill="1" applyBorder="1" applyAlignment="1">
      <alignment horizontal="centerContinuous" vertical="center"/>
    </xf>
    <xf numFmtId="0" fontId="0" fillId="2" borderId="8" xfId="0" applyFill="1" applyBorder="1" applyAlignment="1">
      <alignment horizontal="centerContinuous" vertical="center"/>
    </xf>
    <xf numFmtId="0" fontId="4" fillId="0" borderId="0" xfId="2" applyFont="1" applyFill="1" applyBorder="1" applyAlignment="1" applyProtection="1">
      <alignment horizontal="center" vertical="center" wrapText="1"/>
    </xf>
    <xf numFmtId="0" fontId="39" fillId="0" borderId="4" xfId="2" applyFont="1" applyFill="1" applyBorder="1" applyAlignment="1" applyProtection="1">
      <alignment vertical="center"/>
    </xf>
    <xf numFmtId="0" fontId="0" fillId="0" borderId="4" xfId="2" applyFont="1" applyFill="1" applyBorder="1" applyAlignment="1" applyProtection="1">
      <alignment vertical="center"/>
    </xf>
    <xf numFmtId="0" fontId="0" fillId="0" borderId="2" xfId="2" applyFont="1" applyFill="1" applyBorder="1" applyAlignment="1" applyProtection="1">
      <alignment vertical="center"/>
    </xf>
    <xf numFmtId="0" fontId="1" fillId="0" borderId="4" xfId="2" applyFont="1" applyFill="1" applyBorder="1" applyAlignment="1" applyProtection="1">
      <alignment horizontal="center" vertical="center"/>
    </xf>
    <xf numFmtId="0" fontId="0" fillId="0" borderId="2" xfId="2" applyFont="1" applyFill="1" applyBorder="1" applyAlignment="1" applyProtection="1">
      <alignment horizontal="center" vertical="center"/>
    </xf>
    <xf numFmtId="0" fontId="4" fillId="0" borderId="4" xfId="2" applyFont="1" applyFill="1" applyBorder="1" applyAlignment="1" applyProtection="1">
      <alignment horizontal="center" vertical="center"/>
    </xf>
    <xf numFmtId="0" fontId="42" fillId="7" borderId="9" xfId="2" applyFont="1" applyFill="1" applyBorder="1" applyAlignment="1" applyProtection="1">
      <alignment vertical="center"/>
    </xf>
    <xf numFmtId="0" fontId="42" fillId="7" borderId="10" xfId="2" applyFont="1" applyFill="1" applyBorder="1" applyAlignment="1" applyProtection="1">
      <alignment vertical="center"/>
    </xf>
    <xf numFmtId="0" fontId="42" fillId="7" borderId="11" xfId="2" applyFont="1" applyFill="1" applyBorder="1" applyAlignment="1" applyProtection="1">
      <alignment vertical="center"/>
    </xf>
    <xf numFmtId="0" fontId="4" fillId="0" borderId="4"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4" fillId="0" borderId="0" xfId="0" applyFont="1">
      <alignment vertical="center"/>
    </xf>
    <xf numFmtId="164" fontId="8" fillId="2" borderId="0" xfId="0" applyNumberFormat="1" applyFont="1" applyFill="1" applyBorder="1" applyAlignment="1" applyProtection="1">
      <alignment horizontal="center" vertical="center"/>
    </xf>
    <xf numFmtId="0" fontId="0" fillId="2" borderId="8" xfId="0" applyFill="1" applyBorder="1" applyAlignment="1" applyProtection="1">
      <alignment vertical="center"/>
      <protection locked="0"/>
    </xf>
    <xf numFmtId="0" fontId="4" fillId="3" borderId="24" xfId="0" applyFont="1" applyFill="1" applyBorder="1" applyAlignment="1" applyProtection="1">
      <alignment vertical="center"/>
    </xf>
    <xf numFmtId="0" fontId="4" fillId="3" borderId="26" xfId="0" applyFont="1" applyFill="1" applyBorder="1" applyAlignment="1" applyProtection="1">
      <alignment vertical="center"/>
    </xf>
    <xf numFmtId="0" fontId="4" fillId="3" borderId="22"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1"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2" xfId="0" applyFont="1" applyFill="1" applyBorder="1" applyAlignment="1" applyProtection="1">
      <alignment vertical="center"/>
    </xf>
    <xf numFmtId="0" fontId="4" fillId="2" borderId="8" xfId="0" applyFont="1" applyFill="1" applyBorder="1" applyAlignment="1" applyProtection="1">
      <alignment horizontal="centerContinuous" vertical="center"/>
      <protection locked="0"/>
    </xf>
    <xf numFmtId="0" fontId="4" fillId="5" borderId="0" xfId="5" applyFont="1" applyFill="1" applyAlignment="1" applyProtection="1">
      <alignment horizontal="centerContinuous" vertical="center"/>
    </xf>
    <xf numFmtId="0" fontId="4" fillId="5" borderId="0" xfId="5" applyFont="1" applyFill="1" applyAlignment="1" applyProtection="1">
      <alignment horizontal="left" vertical="center"/>
    </xf>
    <xf numFmtId="0" fontId="4" fillId="5" borderId="0" xfId="5" applyFont="1" applyFill="1" applyBorder="1" applyAlignment="1" applyProtection="1">
      <alignment horizontal="centerContinuous" vertical="center"/>
    </xf>
    <xf numFmtId="0" fontId="40" fillId="0" borderId="0" xfId="5" applyFill="1" applyBorder="1" applyAlignment="1" applyProtection="1">
      <alignment vertical="center"/>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8" xfId="5" applyFont="1" applyFill="1" applyBorder="1" applyAlignment="1" applyProtection="1">
      <alignment horizontal="centerContinuous" vertical="center"/>
    </xf>
    <xf numFmtId="0" fontId="4" fillId="5" borderId="8" xfId="5" applyFont="1" applyFill="1" applyBorder="1" applyAlignment="1" applyProtection="1">
      <alignment horizontal="center" vertical="center"/>
    </xf>
    <xf numFmtId="0" fontId="30" fillId="5" borderId="8" xfId="5" applyFont="1" applyFill="1" applyBorder="1" applyAlignment="1" applyProtection="1">
      <alignment horizontal="center" vertical="center" wrapText="1"/>
    </xf>
    <xf numFmtId="0" fontId="27" fillId="5" borderId="8" xfId="5" applyFont="1" applyFill="1" applyBorder="1" applyAlignment="1" applyProtection="1">
      <alignment horizontal="center" vertical="center"/>
    </xf>
    <xf numFmtId="0" fontId="4" fillId="5" borderId="0" xfId="5" applyFont="1" applyFill="1" applyBorder="1" applyAlignment="1" applyProtection="1">
      <alignment horizontal="left" vertical="center"/>
    </xf>
    <xf numFmtId="0" fontId="47" fillId="0" borderId="0" xfId="5" applyFont="1" applyFill="1" applyBorder="1" applyAlignment="1" applyProtection="1"/>
    <xf numFmtId="0" fontId="30" fillId="5" borderId="5" xfId="5" applyFont="1" applyFill="1" applyBorder="1" applyAlignment="1" applyProtection="1">
      <alignment horizontal="centerContinuous" vertical="top"/>
    </xf>
    <xf numFmtId="0" fontId="30" fillId="5" borderId="0" xfId="5" applyFont="1" applyFill="1" applyAlignment="1" applyProtection="1">
      <alignment horizontal="centerContinuous" vertical="center"/>
    </xf>
    <xf numFmtId="0" fontId="30" fillId="5" borderId="0" xfId="5" applyFont="1" applyFill="1" applyBorder="1" applyAlignment="1" applyProtection="1">
      <alignment horizontal="centerContinuous" vertical="top"/>
    </xf>
    <xf numFmtId="0" fontId="4" fillId="5" borderId="0" xfId="5" applyFont="1" applyFill="1" applyAlignment="1" applyProtection="1">
      <alignment horizontal="center" vertical="center"/>
    </xf>
    <xf numFmtId="0" fontId="4" fillId="5" borderId="0" xfId="5" applyFont="1" applyFill="1" applyAlignment="1" applyProtection="1">
      <alignment horizontal="right" vertical="center"/>
    </xf>
    <xf numFmtId="0" fontId="40" fillId="0" borderId="8" xfId="5" applyFill="1" applyBorder="1" applyAlignment="1" applyProtection="1">
      <alignment vertical="center"/>
      <protection locked="0"/>
    </xf>
    <xf numFmtId="169" fontId="1" fillId="0" borderId="8" xfId="3" applyNumberFormat="1" applyFont="1" applyFill="1" applyBorder="1" applyAlignment="1" applyProtection="1">
      <alignment vertical="center"/>
      <protection locked="0"/>
    </xf>
    <xf numFmtId="165" fontId="1" fillId="0" borderId="8" xfId="1" applyNumberFormat="1" applyFont="1" applyFill="1" applyBorder="1" applyAlignment="1" applyProtection="1">
      <alignment vertical="center"/>
      <protection locked="0"/>
    </xf>
    <xf numFmtId="0" fontId="40" fillId="2" borderId="8" xfId="5" applyFill="1" applyBorder="1" applyAlignment="1" applyProtection="1">
      <alignment vertical="center"/>
      <protection locked="0"/>
    </xf>
    <xf numFmtId="165" fontId="1" fillId="0" borderId="8" xfId="1" applyFont="1" applyFill="1" applyBorder="1" applyAlignment="1" applyProtection="1">
      <alignment vertical="center"/>
      <protection locked="0"/>
    </xf>
    <xf numFmtId="0" fontId="30" fillId="5" borderId="0" xfId="5" applyFont="1" applyFill="1" applyBorder="1" applyAlignment="1" applyProtection="1">
      <alignment horizontal="left" vertical="center"/>
    </xf>
    <xf numFmtId="0" fontId="40" fillId="0" borderId="0" xfId="5" applyFill="1" applyBorder="1" applyAlignment="1" applyProtection="1"/>
    <xf numFmtId="0" fontId="4" fillId="5" borderId="0" xfId="5" applyFont="1" applyFill="1" applyBorder="1" applyAlignment="1" applyProtection="1">
      <alignment horizontal="right" vertical="center"/>
    </xf>
    <xf numFmtId="169" fontId="4" fillId="5" borderId="27" xfId="3" applyNumberFormat="1" applyFont="1" applyFill="1" applyBorder="1" applyAlignment="1" applyProtection="1">
      <alignment vertical="center"/>
    </xf>
    <xf numFmtId="165" fontId="4" fillId="5" borderId="27" xfId="1" applyNumberFormat="1" applyFont="1" applyFill="1" applyBorder="1" applyAlignment="1" applyProtection="1">
      <alignment vertical="center"/>
    </xf>
    <xf numFmtId="0" fontId="40" fillId="5" borderId="0" xfId="5" applyFill="1" applyBorder="1" applyAlignment="1" applyProtection="1">
      <alignment vertical="center"/>
    </xf>
    <xf numFmtId="169" fontId="4" fillId="5" borderId="0" xfId="3" applyNumberFormat="1" applyFont="1" applyFill="1" applyBorder="1" applyAlignment="1" applyProtection="1">
      <alignment vertical="center"/>
    </xf>
    <xf numFmtId="165" fontId="4" fillId="5" borderId="0" xfId="1" applyNumberFormat="1" applyFont="1" applyFill="1" applyBorder="1" applyAlignment="1" applyProtection="1">
      <alignment vertical="center"/>
    </xf>
    <xf numFmtId="0" fontId="40" fillId="5" borderId="0" xfId="5" applyFill="1" applyAlignment="1" applyProtection="1">
      <alignment vertical="center"/>
    </xf>
    <xf numFmtId="169" fontId="40" fillId="5" borderId="0" xfId="5" applyNumberFormat="1" applyFill="1" applyAlignment="1" applyProtection="1">
      <alignment vertical="center"/>
    </xf>
    <xf numFmtId="165" fontId="40" fillId="5" borderId="0" xfId="5" applyNumberFormat="1" applyFill="1" applyAlignment="1" applyProtection="1">
      <alignment vertical="center"/>
    </xf>
    <xf numFmtId="0" fontId="40" fillId="5" borderId="0" xfId="5" applyFill="1" applyBorder="1" applyAlignment="1" applyProtection="1">
      <alignment horizontal="left" vertical="center"/>
    </xf>
    <xf numFmtId="0" fontId="40" fillId="0" borderId="0" xfId="5" applyFill="1" applyAlignment="1" applyProtection="1">
      <alignment vertical="center"/>
    </xf>
    <xf numFmtId="0" fontId="40" fillId="0" borderId="0" xfId="5" applyAlignment="1" applyProtection="1">
      <alignment vertical="center"/>
    </xf>
    <xf numFmtId="172" fontId="4" fillId="5" borderId="0" xfId="3" applyNumberFormat="1" applyFont="1" applyFill="1" applyBorder="1" applyAlignment="1" applyProtection="1">
      <alignment vertical="center"/>
    </xf>
    <xf numFmtId="0" fontId="4" fillId="0" borderId="0" xfId="5" applyFont="1" applyFill="1" applyAlignment="1" applyProtection="1">
      <alignment horizontal="left" vertical="center"/>
    </xf>
    <xf numFmtId="0" fontId="40" fillId="0" borderId="0" xfId="5" applyFill="1" applyBorder="1" applyAlignment="1" applyProtection="1">
      <alignment horizontal="left" vertical="center"/>
    </xf>
    <xf numFmtId="0" fontId="4" fillId="0" borderId="0" xfId="5" applyFont="1" applyAlignment="1" applyProtection="1">
      <alignment horizontal="left" vertical="center"/>
    </xf>
    <xf numFmtId="0" fontId="40" fillId="3" borderId="0" xfId="5" applyFill="1" applyBorder="1" applyAlignment="1" applyProtection="1">
      <alignment vertical="center"/>
    </xf>
    <xf numFmtId="0" fontId="40" fillId="0" borderId="0" xfId="5" applyBorder="1" applyAlignment="1" applyProtection="1">
      <alignment horizontal="left" vertical="center"/>
    </xf>
    <xf numFmtId="0" fontId="30" fillId="5" borderId="3" xfId="5" applyFont="1" applyFill="1" applyBorder="1" applyAlignment="1" applyProtection="1">
      <alignment horizontal="centerContinuous" vertical="top"/>
    </xf>
    <xf numFmtId="0" fontId="47" fillId="0" borderId="0" xfId="5" applyFont="1" applyFill="1" applyBorder="1" applyAlignment="1" applyProtection="1">
      <alignment vertical="center"/>
    </xf>
    <xf numFmtId="165" fontId="4" fillId="5" borderId="27" xfId="1" applyFont="1" applyFill="1" applyBorder="1" applyAlignment="1" applyProtection="1">
      <alignment vertical="center"/>
    </xf>
    <xf numFmtId="165" fontId="4" fillId="5" borderId="0" xfId="1" applyFont="1" applyFill="1" applyBorder="1" applyAlignment="1" applyProtection="1">
      <alignment vertical="center"/>
    </xf>
    <xf numFmtId="0" fontId="30" fillId="5" borderId="0" xfId="5" applyFont="1" applyFill="1" applyAlignment="1" applyProtection="1">
      <alignment horizontal="centerContinuous" vertical="top"/>
    </xf>
    <xf numFmtId="0" fontId="4" fillId="2" borderId="0" xfId="5" applyFont="1" applyFill="1" applyAlignment="1" applyProtection="1">
      <alignment horizontal="right" vertical="center"/>
    </xf>
    <xf numFmtId="0" fontId="48" fillId="0" borderId="0" xfId="7" applyAlignment="1" applyProtection="1">
      <alignment vertical="center" wrapText="1"/>
    </xf>
    <xf numFmtId="0" fontId="30" fillId="0" borderId="0" xfId="5" applyFont="1" applyAlignment="1" applyProtection="1">
      <alignment horizontal="right" vertical="top"/>
    </xf>
    <xf numFmtId="164" fontId="8" fillId="5" borderId="0" xfId="5" applyNumberFormat="1" applyFont="1" applyFill="1" applyBorder="1" applyAlignment="1" applyProtection="1">
      <alignment horizontal="left" vertical="center"/>
    </xf>
    <xf numFmtId="0" fontId="44" fillId="5" borderId="0" xfId="5" applyFont="1" applyFill="1" applyAlignment="1" applyProtection="1">
      <alignment vertical="center" wrapText="1"/>
    </xf>
    <xf numFmtId="0" fontId="40" fillId="0" borderId="27" xfId="5" applyFont="1" applyBorder="1" applyAlignment="1" applyProtection="1">
      <alignment vertical="center" wrapText="1"/>
      <protection locked="0"/>
    </xf>
    <xf numFmtId="0" fontId="40" fillId="5" borderId="0" xfId="5" applyFill="1" applyAlignment="1" applyProtection="1">
      <alignment vertical="center" wrapText="1"/>
    </xf>
    <xf numFmtId="0" fontId="44" fillId="5" borderId="0" xfId="5" applyFont="1" applyFill="1" applyAlignment="1" applyProtection="1">
      <alignment horizontal="left" vertical="center"/>
    </xf>
    <xf numFmtId="0" fontId="44" fillId="5" borderId="0" xfId="5" applyFont="1" applyFill="1" applyAlignment="1" applyProtection="1">
      <alignment horizontal="centerContinuous" vertical="center"/>
    </xf>
    <xf numFmtId="0" fontId="27" fillId="5" borderId="0" xfId="5" applyFont="1" applyFill="1" applyAlignment="1" applyProtection="1">
      <alignment horizontal="centerContinuous" vertical="center"/>
    </xf>
    <xf numFmtId="0" fontId="44" fillId="5" borderId="0" xfId="5" quotePrefix="1" applyFont="1" applyFill="1" applyBorder="1" applyAlignment="1" applyProtection="1">
      <alignment horizontal="left" vertical="center"/>
    </xf>
    <xf numFmtId="0" fontId="40" fillId="5" borderId="0" xfId="5" applyFont="1" applyFill="1" applyAlignment="1" applyProtection="1">
      <alignment vertical="center"/>
    </xf>
    <xf numFmtId="0" fontId="1" fillId="5" borderId="0" xfId="5" applyFont="1" applyFill="1" applyAlignment="1" applyProtection="1">
      <alignment horizontal="right" vertical="center"/>
    </xf>
    <xf numFmtId="165" fontId="40" fillId="0" borderId="27" xfId="1" applyFont="1" applyFill="1" applyBorder="1" applyAlignment="1" applyProtection="1">
      <alignment vertical="center"/>
      <protection locked="0"/>
    </xf>
    <xf numFmtId="0" fontId="30" fillId="5" borderId="0" xfId="5" applyFont="1" applyFill="1" applyAlignment="1" applyProtection="1">
      <alignment vertical="center"/>
    </xf>
    <xf numFmtId="165" fontId="4" fillId="5" borderId="0" xfId="1" applyFont="1" applyFill="1" applyAlignment="1" applyProtection="1">
      <alignment horizontal="centerContinuous" vertical="center"/>
    </xf>
    <xf numFmtId="0" fontId="44" fillId="5" borderId="0" xfId="5" quotePrefix="1" applyFont="1" applyFill="1" applyAlignment="1" applyProtection="1">
      <alignment horizontal="left" vertical="center"/>
    </xf>
    <xf numFmtId="165" fontId="40" fillId="5" borderId="27" xfId="1" applyFont="1" applyFill="1" applyBorder="1" applyAlignment="1" applyProtection="1">
      <alignment vertical="center"/>
    </xf>
    <xf numFmtId="0" fontId="30" fillId="5" borderId="0" xfId="5" applyFont="1" applyFill="1" applyAlignment="1" applyProtection="1">
      <alignment horizontal="right" vertical="center"/>
    </xf>
    <xf numFmtId="0" fontId="44" fillId="5" borderId="0" xfId="5" applyFont="1" applyFill="1" applyBorder="1" applyAlignment="1" applyProtection="1">
      <alignment horizontal="left" vertical="center"/>
    </xf>
    <xf numFmtId="0" fontId="1" fillId="5" borderId="0" xfId="5" applyFont="1" applyFill="1" applyBorder="1" applyAlignment="1" applyProtection="1">
      <alignment horizontal="right" vertical="center"/>
    </xf>
    <xf numFmtId="165" fontId="0" fillId="5" borderId="0" xfId="1" applyFont="1" applyFill="1" applyBorder="1" applyAlignment="1" applyProtection="1">
      <alignment horizontal="right" vertical="center"/>
    </xf>
    <xf numFmtId="0" fontId="30" fillId="5" borderId="0" xfId="5" applyFont="1" applyFill="1" applyBorder="1" applyAlignment="1" applyProtection="1">
      <alignment horizontal="right" vertical="center"/>
    </xf>
    <xf numFmtId="0" fontId="40" fillId="5" borderId="0" xfId="5" applyFont="1" applyFill="1" applyBorder="1" applyAlignment="1" applyProtection="1">
      <alignment vertical="center"/>
    </xf>
    <xf numFmtId="165" fontId="44" fillId="0" borderId="27" xfId="1" applyFont="1" applyFill="1" applyBorder="1" applyAlignment="1" applyProtection="1">
      <alignment horizontal="centerContinuous" vertical="center"/>
      <protection locked="0"/>
    </xf>
    <xf numFmtId="0" fontId="40" fillId="5" borderId="0" xfId="5" applyFill="1" applyBorder="1" applyAlignment="1" applyProtection="1">
      <alignment horizontal="right" vertical="center"/>
    </xf>
    <xf numFmtId="0" fontId="30" fillId="0" borderId="0" xfId="5" applyFont="1" applyFill="1" applyBorder="1" applyAlignment="1" applyProtection="1">
      <alignment horizontal="right" vertical="top"/>
    </xf>
    <xf numFmtId="0" fontId="40" fillId="0" borderId="0" xfId="5" applyBorder="1" applyAlignment="1" applyProtection="1">
      <alignment vertical="center"/>
    </xf>
    <xf numFmtId="0" fontId="40" fillId="0" borderId="0" xfId="5" applyProtection="1">
      <alignment vertical="center"/>
    </xf>
    <xf numFmtId="0" fontId="30" fillId="0" borderId="0" xfId="5" applyFont="1" applyFill="1" applyAlignment="1" applyProtection="1">
      <alignment horizontal="right" vertical="top"/>
    </xf>
    <xf numFmtId="0" fontId="30" fillId="0" borderId="0" xfId="5" applyFont="1" applyBorder="1" applyAlignment="1" applyProtection="1">
      <alignment horizontal="right" vertical="top"/>
    </xf>
    <xf numFmtId="0" fontId="4" fillId="0" borderId="0" xfId="5" applyFont="1" applyFill="1" applyBorder="1" applyAlignment="1" applyProtection="1">
      <alignment horizontal="left" vertical="center"/>
    </xf>
    <xf numFmtId="0" fontId="43" fillId="0" borderId="0" xfId="5" applyFont="1" applyFill="1" applyAlignment="1" applyProtection="1">
      <alignment horizontal="right" vertical="top"/>
    </xf>
    <xf numFmtId="0" fontId="4" fillId="0" borderId="0" xfId="5" applyFont="1" applyFill="1" applyAlignment="1" applyProtection="1">
      <alignment horizontal="centerContinuous" vertical="center"/>
    </xf>
    <xf numFmtId="0" fontId="40" fillId="0" borderId="0" xfId="5" applyAlignment="1" applyProtection="1"/>
    <xf numFmtId="0" fontId="44" fillId="5" borderId="0" xfId="5" applyFont="1" applyFill="1" applyAlignment="1" applyProtection="1">
      <alignment vertical="center"/>
    </xf>
    <xf numFmtId="0" fontId="44" fillId="5" borderId="0" xfId="5" applyFont="1" applyFill="1" applyAlignment="1" applyProtection="1">
      <alignment horizontal="left" vertical="top"/>
    </xf>
    <xf numFmtId="165" fontId="0" fillId="0" borderId="27" xfId="1" applyFont="1" applyFill="1" applyBorder="1" applyAlignment="1" applyProtection="1">
      <alignment vertical="center"/>
      <protection locked="0"/>
    </xf>
    <xf numFmtId="165" fontId="0" fillId="5" borderId="27" xfId="1" applyFont="1" applyFill="1" applyBorder="1" applyAlignment="1" applyProtection="1">
      <alignment vertical="center"/>
    </xf>
    <xf numFmtId="165" fontId="30" fillId="5" borderId="0" xfId="1" applyFont="1" applyFill="1" applyBorder="1" applyAlignment="1" applyProtection="1">
      <alignment horizontal="left" vertical="center"/>
    </xf>
    <xf numFmtId="165" fontId="44" fillId="5" borderId="27" xfId="1" applyFont="1" applyFill="1" applyBorder="1" applyAlignment="1" applyProtection="1">
      <alignment horizontal="centerContinuous" vertical="center"/>
    </xf>
    <xf numFmtId="165" fontId="0" fillId="5" borderId="0" xfId="1" applyFont="1" applyFill="1" applyAlignment="1" applyProtection="1">
      <alignment vertical="center"/>
    </xf>
    <xf numFmtId="0" fontId="30" fillId="5" borderId="0" xfId="5" quotePrefix="1" applyFont="1" applyFill="1" applyBorder="1" applyAlignment="1" applyProtection="1">
      <alignment horizontal="center" vertical="top"/>
    </xf>
    <xf numFmtId="0" fontId="27" fillId="5" borderId="0" xfId="5" applyFont="1" applyFill="1" applyBorder="1" applyAlignment="1" applyProtection="1">
      <alignment horizontal="left" vertical="center"/>
    </xf>
    <xf numFmtId="0" fontId="37" fillId="3" borderId="1" xfId="0" applyFont="1" applyFill="1" applyBorder="1" applyAlignment="1" applyProtection="1">
      <alignment vertical="center"/>
    </xf>
    <xf numFmtId="0" fontId="37" fillId="3" borderId="2" xfId="0" applyFont="1" applyFill="1" applyBorder="1" applyAlignment="1" applyProtection="1">
      <alignment vertical="center"/>
    </xf>
    <xf numFmtId="0" fontId="4" fillId="2" borderId="8" xfId="0" applyFont="1" applyFill="1" applyBorder="1" applyAlignment="1" applyProtection="1">
      <alignment horizontal="right" vertical="center"/>
      <protection locked="0"/>
    </xf>
    <xf numFmtId="0" fontId="60" fillId="0" borderId="0" xfId="0" applyFont="1">
      <alignment vertical="center"/>
    </xf>
    <xf numFmtId="0" fontId="57" fillId="0" borderId="8" xfId="0" applyFont="1" applyBorder="1">
      <alignment vertical="center"/>
    </xf>
    <xf numFmtId="0" fontId="53" fillId="0" borderId="24" xfId="0" applyFont="1" applyBorder="1">
      <alignment vertical="center"/>
    </xf>
    <xf numFmtId="0" fontId="53" fillId="0" borderId="26" xfId="0" applyFont="1" applyBorder="1">
      <alignment vertical="center"/>
    </xf>
    <xf numFmtId="0" fontId="53" fillId="0" borderId="4" xfId="0" applyFont="1" applyBorder="1">
      <alignment vertical="center"/>
    </xf>
    <xf numFmtId="0" fontId="53" fillId="0" borderId="2" xfId="0" applyFont="1" applyBorder="1">
      <alignment vertical="center"/>
    </xf>
    <xf numFmtId="0" fontId="62" fillId="0" borderId="4" xfId="6" applyFont="1" applyBorder="1" applyAlignment="1">
      <alignment vertical="center"/>
    </xf>
    <xf numFmtId="0" fontId="62" fillId="0" borderId="2" xfId="6" applyFont="1" applyBorder="1" applyAlignment="1">
      <alignment vertical="center"/>
    </xf>
    <xf numFmtId="0" fontId="62" fillId="0" borderId="4" xfId="6" applyFont="1" applyBorder="1">
      <alignment vertical="center"/>
    </xf>
    <xf numFmtId="0" fontId="57" fillId="0" borderId="4" xfId="0" applyFont="1" applyBorder="1">
      <alignment vertical="center"/>
    </xf>
    <xf numFmtId="0" fontId="64" fillId="3" borderId="8" xfId="0" applyFont="1" applyFill="1" applyBorder="1" applyAlignment="1">
      <alignment horizontal="center" vertical="center"/>
    </xf>
    <xf numFmtId="0" fontId="65" fillId="3" borderId="8" xfId="0" applyFont="1" applyFill="1" applyBorder="1" applyAlignment="1">
      <alignment horizontal="center" vertical="center" wrapText="1"/>
    </xf>
    <xf numFmtId="0" fontId="67" fillId="0" borderId="0" xfId="0" applyFont="1">
      <alignment vertical="center"/>
    </xf>
    <xf numFmtId="0" fontId="64" fillId="0" borderId="8" xfId="0" applyFont="1" applyBorder="1">
      <alignment vertical="center"/>
    </xf>
    <xf numFmtId="49" fontId="60" fillId="0" borderId="0" xfId="0" applyNumberFormat="1" applyFont="1" applyAlignment="1"/>
    <xf numFmtId="0" fontId="60" fillId="0" borderId="0" xfId="0" applyFont="1" applyAlignment="1"/>
    <xf numFmtId="49" fontId="60" fillId="0" borderId="0" xfId="0" applyNumberFormat="1" applyFont="1">
      <alignment vertical="center"/>
    </xf>
    <xf numFmtId="0" fontId="60" fillId="0" borderId="0" xfId="2" applyFont="1" applyFill="1" applyAlignment="1" applyProtection="1">
      <alignment vertical="center"/>
    </xf>
    <xf numFmtId="0" fontId="60" fillId="0" borderId="0" xfId="0" applyFont="1" applyFill="1" applyAlignment="1" applyProtection="1">
      <alignment vertical="center"/>
    </xf>
    <xf numFmtId="0" fontId="60" fillId="0" borderId="0" xfId="0" applyFont="1" applyFill="1" applyAlignment="1" applyProtection="1">
      <alignment horizontal="left" vertical="top"/>
    </xf>
    <xf numFmtId="0" fontId="60" fillId="7" borderId="4" xfId="2" applyFont="1" applyFill="1" applyBorder="1" applyAlignment="1" applyProtection="1">
      <alignment vertical="center"/>
    </xf>
    <xf numFmtId="0" fontId="60" fillId="7" borderId="0" xfId="2" applyFont="1" applyFill="1" applyBorder="1" applyAlignment="1" applyProtection="1">
      <alignment vertical="center"/>
    </xf>
    <xf numFmtId="0" fontId="60" fillId="7" borderId="23" xfId="2" applyNumberFormat="1" applyFont="1" applyFill="1" applyBorder="1" applyAlignment="1" applyProtection="1">
      <alignment horizontal="center" vertical="center" wrapText="1" shrinkToFit="1"/>
    </xf>
    <xf numFmtId="0" fontId="64" fillId="7" borderId="11" xfId="2" applyFont="1" applyFill="1" applyBorder="1" applyAlignment="1" applyProtection="1">
      <alignment horizontal="center" vertical="center"/>
    </xf>
    <xf numFmtId="0" fontId="64" fillId="7" borderId="8" xfId="2" applyFont="1" applyFill="1" applyBorder="1" applyAlignment="1" applyProtection="1">
      <alignment horizontal="center" vertical="center"/>
    </xf>
    <xf numFmtId="0" fontId="60" fillId="7" borderId="8" xfId="2" applyFont="1" applyFill="1" applyBorder="1" applyAlignment="1" applyProtection="1">
      <alignment horizontal="center" vertical="center"/>
    </xf>
    <xf numFmtId="0" fontId="71" fillId="7" borderId="4" xfId="2" applyFont="1" applyFill="1" applyBorder="1" applyAlignment="1" applyProtection="1">
      <alignment vertical="center"/>
    </xf>
    <xf numFmtId="0" fontId="71" fillId="7" borderId="0" xfId="2" applyFont="1" applyFill="1" applyBorder="1" applyAlignment="1" applyProtection="1">
      <alignment vertical="center"/>
    </xf>
    <xf numFmtId="0" fontId="64" fillId="7" borderId="23" xfId="2" applyFont="1" applyFill="1" applyBorder="1" applyAlignment="1" applyProtection="1">
      <alignment horizontal="center" vertical="center"/>
    </xf>
    <xf numFmtId="0" fontId="60" fillId="7" borderId="8" xfId="2" applyNumberFormat="1" applyFont="1" applyFill="1" applyBorder="1" applyAlignment="1" applyProtection="1">
      <alignment horizontal="center" vertical="center" wrapText="1" shrinkToFit="1"/>
    </xf>
    <xf numFmtId="0" fontId="60" fillId="7" borderId="2" xfId="2" applyFont="1" applyFill="1" applyBorder="1" applyAlignment="1" applyProtection="1">
      <alignment vertical="center"/>
    </xf>
    <xf numFmtId="0" fontId="60" fillId="7" borderId="25" xfId="2" applyFont="1" applyFill="1" applyBorder="1" applyAlignment="1" applyProtection="1">
      <alignment horizontal="center" vertical="center"/>
    </xf>
    <xf numFmtId="0" fontId="64" fillId="7" borderId="11" xfId="2" applyNumberFormat="1" applyFont="1" applyFill="1" applyBorder="1" applyAlignment="1" applyProtection="1">
      <alignment horizontal="center" vertical="center" wrapText="1" shrinkToFit="1"/>
    </xf>
    <xf numFmtId="0" fontId="60" fillId="8" borderId="1" xfId="2" applyFont="1" applyFill="1" applyBorder="1" applyAlignment="1" applyProtection="1">
      <alignment vertical="center"/>
    </xf>
    <xf numFmtId="0" fontId="60" fillId="8" borderId="3" xfId="2" applyFont="1" applyFill="1" applyBorder="1" applyAlignment="1" applyProtection="1">
      <alignment vertical="center"/>
    </xf>
    <xf numFmtId="0" fontId="60" fillId="8" borderId="4" xfId="2" applyFont="1" applyFill="1" applyBorder="1" applyAlignment="1" applyProtection="1">
      <alignment horizontal="center" vertical="center"/>
    </xf>
    <xf numFmtId="0" fontId="60" fillId="8" borderId="1" xfId="2" applyNumberFormat="1" applyFont="1" applyFill="1" applyBorder="1" applyAlignment="1" applyProtection="1">
      <alignment horizontal="center" vertical="center" wrapText="1" shrinkToFit="1"/>
    </xf>
    <xf numFmtId="0" fontId="60" fillId="8" borderId="4" xfId="2" applyNumberFormat="1" applyFont="1" applyFill="1" applyBorder="1" applyAlignment="1" applyProtection="1">
      <alignment horizontal="center" vertical="center" wrapText="1" shrinkToFit="1"/>
    </xf>
    <xf numFmtId="0" fontId="72" fillId="8" borderId="4" xfId="2" applyFont="1" applyFill="1" applyBorder="1" applyAlignment="1" applyProtection="1">
      <alignment vertical="center"/>
    </xf>
    <xf numFmtId="0" fontId="72" fillId="8" borderId="0" xfId="2" applyFont="1" applyFill="1" applyBorder="1" applyAlignment="1" applyProtection="1">
      <alignment vertical="center"/>
    </xf>
    <xf numFmtId="0" fontId="73" fillId="0" borderId="4" xfId="2" applyFont="1" applyFill="1" applyBorder="1" applyAlignment="1" applyProtection="1">
      <alignment vertical="center"/>
    </xf>
    <xf numFmtId="0" fontId="60" fillId="0" borderId="0" xfId="2" applyFont="1" applyFill="1" applyBorder="1" applyAlignment="1" applyProtection="1">
      <alignment vertical="center"/>
    </xf>
    <xf numFmtId="0" fontId="60" fillId="0" borderId="4" xfId="2" applyFont="1" applyFill="1" applyBorder="1" applyAlignment="1" applyProtection="1">
      <alignment horizontal="center" vertical="center"/>
    </xf>
    <xf numFmtId="0" fontId="60" fillId="0" borderId="4" xfId="2" applyNumberFormat="1" applyFont="1" applyFill="1" applyBorder="1" applyAlignment="1" applyProtection="1">
      <alignment horizontal="center" vertical="center" wrapText="1" shrinkToFit="1"/>
    </xf>
    <xf numFmtId="0" fontId="74" fillId="0" borderId="0" xfId="2" applyFont="1" applyFill="1" applyBorder="1" applyAlignment="1" applyProtection="1">
      <alignment vertical="center"/>
    </xf>
    <xf numFmtId="166" fontId="75" fillId="0" borderId="4" xfId="1" applyNumberFormat="1" applyFont="1" applyFill="1" applyBorder="1" applyAlignment="1" applyProtection="1">
      <alignment horizontal="right" vertical="center"/>
      <protection locked="0"/>
    </xf>
    <xf numFmtId="0" fontId="60" fillId="0" borderId="0" xfId="2" applyFont="1" applyFill="1" applyBorder="1" applyAlignment="1" applyProtection="1">
      <alignment vertical="center" wrapText="1"/>
    </xf>
    <xf numFmtId="0" fontId="76" fillId="0" borderId="4" xfId="2" applyFont="1" applyFill="1" applyBorder="1" applyAlignment="1" applyProtection="1">
      <alignment horizontal="left" vertical="top"/>
    </xf>
    <xf numFmtId="0" fontId="60" fillId="0" borderId="0" xfId="2" applyFont="1" applyFill="1" applyBorder="1" applyAlignment="1" applyProtection="1">
      <alignment horizontal="left" vertical="top" wrapText="1"/>
    </xf>
    <xf numFmtId="0" fontId="77" fillId="0" borderId="0" xfId="2" applyFont="1" applyFill="1" applyBorder="1" applyAlignment="1" applyProtection="1">
      <alignment vertical="center"/>
    </xf>
    <xf numFmtId="173" fontId="75" fillId="0" borderId="4" xfId="1" applyNumberFormat="1" applyFont="1" applyFill="1" applyBorder="1" applyAlignment="1" applyProtection="1">
      <alignment horizontal="right" vertical="center"/>
      <protection locked="0"/>
    </xf>
    <xf numFmtId="43" fontId="75" fillId="0" borderId="4" xfId="1" applyNumberFormat="1" applyFont="1" applyFill="1" applyBorder="1" applyAlignment="1" applyProtection="1">
      <alignment horizontal="right" vertical="center"/>
      <protection locked="0"/>
    </xf>
    <xf numFmtId="0" fontId="73" fillId="0" borderId="2" xfId="2" applyFont="1" applyFill="1" applyBorder="1" applyAlignment="1" applyProtection="1">
      <alignment vertical="center"/>
    </xf>
    <xf numFmtId="0" fontId="60" fillId="0" borderId="5" xfId="2" applyFont="1" applyFill="1" applyBorder="1" applyAlignment="1" applyProtection="1">
      <alignment vertical="center"/>
    </xf>
    <xf numFmtId="0" fontId="60" fillId="0" borderId="2" xfId="2" applyFont="1" applyFill="1" applyBorder="1" applyAlignment="1" applyProtection="1">
      <alignment horizontal="center" vertical="center"/>
    </xf>
    <xf numFmtId="0" fontId="60" fillId="0" borderId="2" xfId="2" applyNumberFormat="1" applyFont="1" applyFill="1" applyBorder="1" applyAlignment="1" applyProtection="1">
      <alignment horizontal="center" vertical="center" wrapText="1" shrinkToFit="1"/>
    </xf>
    <xf numFmtId="0" fontId="60" fillId="8" borderId="1" xfId="2" applyFont="1" applyFill="1" applyBorder="1" applyAlignment="1" applyProtection="1">
      <alignment horizontal="center" vertical="center"/>
    </xf>
    <xf numFmtId="0" fontId="78" fillId="0" borderId="0" xfId="2" applyFont="1" applyFill="1" applyBorder="1" applyAlignment="1" applyProtection="1">
      <alignment vertical="center"/>
    </xf>
    <xf numFmtId="0" fontId="60" fillId="7" borderId="3" xfId="2" applyFont="1" applyFill="1" applyBorder="1" applyAlignment="1" applyProtection="1">
      <alignment vertical="center"/>
    </xf>
    <xf numFmtId="0" fontId="60" fillId="7" borderId="4" xfId="2" applyNumberFormat="1" applyFont="1" applyFill="1" applyBorder="1" applyAlignment="1" applyProtection="1">
      <alignment horizontal="center" vertical="center" wrapText="1" shrinkToFit="1"/>
    </xf>
    <xf numFmtId="0" fontId="71" fillId="7" borderId="4" xfId="2" applyFont="1" applyFill="1" applyBorder="1" applyAlignment="1" applyProtection="1">
      <alignment horizontal="center" vertical="center"/>
    </xf>
    <xf numFmtId="0" fontId="79" fillId="7" borderId="0" xfId="2" applyFont="1" applyFill="1" applyBorder="1" applyAlignment="1" applyProtection="1">
      <alignment vertical="center"/>
    </xf>
    <xf numFmtId="0" fontId="60" fillId="7" borderId="4" xfId="2" applyFont="1" applyFill="1" applyBorder="1" applyAlignment="1" applyProtection="1">
      <alignment horizontal="center" vertical="center"/>
    </xf>
    <xf numFmtId="0" fontId="60" fillId="0" borderId="4" xfId="2" applyFont="1" applyFill="1" applyBorder="1" applyAlignment="1" applyProtection="1">
      <alignment vertical="center"/>
    </xf>
    <xf numFmtId="0" fontId="60" fillId="0" borderId="2" xfId="2" applyFont="1" applyFill="1" applyBorder="1" applyAlignment="1" applyProtection="1">
      <alignment vertical="center"/>
    </xf>
    <xf numFmtId="0" fontId="60" fillId="7" borderId="1" xfId="2" applyFont="1" applyFill="1" applyBorder="1" applyAlignment="1" applyProtection="1">
      <alignment vertical="center"/>
    </xf>
    <xf numFmtId="0" fontId="79" fillId="7" borderId="4" xfId="2" applyFont="1" applyFill="1" applyBorder="1" applyAlignment="1" applyProtection="1">
      <alignment vertical="center"/>
    </xf>
    <xf numFmtId="0" fontId="73" fillId="0" borderId="0" xfId="2" applyFont="1" applyFill="1" applyAlignment="1" applyProtection="1">
      <alignment vertical="center"/>
    </xf>
    <xf numFmtId="0" fontId="64" fillId="0" borderId="0" xfId="2" applyFont="1" applyFill="1" applyAlignment="1" applyProtection="1">
      <alignment horizontal="center" vertical="center"/>
    </xf>
    <xf numFmtId="0" fontId="64" fillId="0" borderId="0" xfId="2" applyFont="1" applyFill="1" applyAlignment="1" applyProtection="1">
      <alignment horizontal="center" vertical="center" wrapText="1"/>
    </xf>
    <xf numFmtId="0" fontId="53" fillId="0" borderId="0" xfId="0" applyFont="1" applyAlignment="1">
      <alignment horizontal="left" vertical="center" wrapText="1"/>
    </xf>
    <xf numFmtId="0" fontId="58" fillId="0" borderId="0" xfId="0" applyFont="1" applyAlignment="1">
      <alignment horizontal="left" vertical="center" wrapText="1"/>
    </xf>
    <xf numFmtId="0" fontId="54" fillId="0" borderId="0" xfId="0" applyFont="1" applyAlignment="1">
      <alignment vertical="center" wrapText="1"/>
    </xf>
    <xf numFmtId="0" fontId="1" fillId="0" borderId="0" xfId="0" applyFont="1" applyAlignment="1">
      <alignment horizontal="left" vertical="center" wrapText="1"/>
    </xf>
    <xf numFmtId="0" fontId="56" fillId="0" borderId="0" xfId="0" applyFont="1" applyAlignment="1">
      <alignment vertical="center" wrapText="1"/>
    </xf>
    <xf numFmtId="0" fontId="53" fillId="0" borderId="0" xfId="0" applyFont="1" applyAlignment="1">
      <alignment vertical="center" wrapText="1"/>
    </xf>
    <xf numFmtId="0" fontId="80" fillId="0" borderId="0" xfId="0" applyFont="1" applyAlignment="1">
      <alignment vertical="center" wrapText="1"/>
    </xf>
    <xf numFmtId="0" fontId="0" fillId="0" borderId="0" xfId="0" applyAlignment="1">
      <alignment vertical="center" wrapText="1"/>
    </xf>
    <xf numFmtId="0" fontId="59" fillId="0" borderId="0" xfId="0" applyFont="1" applyAlignment="1">
      <alignment horizontal="left" vertical="center" wrapText="1"/>
    </xf>
    <xf numFmtId="0" fontId="57" fillId="0" borderId="0" xfId="0" applyFont="1" applyAlignment="1">
      <alignment vertical="center" wrapText="1"/>
    </xf>
    <xf numFmtId="0" fontId="41" fillId="0" borderId="0" xfId="6" applyAlignment="1">
      <alignment horizontal="left" vertical="center" wrapText="1"/>
    </xf>
    <xf numFmtId="0" fontId="0" fillId="10" borderId="0" xfId="0" applyFill="1" applyAlignment="1">
      <alignment vertical="center"/>
    </xf>
    <xf numFmtId="174" fontId="39" fillId="0" borderId="4" xfId="2" quotePrefix="1" applyNumberFormat="1" applyFont="1" applyFill="1" applyBorder="1" applyAlignment="1" applyProtection="1">
      <alignment horizontal="left" vertical="center"/>
    </xf>
    <xf numFmtId="167" fontId="23" fillId="2" borderId="0" xfId="0" applyNumberFormat="1" applyFont="1" applyFill="1" applyBorder="1" applyAlignment="1" applyProtection="1">
      <alignment horizontal="center" vertical="center"/>
    </xf>
    <xf numFmtId="0" fontId="36" fillId="11" borderId="0" xfId="0" applyFont="1" applyFill="1" applyBorder="1">
      <alignment vertical="center"/>
    </xf>
    <xf numFmtId="0" fontId="0" fillId="0" borderId="0" xfId="0" applyBorder="1">
      <alignment vertical="center"/>
    </xf>
    <xf numFmtId="0" fontId="0" fillId="4" borderId="0" xfId="0" applyFill="1" applyBorder="1">
      <alignment vertical="center"/>
    </xf>
    <xf numFmtId="0" fontId="0" fillId="12" borderId="0" xfId="0" applyNumberFormat="1" applyFill="1" applyBorder="1">
      <alignment vertical="center"/>
    </xf>
    <xf numFmtId="0" fontId="0" fillId="12" borderId="0" xfId="0" applyFill="1" applyBorder="1">
      <alignment vertical="center"/>
    </xf>
    <xf numFmtId="175" fontId="0" fillId="12" borderId="0" xfId="0" applyNumberFormat="1" applyFill="1" applyBorder="1">
      <alignment vertical="center"/>
    </xf>
    <xf numFmtId="0" fontId="0" fillId="13" borderId="0" xfId="0" applyFill="1" applyBorder="1">
      <alignment vertical="center"/>
    </xf>
    <xf numFmtId="0" fontId="0" fillId="3" borderId="0" xfId="0" applyNumberFormat="1" applyFill="1" applyBorder="1">
      <alignment vertical="center"/>
    </xf>
    <xf numFmtId="0" fontId="0" fillId="3" borderId="0" xfId="0" applyFill="1" applyBorder="1">
      <alignment vertical="center"/>
    </xf>
    <xf numFmtId="0" fontId="0" fillId="0" borderId="0" xfId="0" applyFill="1" applyBorder="1">
      <alignment vertical="center"/>
    </xf>
    <xf numFmtId="0" fontId="4" fillId="2" borderId="0" xfId="0" applyFont="1" applyFill="1" applyBorder="1" applyAlignment="1">
      <alignment vertical="center" wrapText="1"/>
    </xf>
    <xf numFmtId="0" fontId="0" fillId="2" borderId="0" xfId="0" applyFill="1" applyBorder="1" applyAlignment="1">
      <alignment vertical="center" wrapText="1"/>
    </xf>
    <xf numFmtId="0" fontId="41" fillId="9" borderId="8" xfId="6" applyFill="1" applyBorder="1" applyAlignment="1" applyProtection="1">
      <alignment vertical="center"/>
      <protection locked="0"/>
    </xf>
    <xf numFmtId="0" fontId="10" fillId="9" borderId="0" xfId="0" applyFont="1" applyFill="1" applyBorder="1" applyAlignment="1" applyProtection="1">
      <alignment vertical="center"/>
    </xf>
    <xf numFmtId="166" fontId="10" fillId="0" borderId="8" xfId="1" applyNumberFormat="1" applyFont="1" applyFill="1" applyBorder="1" applyAlignment="1" applyProtection="1">
      <alignment vertical="center"/>
      <protection locked="0"/>
    </xf>
    <xf numFmtId="1" fontId="4" fillId="2" borderId="0" xfId="0" applyNumberFormat="1" applyFont="1" applyFill="1" applyBorder="1" applyAlignment="1">
      <alignment vertical="center" wrapText="1"/>
    </xf>
    <xf numFmtId="0" fontId="83" fillId="14" borderId="31" xfId="9" applyFont="1" applyFill="1" applyBorder="1" applyAlignment="1">
      <alignment horizontal="center"/>
    </xf>
    <xf numFmtId="0" fontId="83" fillId="0" borderId="32" xfId="9" applyFont="1" applyFill="1" applyBorder="1" applyAlignment="1"/>
    <xf numFmtId="0" fontId="0" fillId="0" borderId="0" xfId="0" applyAlignment="1"/>
    <xf numFmtId="0" fontId="60" fillId="8" borderId="4" xfId="2" applyFont="1" applyFill="1" applyBorder="1" applyAlignment="1" applyProtection="1">
      <alignment vertical="center"/>
    </xf>
    <xf numFmtId="0" fontId="64" fillId="7" borderId="4" xfId="2" applyFont="1" applyFill="1" applyBorder="1" applyAlignment="1" applyProtection="1">
      <alignment vertical="center"/>
    </xf>
    <xf numFmtId="0" fontId="0" fillId="0" borderId="13" xfId="0" applyBorder="1">
      <alignment vertical="center"/>
    </xf>
    <xf numFmtId="0" fontId="0" fillId="4" borderId="13" xfId="0" applyFill="1" applyBorder="1">
      <alignment vertical="center"/>
    </xf>
    <xf numFmtId="0" fontId="0" fillId="12" borderId="13" xfId="0" applyNumberFormat="1" applyFill="1" applyBorder="1">
      <alignment vertical="center"/>
    </xf>
    <xf numFmtId="0" fontId="0" fillId="12" borderId="13" xfId="0" applyFill="1" applyBorder="1">
      <alignment vertical="center"/>
    </xf>
    <xf numFmtId="2" fontId="0" fillId="12" borderId="0" xfId="0" applyNumberFormat="1" applyFill="1" applyBorder="1">
      <alignment vertical="center"/>
    </xf>
    <xf numFmtId="0" fontId="0" fillId="12" borderId="18" xfId="0" applyNumberFormat="1" applyFill="1" applyBorder="1">
      <alignment vertical="center"/>
    </xf>
    <xf numFmtId="2" fontId="0" fillId="12" borderId="18" xfId="0" applyNumberFormat="1" applyFill="1" applyBorder="1">
      <alignment vertical="center"/>
    </xf>
    <xf numFmtId="0" fontId="0" fillId="0" borderId="13" xfId="0" applyFill="1" applyBorder="1">
      <alignment vertical="center"/>
    </xf>
    <xf numFmtId="2" fontId="0" fillId="12" borderId="13" xfId="0" applyNumberFormat="1" applyFill="1" applyBorder="1">
      <alignment vertical="center"/>
    </xf>
    <xf numFmtId="0" fontId="0" fillId="0" borderId="18" xfId="0" applyFill="1" applyBorder="1">
      <alignment vertical="center"/>
    </xf>
    <xf numFmtId="0" fontId="0" fillId="4" borderId="18" xfId="0" applyFill="1" applyBorder="1">
      <alignment vertical="center"/>
    </xf>
    <xf numFmtId="176" fontId="10" fillId="0" borderId="8" xfId="0" applyNumberFormat="1" applyFont="1" applyFill="1" applyBorder="1" applyAlignment="1" applyProtection="1">
      <alignment horizontal="right" vertical="center"/>
      <protection locked="0"/>
    </xf>
    <xf numFmtId="43" fontId="1" fillId="0" borderId="0" xfId="1" applyNumberFormat="1" applyFont="1" applyFill="1" applyBorder="1" applyAlignment="1" applyProtection="1">
      <alignment vertical="center"/>
      <protection locked="0"/>
    </xf>
    <xf numFmtId="0" fontId="0" fillId="0" borderId="8" xfId="0" applyFill="1" applyBorder="1" applyAlignment="1" applyProtection="1">
      <alignment vertical="center"/>
      <protection locked="0"/>
    </xf>
    <xf numFmtId="169" fontId="1" fillId="0" borderId="8" xfId="8"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164" fontId="69" fillId="0" borderId="0" xfId="0" applyNumberFormat="1" applyFont="1" applyFill="1" applyBorder="1" applyAlignment="1" applyProtection="1">
      <alignment horizontal="center" vertical="center"/>
    </xf>
    <xf numFmtId="0" fontId="4" fillId="2" borderId="0" xfId="0" applyFont="1" applyFill="1" applyAlignment="1">
      <alignment vertical="center"/>
    </xf>
    <xf numFmtId="0" fontId="41" fillId="2" borderId="0" xfId="6" applyFill="1" applyBorder="1" applyAlignment="1">
      <alignment vertical="center"/>
    </xf>
    <xf numFmtId="0" fontId="0" fillId="2" borderId="12" xfId="0"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84" fillId="9" borderId="0" xfId="0" applyFont="1" applyFill="1" applyBorder="1" applyAlignment="1">
      <alignment vertical="center"/>
    </xf>
    <xf numFmtId="0" fontId="0" fillId="2" borderId="0" xfId="0" applyFill="1" applyBorder="1" applyAlignment="1">
      <alignment horizontal="right" vertical="top"/>
    </xf>
    <xf numFmtId="0" fontId="0" fillId="2" borderId="0" xfId="0" applyFill="1" applyBorder="1">
      <alignment vertical="center"/>
    </xf>
    <xf numFmtId="0" fontId="85" fillId="0" borderId="0" xfId="0" applyFont="1" applyBorder="1" applyAlignment="1">
      <alignment horizontal="left" vertical="center" readingOrder="1"/>
    </xf>
    <xf numFmtId="0" fontId="4" fillId="9" borderId="0" xfId="0" applyFont="1" applyFill="1" applyBorder="1" applyAlignment="1">
      <alignment vertical="center"/>
    </xf>
    <xf numFmtId="0" fontId="27" fillId="2" borderId="18" xfId="0" applyFont="1" applyFill="1" applyBorder="1" applyAlignment="1">
      <alignment vertical="center"/>
    </xf>
    <xf numFmtId="0" fontId="4" fillId="9" borderId="0" xfId="0" applyFont="1" applyFill="1" applyBorder="1" applyAlignment="1">
      <alignment horizontal="left" vertical="center"/>
    </xf>
    <xf numFmtId="0" fontId="86" fillId="9" borderId="0" xfId="0" applyFont="1" applyFill="1" applyBorder="1" applyAlignment="1">
      <alignment horizontal="center" vertical="center" readingOrder="1"/>
    </xf>
    <xf numFmtId="0" fontId="29" fillId="9" borderId="0" xfId="0" applyFont="1" applyFill="1" applyBorder="1" applyAlignment="1">
      <alignment horizontal="center" vertical="center"/>
    </xf>
    <xf numFmtId="14" fontId="0" fillId="9" borderId="0" xfId="0" applyNumberFormat="1" applyFill="1" applyBorder="1" applyAlignment="1">
      <alignment vertical="center"/>
    </xf>
    <xf numFmtId="0" fontId="4" fillId="9" borderId="21" xfId="0" applyFont="1" applyFill="1" applyBorder="1" applyAlignment="1">
      <alignment horizontal="left" vertical="center"/>
    </xf>
    <xf numFmtId="0" fontId="10" fillId="9" borderId="3" xfId="0" applyFont="1" applyFill="1" applyBorder="1" applyAlignment="1" applyProtection="1">
      <alignment vertical="center"/>
    </xf>
    <xf numFmtId="0" fontId="4" fillId="2" borderId="3" xfId="0" applyFont="1" applyFill="1" applyBorder="1" applyAlignment="1">
      <alignment vertical="center"/>
    </xf>
    <xf numFmtId="0" fontId="0" fillId="9" borderId="25" xfId="0" applyFill="1" applyBorder="1" applyAlignment="1">
      <alignment vertical="center"/>
    </xf>
    <xf numFmtId="14" fontId="4" fillId="9" borderId="5" xfId="0" applyNumberFormat="1" applyFont="1" applyFill="1" applyBorder="1" applyAlignment="1">
      <alignment vertical="center"/>
    </xf>
    <xf numFmtId="14" fontId="10" fillId="9" borderId="0" xfId="0" applyNumberFormat="1" applyFont="1" applyFill="1" applyBorder="1" applyAlignment="1">
      <alignment horizontal="center" vertical="center"/>
    </xf>
    <xf numFmtId="0" fontId="10" fillId="9" borderId="0" xfId="0" applyFont="1" applyFill="1" applyBorder="1" applyAlignment="1">
      <alignment horizontal="left" vertical="top"/>
    </xf>
    <xf numFmtId="14" fontId="4" fillId="9" borderId="0" xfId="0" applyNumberFormat="1" applyFont="1" applyFill="1" applyBorder="1" applyAlignment="1">
      <alignment vertical="center"/>
    </xf>
    <xf numFmtId="0" fontId="4" fillId="9" borderId="9" xfId="0" applyFont="1" applyFill="1" applyBorder="1" applyAlignment="1">
      <alignment horizontal="left" vertical="top"/>
    </xf>
    <xf numFmtId="0" fontId="10" fillId="9" borderId="10" xfId="0" applyFont="1" applyFill="1" applyBorder="1" applyAlignment="1">
      <alignment horizontal="center" vertical="center"/>
    </xf>
    <xf numFmtId="174" fontId="0" fillId="9" borderId="22" xfId="0" applyNumberFormat="1" applyFont="1" applyFill="1" applyBorder="1" applyAlignment="1">
      <alignment vertical="center"/>
    </xf>
    <xf numFmtId="174" fontId="0" fillId="9" borderId="26" xfId="0" applyNumberFormat="1" applyFill="1" applyBorder="1" applyAlignment="1">
      <alignment vertical="center"/>
    </xf>
    <xf numFmtId="174" fontId="0" fillId="9" borderId="11" xfId="0" applyNumberFormat="1" applyFill="1" applyBorder="1" applyAlignment="1">
      <alignment vertical="center"/>
    </xf>
    <xf numFmtId="0" fontId="86" fillId="0" borderId="0" xfId="0" applyFont="1" applyBorder="1" applyAlignment="1">
      <alignment horizontal="center" vertical="center" readingOrder="1"/>
    </xf>
    <xf numFmtId="0" fontId="0" fillId="9" borderId="8" xfId="0" applyFont="1" applyFill="1" applyBorder="1" applyAlignment="1" applyProtection="1">
      <alignment horizontal="center" vertical="center"/>
    </xf>
    <xf numFmtId="0" fontId="0" fillId="9" borderId="8" xfId="0" applyFont="1" applyFill="1" applyBorder="1" applyAlignment="1" applyProtection="1">
      <alignment vertical="center"/>
    </xf>
    <xf numFmtId="0" fontId="70" fillId="0" borderId="0" xfId="2" applyFont="1" applyFill="1" applyBorder="1" applyAlignment="1" applyProtection="1">
      <alignment horizontal="left" vertical="center"/>
    </xf>
    <xf numFmtId="0" fontId="64" fillId="0" borderId="0" xfId="0" applyFont="1" applyFill="1" applyBorder="1" applyAlignment="1" applyProtection="1">
      <alignment horizontal="centerContinuous" vertical="center"/>
    </xf>
    <xf numFmtId="166" fontId="75" fillId="16" borderId="4" xfId="1" applyNumberFormat="1" applyFont="1" applyFill="1" applyBorder="1" applyAlignment="1" applyProtection="1">
      <alignment horizontal="right" vertical="center"/>
      <protection locked="0"/>
    </xf>
    <xf numFmtId="0" fontId="64" fillId="0" borderId="19" xfId="0" applyFont="1" applyFill="1" applyBorder="1" applyAlignment="1" applyProtection="1">
      <alignment vertical="center"/>
    </xf>
    <xf numFmtId="0" fontId="60" fillId="15" borderId="8" xfId="0" applyFont="1" applyFill="1" applyBorder="1" applyAlignment="1" applyProtection="1">
      <alignment vertical="center"/>
    </xf>
    <xf numFmtId="0" fontId="64" fillId="16" borderId="8" xfId="0" applyFont="1" applyFill="1" applyBorder="1" applyAlignment="1" applyProtection="1">
      <alignment vertical="center"/>
    </xf>
    <xf numFmtId="0" fontId="64" fillId="17" borderId="8" xfId="0" applyFont="1" applyFill="1" applyBorder="1" applyAlignment="1" applyProtection="1">
      <alignment vertical="center"/>
    </xf>
    <xf numFmtId="0" fontId="26" fillId="2" borderId="13"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87" fillId="2" borderId="0" xfId="0" applyFont="1" applyFill="1" applyBorder="1" applyAlignment="1">
      <alignment horizontal="left" vertical="top" wrapText="1"/>
    </xf>
    <xf numFmtId="0" fontId="87" fillId="2" borderId="16" xfId="0" applyFont="1"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34" fillId="2" borderId="0" xfId="0" applyFont="1" applyFill="1" applyBorder="1" applyAlignment="1">
      <alignment horizontal="left" vertical="center"/>
    </xf>
    <xf numFmtId="0" fontId="0" fillId="2" borderId="0" xfId="0" applyFill="1" applyBorder="1" applyAlignment="1">
      <alignment horizontal="left" vertical="center" wrapText="1"/>
    </xf>
    <xf numFmtId="0" fontId="0" fillId="2" borderId="0" xfId="0" applyNumberFormat="1" applyFill="1" applyBorder="1" applyAlignment="1">
      <alignment horizontal="left" vertical="center" wrapText="1"/>
    </xf>
    <xf numFmtId="0" fontId="34" fillId="2" borderId="13" xfId="0" applyFont="1" applyFill="1" applyBorder="1" applyAlignment="1">
      <alignment horizontal="left" vertical="center"/>
    </xf>
    <xf numFmtId="0" fontId="0" fillId="9" borderId="0" xfId="0" applyFont="1" applyFill="1" applyBorder="1" applyAlignment="1">
      <alignment horizontal="left" vertical="center" wrapText="1"/>
    </xf>
    <xf numFmtId="0" fontId="4" fillId="9" borderId="0" xfId="0" applyFont="1" applyFill="1" applyBorder="1" applyAlignment="1">
      <alignment horizontal="left" vertical="center" wrapText="1"/>
    </xf>
    <xf numFmtId="0" fontId="61" fillId="0" borderId="21" xfId="0" applyFont="1" applyBorder="1" applyAlignment="1">
      <alignment horizontal="left" vertical="center"/>
    </xf>
    <xf numFmtId="0" fontId="61" fillId="0" borderId="3" xfId="0" applyFont="1" applyBorder="1" applyAlignment="1">
      <alignment horizontal="left" vertical="center"/>
    </xf>
    <xf numFmtId="0" fontId="61" fillId="0" borderId="22" xfId="0" applyFont="1" applyBorder="1" applyAlignment="1">
      <alignment horizontal="left" vertical="center"/>
    </xf>
    <xf numFmtId="0" fontId="61" fillId="0" borderId="25" xfId="0" applyFont="1" applyBorder="1" applyAlignment="1">
      <alignment horizontal="left" vertical="center"/>
    </xf>
    <xf numFmtId="0" fontId="61" fillId="0" borderId="5" xfId="0" applyFont="1" applyBorder="1" applyAlignment="1">
      <alignment horizontal="left" vertical="center"/>
    </xf>
    <xf numFmtId="0" fontId="61" fillId="0" borderId="26" xfId="0" applyFont="1" applyBorder="1" applyAlignment="1">
      <alignment horizontal="left" vertical="center"/>
    </xf>
    <xf numFmtId="0" fontId="63" fillId="2" borderId="12" xfId="0" applyFont="1" applyFill="1" applyBorder="1" applyAlignment="1">
      <alignment horizontal="center" vertical="center"/>
    </xf>
    <xf numFmtId="0" fontId="63" fillId="2" borderId="13" xfId="0" applyFont="1" applyFill="1" applyBorder="1" applyAlignment="1">
      <alignment horizontal="center" vertical="center"/>
    </xf>
    <xf numFmtId="0" fontId="63" fillId="2" borderId="14" xfId="0" applyFont="1" applyFill="1" applyBorder="1" applyAlignment="1">
      <alignment horizontal="center" vertical="center"/>
    </xf>
    <xf numFmtId="0" fontId="66" fillId="2" borderId="3" xfId="0" applyFont="1" applyFill="1" applyBorder="1" applyAlignment="1">
      <alignment horizontal="center" vertical="top"/>
    </xf>
    <xf numFmtId="0" fontId="60" fillId="2" borderId="9" xfId="0" applyFont="1" applyFill="1" applyBorder="1" applyAlignment="1">
      <alignment horizontal="left" vertical="top" wrapText="1"/>
    </xf>
    <xf numFmtId="0" fontId="60" fillId="2" borderId="10" xfId="0" applyFont="1" applyFill="1" applyBorder="1" applyAlignment="1">
      <alignment horizontal="left" vertical="top" wrapText="1"/>
    </xf>
    <xf numFmtId="0" fontId="60" fillId="2" borderId="11" xfId="0" applyFont="1" applyFill="1" applyBorder="1" applyAlignment="1">
      <alignment horizontal="left" vertical="top" wrapText="1"/>
    </xf>
    <xf numFmtId="0" fontId="68" fillId="0" borderId="12" xfId="2" applyFont="1" applyFill="1" applyBorder="1" applyAlignment="1" applyProtection="1">
      <alignment horizontal="center" vertical="center"/>
    </xf>
    <xf numFmtId="0" fontId="68" fillId="0" borderId="13" xfId="2" applyFont="1" applyFill="1" applyBorder="1" applyAlignment="1" applyProtection="1">
      <alignment horizontal="center" vertical="center"/>
    </xf>
    <xf numFmtId="0" fontId="68" fillId="0" borderId="15" xfId="2" applyFont="1" applyFill="1" applyBorder="1" applyAlignment="1" applyProtection="1">
      <alignment horizontal="center" vertical="center"/>
    </xf>
    <xf numFmtId="0" fontId="68" fillId="0" borderId="0" xfId="2" applyFont="1" applyFill="1" applyBorder="1" applyAlignment="1" applyProtection="1">
      <alignment horizontal="center" vertical="center"/>
    </xf>
    <xf numFmtId="0" fontId="64" fillId="0" borderId="15"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164" fontId="69" fillId="0" borderId="17" xfId="0" applyNumberFormat="1" applyFont="1" applyFill="1" applyBorder="1" applyAlignment="1" applyProtection="1">
      <alignment horizontal="center" vertical="center"/>
    </xf>
    <xf numFmtId="164" fontId="69" fillId="0" borderId="18" xfId="0" applyNumberFormat="1" applyFont="1" applyFill="1" applyBorder="1" applyAlignment="1" applyProtection="1">
      <alignment horizontal="center" vertical="center"/>
    </xf>
    <xf numFmtId="0" fontId="87" fillId="0" borderId="8" xfId="0" applyFont="1" applyFill="1" applyBorder="1" applyAlignment="1" applyProtection="1">
      <alignment horizontal="left" vertical="top" wrapText="1"/>
    </xf>
    <xf numFmtId="0" fontId="32" fillId="0" borderId="9"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1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37" fillId="3" borderId="1" xfId="0" applyFont="1" applyFill="1" applyBorder="1" applyAlignment="1" applyProtection="1">
      <alignment horizontal="center" vertical="center"/>
    </xf>
    <xf numFmtId="0" fontId="37" fillId="3" borderId="2" xfId="0" applyFont="1" applyFill="1" applyBorder="1" applyAlignment="1" applyProtection="1">
      <alignment horizontal="center" vertical="center"/>
    </xf>
    <xf numFmtId="0" fontId="37" fillId="3" borderId="1" xfId="0" applyFont="1" applyFill="1" applyBorder="1" applyAlignment="1" applyProtection="1">
      <alignment horizontal="center" vertical="center" wrapText="1"/>
    </xf>
    <xf numFmtId="0" fontId="37" fillId="3" borderId="2" xfId="0" applyFont="1" applyFill="1" applyBorder="1" applyAlignment="1" applyProtection="1">
      <alignment horizontal="center" vertical="center" wrapText="1"/>
    </xf>
    <xf numFmtId="0" fontId="87" fillId="0" borderId="17" xfId="0" applyFont="1" applyFill="1" applyBorder="1" applyAlignment="1" applyProtection="1">
      <alignment horizontal="left" vertical="top" wrapText="1"/>
    </xf>
    <xf numFmtId="0" fontId="87" fillId="0" borderId="18" xfId="0" applyFont="1" applyFill="1" applyBorder="1" applyAlignment="1" applyProtection="1">
      <alignment horizontal="left" vertical="top" wrapText="1"/>
    </xf>
    <xf numFmtId="0" fontId="32" fillId="0" borderId="12"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17" fillId="3" borderId="9"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40" fillId="0" borderId="9" xfId="5" applyFill="1" applyBorder="1" applyAlignment="1" applyProtection="1">
      <alignment horizontal="left" vertical="center"/>
      <protection locked="0"/>
    </xf>
    <xf numFmtId="0" fontId="40" fillId="0" borderId="10" xfId="5" applyFill="1" applyBorder="1" applyAlignment="1" applyProtection="1">
      <alignment horizontal="left" vertical="center"/>
      <protection locked="0"/>
    </xf>
    <xf numFmtId="0" fontId="40" fillId="0" borderId="11" xfId="5" applyFill="1" applyBorder="1" applyAlignment="1" applyProtection="1">
      <alignment horizontal="left" vertical="center"/>
      <protection locked="0"/>
    </xf>
    <xf numFmtId="164" fontId="8" fillId="5" borderId="0" xfId="5" applyNumberFormat="1" applyFont="1" applyFill="1" applyAlignment="1" applyProtection="1">
      <alignment horizontal="left" vertical="center"/>
    </xf>
    <xf numFmtId="0" fontId="44" fillId="5" borderId="0" xfId="5" applyFont="1" applyFill="1" applyBorder="1" applyAlignment="1" applyProtection="1">
      <alignment horizontal="center" vertical="center" wrapText="1"/>
    </xf>
    <xf numFmtId="0" fontId="40" fillId="0" borderId="0" xfId="5" applyFont="1" applyBorder="1" applyAlignment="1" applyProtection="1">
      <alignment horizontal="center" vertical="center" wrapText="1"/>
    </xf>
    <xf numFmtId="0" fontId="46" fillId="5" borderId="0" xfId="5" applyFont="1" applyFill="1" applyAlignment="1" applyProtection="1">
      <alignment horizontal="center" vertical="center" wrapText="1"/>
    </xf>
    <xf numFmtId="164" fontId="33" fillId="5" borderId="0" xfId="5" applyNumberFormat="1" applyFont="1" applyFill="1" applyAlignment="1">
      <alignment horizontal="left" vertical="top"/>
    </xf>
    <xf numFmtId="0" fontId="4" fillId="5" borderId="1" xfId="5" applyFont="1" applyFill="1" applyBorder="1" applyAlignment="1" applyProtection="1">
      <alignment horizontal="center" vertical="center" wrapText="1"/>
    </xf>
    <xf numFmtId="0" fontId="4" fillId="5" borderId="2" xfId="5" applyFont="1" applyFill="1" applyBorder="1" applyAlignment="1" applyProtection="1">
      <alignment horizontal="center" vertical="center" wrapText="1"/>
    </xf>
    <xf numFmtId="0" fontId="1" fillId="2" borderId="28" xfId="5" applyFont="1" applyFill="1" applyBorder="1" applyAlignment="1" applyProtection="1">
      <alignment horizontal="left" vertical="top" wrapText="1"/>
      <protection locked="0"/>
    </xf>
    <xf numFmtId="0" fontId="1" fillId="2" borderId="29" xfId="5" applyFont="1" applyFill="1" applyBorder="1" applyAlignment="1" applyProtection="1">
      <alignment horizontal="left" vertical="top" wrapText="1"/>
      <protection locked="0"/>
    </xf>
    <xf numFmtId="0" fontId="1" fillId="2" borderId="30" xfId="5" applyFont="1" applyFill="1" applyBorder="1" applyAlignment="1" applyProtection="1">
      <alignment horizontal="left" vertical="top" wrapText="1"/>
      <protection locked="0"/>
    </xf>
    <xf numFmtId="0" fontId="40" fillId="5" borderId="18" xfId="5" applyFont="1" applyFill="1" applyBorder="1" applyAlignment="1" applyProtection="1">
      <alignment horizontal="left" vertical="center" readingOrder="1"/>
    </xf>
    <xf numFmtId="164" fontId="50" fillId="5" borderId="0" xfId="5" applyNumberFormat="1" applyFont="1" applyFill="1" applyAlignment="1">
      <alignment horizontal="left"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0" xfId="0" applyFont="1" applyAlignment="1">
      <alignment horizontal="left" vertical="center"/>
    </xf>
  </cellXfs>
  <cellStyles count="10">
    <cellStyle name="Comma" xfId="1" builtinId="3"/>
    <cellStyle name="Currency" xfId="8" builtinId="4"/>
    <cellStyle name="Currency 2" xfId="3"/>
    <cellStyle name="Hyperlink" xfId="6" builtinId="8"/>
    <cellStyle name="Hyperlink 2" xfId="7"/>
    <cellStyle name="Normal" xfId="0" builtinId="0"/>
    <cellStyle name="Normal 2" xfId="4"/>
    <cellStyle name="Normal 3" xfId="5"/>
    <cellStyle name="Normal_Page A1.3" xfId="2"/>
    <cellStyle name="Normal_RawData_1" xfId="9"/>
  </cellStyles>
  <dxfs count="14">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rgb="FF9C0006"/>
      </font>
      <fill>
        <patternFill>
          <bgColor rgb="FFFFC7CE"/>
        </patternFill>
      </fill>
    </dxf>
    <dxf>
      <font>
        <color rgb="FF9C0006"/>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rgb="FF9C0006"/>
      </font>
      <fill>
        <patternFill>
          <bgColor rgb="FFFFC7CE"/>
        </patternFill>
      </fill>
    </dxf>
    <dxf>
      <font>
        <color theme="1"/>
      </font>
      <fill>
        <patternFill>
          <bgColor rgb="FFFF0000"/>
        </patternFill>
      </fill>
    </dxf>
    <dxf>
      <font>
        <color theme="1"/>
      </font>
      <fill>
        <patternFill>
          <bgColor theme="9" tint="0.59996337778862885"/>
        </patternFill>
      </fill>
    </dxf>
    <dxf>
      <font>
        <color rgb="FF9C0006"/>
      </font>
      <fill>
        <patternFill>
          <bgColor rgb="FFFFC7CE"/>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legislation.govt.nz/" TargetMode="External"/></Relationships>
</file>

<file path=xl/drawings/drawing1.xml><?xml version="1.0" encoding="utf-8"?>
<xdr:wsDr xmlns:xdr="http://schemas.openxmlformats.org/drawingml/2006/spreadsheetDrawing" xmlns:a="http://schemas.openxmlformats.org/drawingml/2006/main">
  <xdr:twoCellAnchor>
    <xdr:from>
      <xdr:col>7</xdr:col>
      <xdr:colOff>933450</xdr:colOff>
      <xdr:row>29</xdr:row>
      <xdr:rowOff>0</xdr:rowOff>
    </xdr:from>
    <xdr:to>
      <xdr:col>8</xdr:col>
      <xdr:colOff>590550</xdr:colOff>
      <xdr:row>29</xdr:row>
      <xdr:rowOff>0</xdr:rowOff>
    </xdr:to>
    <xdr:sp macro="" textlink="">
      <xdr:nvSpPr>
        <xdr:cNvPr id="43" name="Rectangle 34"/>
        <xdr:cNvSpPr>
          <a:spLocks noChangeArrowheads="1"/>
        </xdr:cNvSpPr>
      </xdr:nvSpPr>
      <xdr:spPr bwMode="auto">
        <a:xfrm>
          <a:off x="5648325" y="5743575"/>
          <a:ext cx="59055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editAs="oneCell">
    <xdr:from>
      <xdr:col>2</xdr:col>
      <xdr:colOff>88900</xdr:colOff>
      <xdr:row>0</xdr:row>
      <xdr:rowOff>50800</xdr:rowOff>
    </xdr:from>
    <xdr:to>
      <xdr:col>6</xdr:col>
      <xdr:colOff>936625</xdr:colOff>
      <xdr:row>5</xdr:row>
      <xdr:rowOff>203200</xdr:rowOff>
    </xdr:to>
    <xdr:pic>
      <xdr:nvPicPr>
        <xdr:cNvPr id="47"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50800"/>
          <a:ext cx="4289425"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1490382</xdr:colOff>
      <xdr:row>33</xdr:row>
      <xdr:rowOff>347382</xdr:rowOff>
    </xdr:from>
    <xdr:ext cx="184731" cy="264560"/>
    <xdr:sp macro="" textlink="">
      <xdr:nvSpPr>
        <xdr:cNvPr id="23" name="TextBox 22"/>
        <xdr:cNvSpPr txBox="1"/>
      </xdr:nvSpPr>
      <xdr:spPr>
        <a:xfrm>
          <a:off x="7138147" y="9222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0</xdr:colOff>
      <xdr:row>69</xdr:row>
      <xdr:rowOff>0</xdr:rowOff>
    </xdr:from>
    <xdr:to>
      <xdr:col>10</xdr:col>
      <xdr:colOff>0</xdr:colOff>
      <xdr:row>69</xdr:row>
      <xdr:rowOff>0</xdr:rowOff>
    </xdr:to>
    <xdr:sp macro="" textlink="">
      <xdr:nvSpPr>
        <xdr:cNvPr id="2" name="Text 155"/>
        <xdr:cNvSpPr txBox="1">
          <a:spLocks noChangeArrowheads="1"/>
        </xdr:cNvSpPr>
      </xdr:nvSpPr>
      <xdr:spPr bwMode="auto">
        <a:xfrm>
          <a:off x="9696450" y="16087725"/>
          <a:ext cx="16573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0" anchor="t" upright="1"/>
        <a:lstStyle/>
        <a:p>
          <a:pPr algn="r" rtl="0">
            <a:defRPr sz="1000"/>
          </a:pPr>
          <a:r>
            <a:rPr lang="en-NZ" sz="1200" b="0" i="0" u="none" strike="noStrike" baseline="0">
              <a:solidFill>
                <a:srgbClr val="000000"/>
              </a:solidFill>
              <a:latin typeface="Arial"/>
              <a:cs typeface="Arial"/>
            </a:rPr>
            <a:t>G</a:t>
          </a:r>
        </a:p>
      </xdr:txBody>
    </xdr:sp>
    <xdr:clientData/>
  </xdr:twoCellAnchor>
  <xdr:twoCellAnchor>
    <xdr:from>
      <xdr:col>1</xdr:col>
      <xdr:colOff>0</xdr:colOff>
      <xdr:row>1</xdr:row>
      <xdr:rowOff>0</xdr:rowOff>
    </xdr:from>
    <xdr:to>
      <xdr:col>7</xdr:col>
      <xdr:colOff>0</xdr:colOff>
      <xdr:row>1</xdr:row>
      <xdr:rowOff>0</xdr:rowOff>
    </xdr:to>
    <xdr:sp macro="" textlink="">
      <xdr:nvSpPr>
        <xdr:cNvPr id="3" name="Text 159"/>
        <xdr:cNvSpPr txBox="1">
          <a:spLocks noChangeArrowheads="1"/>
        </xdr:cNvSpPr>
      </xdr:nvSpPr>
      <xdr:spPr bwMode="auto">
        <a:xfrm>
          <a:off x="180975" y="276225"/>
          <a:ext cx="9515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100" b="1" i="0" u="none" strike="noStrike" baseline="0">
              <a:solidFill>
                <a:srgbClr val="000000"/>
              </a:solidFill>
              <a:latin typeface="Arial"/>
              <a:cs typeface="Arial"/>
            </a:rPr>
            <a:t>SOURCED FROM NEW ZEALAND FOSSIL FUELS</a:t>
          </a:r>
        </a:p>
      </xdr:txBody>
    </xdr:sp>
    <xdr:clientData/>
  </xdr:twoCellAnchor>
  <xdr:twoCellAnchor>
    <xdr:from>
      <xdr:col>1</xdr:col>
      <xdr:colOff>0</xdr:colOff>
      <xdr:row>1</xdr:row>
      <xdr:rowOff>0</xdr:rowOff>
    </xdr:from>
    <xdr:to>
      <xdr:col>7</xdr:col>
      <xdr:colOff>0</xdr:colOff>
      <xdr:row>1</xdr:row>
      <xdr:rowOff>0</xdr:rowOff>
    </xdr:to>
    <xdr:sp macro="" textlink="">
      <xdr:nvSpPr>
        <xdr:cNvPr id="4" name="Text 161"/>
        <xdr:cNvSpPr txBox="1">
          <a:spLocks noChangeArrowheads="1"/>
        </xdr:cNvSpPr>
      </xdr:nvSpPr>
      <xdr:spPr bwMode="auto">
        <a:xfrm>
          <a:off x="180975" y="276225"/>
          <a:ext cx="9515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100" b="1" i="0" u="none" strike="noStrike" baseline="0">
              <a:solidFill>
                <a:srgbClr val="000000"/>
              </a:solidFill>
              <a:latin typeface="Arial"/>
              <a:cs typeface="Arial"/>
            </a:rPr>
            <a:t>SOURCED DIRECTLY FROM OVERSEAS (i.e. direct imports)</a:t>
          </a:r>
        </a:p>
      </xdr:txBody>
    </xdr:sp>
    <xdr:clientData/>
  </xdr:twoCellAnchor>
  <xdr:twoCellAnchor>
    <xdr:from>
      <xdr:col>0</xdr:col>
      <xdr:colOff>0</xdr:colOff>
      <xdr:row>1</xdr:row>
      <xdr:rowOff>0</xdr:rowOff>
    </xdr:from>
    <xdr:to>
      <xdr:col>2</xdr:col>
      <xdr:colOff>0</xdr:colOff>
      <xdr:row>1</xdr:row>
      <xdr:rowOff>0</xdr:rowOff>
    </xdr:to>
    <xdr:sp macro="" textlink="">
      <xdr:nvSpPr>
        <xdr:cNvPr id="5" name="Text 162"/>
        <xdr:cNvSpPr txBox="1">
          <a:spLocks noChangeArrowheads="1"/>
        </xdr:cNvSpPr>
      </xdr:nvSpPr>
      <xdr:spPr bwMode="auto">
        <a:xfrm>
          <a:off x="0" y="276225"/>
          <a:ext cx="25431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200" b="0" i="0" u="none" strike="noStrike" baseline="0">
              <a:solidFill>
                <a:srgbClr val="000000"/>
              </a:solidFill>
              <a:latin typeface="Arial"/>
              <a:cs typeface="Arial"/>
            </a:rPr>
            <a:t>Source (e.g. name of landfill)</a:t>
          </a:r>
        </a:p>
      </xdr:txBody>
    </xdr:sp>
    <xdr:clientData/>
  </xdr:twoCellAnchor>
  <xdr:twoCellAnchor>
    <xdr:from>
      <xdr:col>0</xdr:col>
      <xdr:colOff>0</xdr:colOff>
      <xdr:row>1</xdr:row>
      <xdr:rowOff>0</xdr:rowOff>
    </xdr:from>
    <xdr:to>
      <xdr:col>2</xdr:col>
      <xdr:colOff>0</xdr:colOff>
      <xdr:row>1</xdr:row>
      <xdr:rowOff>0</xdr:rowOff>
    </xdr:to>
    <xdr:sp macro="" textlink="">
      <xdr:nvSpPr>
        <xdr:cNvPr id="6" name="Text 163"/>
        <xdr:cNvSpPr txBox="1">
          <a:spLocks noChangeArrowheads="1"/>
        </xdr:cNvSpPr>
      </xdr:nvSpPr>
      <xdr:spPr bwMode="auto">
        <a:xfrm>
          <a:off x="0" y="276225"/>
          <a:ext cx="25431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200" b="0" i="0" u="none" strike="noStrike" baseline="0">
              <a:solidFill>
                <a:srgbClr val="000000"/>
              </a:solidFill>
              <a:latin typeface="Arial"/>
              <a:cs typeface="Arial"/>
            </a:rPr>
            <a:t>Country of origin</a:t>
          </a:r>
        </a:p>
      </xdr:txBody>
    </xdr:sp>
    <xdr:clientData/>
  </xdr:twoCellAnchor>
  <xdr:twoCellAnchor>
    <xdr:from>
      <xdr:col>0</xdr:col>
      <xdr:colOff>0</xdr:colOff>
      <xdr:row>1</xdr:row>
      <xdr:rowOff>0</xdr:rowOff>
    </xdr:from>
    <xdr:to>
      <xdr:col>2</xdr:col>
      <xdr:colOff>0</xdr:colOff>
      <xdr:row>1</xdr:row>
      <xdr:rowOff>0</xdr:rowOff>
    </xdr:to>
    <xdr:sp macro="" textlink="">
      <xdr:nvSpPr>
        <xdr:cNvPr id="7" name="Text 164"/>
        <xdr:cNvSpPr txBox="1">
          <a:spLocks noChangeArrowheads="1"/>
        </xdr:cNvSpPr>
      </xdr:nvSpPr>
      <xdr:spPr bwMode="auto">
        <a:xfrm>
          <a:off x="0" y="276225"/>
          <a:ext cx="25431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200" b="0" i="0" u="none" strike="noStrike" baseline="0">
              <a:solidFill>
                <a:srgbClr val="000000"/>
              </a:solidFill>
              <a:latin typeface="Arial"/>
              <a:cs typeface="Arial"/>
            </a:rPr>
            <a:t>Source (e.g. field or gas stream)</a:t>
          </a:r>
        </a:p>
      </xdr:txBody>
    </xdr:sp>
    <xdr:clientData/>
  </xdr:twoCellAnchor>
  <xdr:twoCellAnchor>
    <xdr:from>
      <xdr:col>1</xdr:col>
      <xdr:colOff>0</xdr:colOff>
      <xdr:row>0</xdr:row>
      <xdr:rowOff>0</xdr:rowOff>
    </xdr:from>
    <xdr:to>
      <xdr:col>4</xdr:col>
      <xdr:colOff>0</xdr:colOff>
      <xdr:row>1</xdr:row>
      <xdr:rowOff>447675</xdr:rowOff>
    </xdr:to>
    <xdr:sp macro="" textlink="">
      <xdr:nvSpPr>
        <xdr:cNvPr id="8" name="Text 168"/>
        <xdr:cNvSpPr txBox="1">
          <a:spLocks noChangeArrowheads="1"/>
        </xdr:cNvSpPr>
      </xdr:nvSpPr>
      <xdr:spPr bwMode="auto">
        <a:xfrm>
          <a:off x="180975" y="0"/>
          <a:ext cx="6505575" cy="6667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NZ" sz="1400" b="1" i="0" u="none" strike="noStrike" baseline="0">
              <a:solidFill>
                <a:srgbClr val="000000"/>
              </a:solidFill>
              <a:latin typeface="Arial"/>
              <a:cs typeface="Arial"/>
            </a:rPr>
            <a:t>NATURAL GAS PUMPED STORAGE </a:t>
          </a:r>
        </a:p>
        <a:p>
          <a:pPr algn="l" rtl="0">
            <a:lnSpc>
              <a:spcPts val="1200"/>
            </a:lnSpc>
            <a:defRPr sz="1000"/>
          </a:pPr>
          <a:r>
            <a:rPr lang="en-NZ" sz="1200" b="0" i="0" u="none" strike="noStrike" baseline="0">
              <a:solidFill>
                <a:srgbClr val="000000"/>
              </a:solidFill>
              <a:latin typeface="Arial"/>
              <a:cs typeface="Arial"/>
            </a:rPr>
            <a:t>for the quarter</a:t>
          </a:r>
        </a:p>
      </xdr:txBody>
    </xdr:sp>
    <xdr:clientData/>
  </xdr:twoCellAnchor>
  <xdr:twoCellAnchor>
    <xdr:from>
      <xdr:col>0</xdr:col>
      <xdr:colOff>9525</xdr:colOff>
      <xdr:row>0</xdr:row>
      <xdr:rowOff>0</xdr:rowOff>
    </xdr:from>
    <xdr:to>
      <xdr:col>5</xdr:col>
      <xdr:colOff>0</xdr:colOff>
      <xdr:row>0</xdr:row>
      <xdr:rowOff>0</xdr:rowOff>
    </xdr:to>
    <xdr:sp macro="" textlink="">
      <xdr:nvSpPr>
        <xdr:cNvPr id="9" name="Text 175"/>
        <xdr:cNvSpPr txBox="1">
          <a:spLocks noChangeArrowheads="1"/>
        </xdr:cNvSpPr>
      </xdr:nvSpPr>
      <xdr:spPr bwMode="auto">
        <a:xfrm>
          <a:off x="9525" y="0"/>
          <a:ext cx="8029575" cy="0"/>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en-NZ" sz="1200" b="1" i="0" u="none" strike="noStrike" baseline="0">
              <a:solidFill>
                <a:srgbClr val="FFFFFF"/>
              </a:solidFill>
              <a:latin typeface="Arial"/>
              <a:cs typeface="Arial"/>
            </a:rPr>
            <a:t>The following information is to be furnished separately for</a:t>
          </a:r>
        </a:p>
        <a:p>
          <a:pPr algn="ctr" rtl="0">
            <a:defRPr sz="1000"/>
          </a:pPr>
          <a:r>
            <a:rPr lang="en-NZ" sz="1200" b="1" i="0" u="none" strike="noStrike" baseline="0">
              <a:solidFill>
                <a:srgbClr val="FFFFFF"/>
              </a:solidFill>
              <a:latin typeface="Arial"/>
              <a:cs typeface="Arial"/>
            </a:rPr>
            <a:t>each physically separate distribution system used</a:t>
          </a:r>
        </a:p>
      </xdr:txBody>
    </xdr:sp>
    <xdr:clientData/>
  </xdr:twoCellAnchor>
  <xdr:twoCellAnchor>
    <xdr:from>
      <xdr:col>1</xdr:col>
      <xdr:colOff>342900</xdr:colOff>
      <xdr:row>0</xdr:row>
      <xdr:rowOff>0</xdr:rowOff>
    </xdr:from>
    <xdr:to>
      <xdr:col>2</xdr:col>
      <xdr:colOff>1247775</xdr:colOff>
      <xdr:row>0</xdr:row>
      <xdr:rowOff>0</xdr:rowOff>
    </xdr:to>
    <xdr:sp macro="" textlink="">
      <xdr:nvSpPr>
        <xdr:cNvPr id="10" name="Text 176"/>
        <xdr:cNvSpPr txBox="1">
          <a:spLocks noChangeArrowheads="1"/>
        </xdr:cNvSpPr>
      </xdr:nvSpPr>
      <xdr:spPr bwMode="auto">
        <a:xfrm>
          <a:off x="523875" y="0"/>
          <a:ext cx="32670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27432" anchor="ctr" upright="1"/>
        <a:lstStyle/>
        <a:p>
          <a:pPr algn="r" rtl="0">
            <a:defRPr sz="1000"/>
          </a:pPr>
          <a:r>
            <a:rPr lang="en-NZ" sz="1100" b="1" i="0" u="none" strike="noStrike" baseline="0">
              <a:solidFill>
                <a:srgbClr val="FFFFFF"/>
              </a:solidFill>
              <a:latin typeface="Arial"/>
              <a:cs typeface="Arial"/>
            </a:rPr>
            <a:t>Name of distribution system</a:t>
          </a:r>
        </a:p>
        <a:p>
          <a:pPr algn="r" rtl="0">
            <a:defRPr sz="1000"/>
          </a:pPr>
          <a:r>
            <a:rPr lang="en-NZ" sz="1100" b="1" i="0" u="none" strike="noStrike" baseline="0">
              <a:solidFill>
                <a:srgbClr val="FFFFFF"/>
              </a:solidFill>
              <a:latin typeface="Arial"/>
              <a:cs typeface="Arial"/>
            </a:rPr>
            <a:t>for which this page applies</a:t>
          </a:r>
        </a:p>
        <a:p>
          <a:pPr algn="r" rtl="0">
            <a:defRPr sz="1000"/>
          </a:pPr>
          <a:endParaRPr lang="en-NZ" sz="1100" b="1" i="0" u="none" strike="noStrike" baseline="0">
            <a:solidFill>
              <a:srgbClr val="FFFFFF"/>
            </a:solidFill>
            <a:latin typeface="Arial"/>
            <a:cs typeface="Arial"/>
          </a:endParaRPr>
        </a:p>
      </xdr:txBody>
    </xdr:sp>
    <xdr:clientData/>
  </xdr:twoCellAnchor>
  <xdr:twoCellAnchor>
    <xdr:from>
      <xdr:col>4</xdr:col>
      <xdr:colOff>0</xdr:colOff>
      <xdr:row>0</xdr:row>
      <xdr:rowOff>0</xdr:rowOff>
    </xdr:from>
    <xdr:to>
      <xdr:col>6</xdr:col>
      <xdr:colOff>1228725</xdr:colOff>
      <xdr:row>0</xdr:row>
      <xdr:rowOff>0</xdr:rowOff>
    </xdr:to>
    <xdr:sp macro="" textlink="">
      <xdr:nvSpPr>
        <xdr:cNvPr id="11" name="Rectangle 177"/>
        <xdr:cNvSpPr>
          <a:spLocks noChangeArrowheads="1"/>
        </xdr:cNvSpPr>
      </xdr:nvSpPr>
      <xdr:spPr bwMode="auto">
        <a:xfrm>
          <a:off x="6686550" y="0"/>
          <a:ext cx="30099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0</xdr:colOff>
      <xdr:row>0</xdr:row>
      <xdr:rowOff>0</xdr:rowOff>
    </xdr:from>
    <xdr:to>
      <xdr:col>5</xdr:col>
      <xdr:colOff>0</xdr:colOff>
      <xdr:row>0</xdr:row>
      <xdr:rowOff>0</xdr:rowOff>
    </xdr:to>
    <xdr:sp macro="" textlink="">
      <xdr:nvSpPr>
        <xdr:cNvPr id="12" name="Text 178"/>
        <xdr:cNvSpPr txBox="1">
          <a:spLocks noChangeArrowheads="1"/>
        </xdr:cNvSpPr>
      </xdr:nvSpPr>
      <xdr:spPr bwMode="auto">
        <a:xfrm>
          <a:off x="0" y="0"/>
          <a:ext cx="8039100" cy="0"/>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NZ" sz="1000" b="0" i="1" u="none" strike="noStrike" baseline="0">
              <a:solidFill>
                <a:srgbClr val="FFFFFF"/>
              </a:solidFill>
              <a:latin typeface="Arial"/>
              <a:cs typeface="Arial"/>
            </a:rPr>
            <a:t>please use copies of this page for second and subsequent distribution systems</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Text 127"/>
        <xdr:cNvSpPr txBox="1">
          <a:spLocks noChangeArrowheads="1"/>
        </xdr:cNvSpPr>
      </xdr:nvSpPr>
      <xdr:spPr bwMode="auto">
        <a:xfrm>
          <a:off x="8039100" y="276225"/>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TJ</a:t>
          </a:r>
          <a:r>
            <a:rPr lang="en-NZ" sz="1100" b="0" i="1" u="none" strike="noStrike" baseline="-25000">
              <a:solidFill>
                <a:srgbClr val="000000"/>
              </a:solidFill>
              <a:latin typeface="Arial"/>
              <a:cs typeface="Arial"/>
            </a:rPr>
            <a:t>Net</a:t>
          </a:r>
        </a:p>
      </xdr:txBody>
    </xdr:sp>
    <xdr:clientData/>
  </xdr:twoCellAnchor>
  <xdr:twoCellAnchor>
    <xdr:from>
      <xdr:col>7</xdr:col>
      <xdr:colOff>0</xdr:colOff>
      <xdr:row>31</xdr:row>
      <xdr:rowOff>0</xdr:rowOff>
    </xdr:from>
    <xdr:to>
      <xdr:col>10</xdr:col>
      <xdr:colOff>0</xdr:colOff>
      <xdr:row>31</xdr:row>
      <xdr:rowOff>0</xdr:rowOff>
    </xdr:to>
    <xdr:sp macro="" textlink="">
      <xdr:nvSpPr>
        <xdr:cNvPr id="14" name="Text 155"/>
        <xdr:cNvSpPr txBox="1">
          <a:spLocks noChangeArrowheads="1"/>
        </xdr:cNvSpPr>
      </xdr:nvSpPr>
      <xdr:spPr bwMode="auto">
        <a:xfrm>
          <a:off x="9696450" y="8191500"/>
          <a:ext cx="16573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0" anchor="t" upright="1"/>
        <a:lstStyle/>
        <a:p>
          <a:pPr algn="r" rtl="0">
            <a:defRPr sz="1000"/>
          </a:pPr>
          <a:r>
            <a:rPr lang="en-NZ" sz="1200" b="0" i="0" u="none" strike="noStrike" baseline="0">
              <a:solidFill>
                <a:srgbClr val="000000"/>
              </a:solidFill>
              <a:latin typeface="Arial"/>
              <a:cs typeface="Arial"/>
            </a:rPr>
            <a:t>G</a:t>
          </a:r>
        </a:p>
      </xdr:txBody>
    </xdr:sp>
    <xdr:clientData/>
  </xdr:twoCellAnchor>
  <xdr:twoCellAnchor>
    <xdr:from>
      <xdr:col>3</xdr:col>
      <xdr:colOff>1885950</xdr:colOff>
      <xdr:row>0</xdr:row>
      <xdr:rowOff>0</xdr:rowOff>
    </xdr:from>
    <xdr:to>
      <xdr:col>6</xdr:col>
      <xdr:colOff>0</xdr:colOff>
      <xdr:row>0</xdr:row>
      <xdr:rowOff>0</xdr:rowOff>
    </xdr:to>
    <xdr:sp macro="" textlink="">
      <xdr:nvSpPr>
        <xdr:cNvPr id="15" name="Text Box 16"/>
        <xdr:cNvSpPr txBox="1">
          <a:spLocks noChangeArrowheads="1"/>
        </xdr:cNvSpPr>
      </xdr:nvSpPr>
      <xdr:spPr bwMode="auto">
        <a:xfrm>
          <a:off x="6610350" y="0"/>
          <a:ext cx="2781300" cy="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NZ" sz="1400" b="1" i="0" u="none" strike="noStrike" baseline="0">
              <a:solidFill>
                <a:srgbClr val="339933"/>
              </a:solidFill>
              <a:latin typeface="Arial"/>
              <a:cs typeface="Arial"/>
            </a:rPr>
            <a:t>Natural Gas wholesalers AND Retailers </a:t>
          </a:r>
          <a:endParaRPr lang="en-NZ"/>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68</xdr:row>
      <xdr:rowOff>0</xdr:rowOff>
    </xdr:from>
    <xdr:to>
      <xdr:col>10</xdr:col>
      <xdr:colOff>0</xdr:colOff>
      <xdr:row>68</xdr:row>
      <xdr:rowOff>0</xdr:rowOff>
    </xdr:to>
    <xdr:sp macro="" textlink="">
      <xdr:nvSpPr>
        <xdr:cNvPr id="2" name="Text 155"/>
        <xdr:cNvSpPr txBox="1">
          <a:spLocks noChangeArrowheads="1"/>
        </xdr:cNvSpPr>
      </xdr:nvSpPr>
      <xdr:spPr bwMode="auto">
        <a:xfrm>
          <a:off x="8963025" y="15792450"/>
          <a:ext cx="1476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0" anchor="t" upright="1"/>
        <a:lstStyle/>
        <a:p>
          <a:pPr algn="r" rtl="0">
            <a:defRPr sz="1000"/>
          </a:pPr>
          <a:r>
            <a:rPr lang="en-NZ" sz="1200" b="0" i="0" u="none" strike="noStrike" baseline="0">
              <a:solidFill>
                <a:srgbClr val="000000"/>
              </a:solidFill>
              <a:latin typeface="Arial"/>
              <a:cs typeface="Arial"/>
            </a:rPr>
            <a:t>G</a:t>
          </a:r>
        </a:p>
      </xdr:txBody>
    </xdr:sp>
    <xdr:clientData/>
  </xdr:twoCellAnchor>
  <xdr:twoCellAnchor>
    <xdr:from>
      <xdr:col>0</xdr:col>
      <xdr:colOff>9525</xdr:colOff>
      <xdr:row>0</xdr:row>
      <xdr:rowOff>0</xdr:rowOff>
    </xdr:from>
    <xdr:to>
      <xdr:col>5</xdr:col>
      <xdr:colOff>0</xdr:colOff>
      <xdr:row>0</xdr:row>
      <xdr:rowOff>0</xdr:rowOff>
    </xdr:to>
    <xdr:sp macro="" textlink="">
      <xdr:nvSpPr>
        <xdr:cNvPr id="3" name="Text 175"/>
        <xdr:cNvSpPr txBox="1">
          <a:spLocks noChangeArrowheads="1"/>
        </xdr:cNvSpPr>
      </xdr:nvSpPr>
      <xdr:spPr bwMode="auto">
        <a:xfrm>
          <a:off x="9525" y="0"/>
          <a:ext cx="7381875" cy="0"/>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NZ" sz="1200" b="1" i="0" u="none" strike="noStrike" baseline="0">
              <a:solidFill>
                <a:srgbClr val="FFFFFF"/>
              </a:solidFill>
              <a:latin typeface="Arial"/>
              <a:cs typeface="Arial"/>
            </a:rPr>
            <a:t>The following information is to be furnished separately for</a:t>
          </a:r>
        </a:p>
        <a:p>
          <a:pPr algn="ctr" rtl="0">
            <a:defRPr sz="1000"/>
          </a:pPr>
          <a:r>
            <a:rPr lang="en-NZ" sz="1200" b="1" i="0" u="none" strike="noStrike" baseline="0">
              <a:solidFill>
                <a:srgbClr val="FFFFFF"/>
              </a:solidFill>
              <a:latin typeface="Arial"/>
              <a:cs typeface="Arial"/>
            </a:rPr>
            <a:t>each physically separate distribution system used</a:t>
          </a:r>
        </a:p>
      </xdr:txBody>
    </xdr:sp>
    <xdr:clientData/>
  </xdr:twoCellAnchor>
  <xdr:twoCellAnchor>
    <xdr:from>
      <xdr:col>1</xdr:col>
      <xdr:colOff>342900</xdr:colOff>
      <xdr:row>0</xdr:row>
      <xdr:rowOff>0</xdr:rowOff>
    </xdr:from>
    <xdr:to>
      <xdr:col>2</xdr:col>
      <xdr:colOff>1247775</xdr:colOff>
      <xdr:row>0</xdr:row>
      <xdr:rowOff>0</xdr:rowOff>
    </xdr:to>
    <xdr:sp macro="" textlink="">
      <xdr:nvSpPr>
        <xdr:cNvPr id="4" name="Text 176"/>
        <xdr:cNvSpPr txBox="1">
          <a:spLocks noChangeArrowheads="1"/>
        </xdr:cNvSpPr>
      </xdr:nvSpPr>
      <xdr:spPr bwMode="auto">
        <a:xfrm>
          <a:off x="523875" y="0"/>
          <a:ext cx="2619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NZ" sz="1100" b="1" i="0" u="none" strike="noStrike" baseline="0">
              <a:solidFill>
                <a:srgbClr val="FFFFFF"/>
              </a:solidFill>
              <a:latin typeface="Arial"/>
              <a:cs typeface="Arial"/>
            </a:rPr>
            <a:t>Name of distribution system</a:t>
          </a:r>
        </a:p>
        <a:p>
          <a:pPr algn="r" rtl="0">
            <a:defRPr sz="1000"/>
          </a:pPr>
          <a:r>
            <a:rPr lang="en-NZ" sz="1100" b="1" i="0" u="none" strike="noStrike" baseline="0">
              <a:solidFill>
                <a:srgbClr val="FFFFFF"/>
              </a:solidFill>
              <a:latin typeface="Arial"/>
              <a:cs typeface="Arial"/>
            </a:rPr>
            <a:t>for which this page applies</a:t>
          </a:r>
        </a:p>
        <a:p>
          <a:pPr algn="r" rtl="0">
            <a:defRPr sz="1000"/>
          </a:pPr>
          <a:endParaRPr lang="en-NZ" sz="1100" b="1" i="0" u="none" strike="noStrike" baseline="0">
            <a:solidFill>
              <a:srgbClr val="FFFFFF"/>
            </a:solidFill>
            <a:latin typeface="Arial"/>
            <a:cs typeface="Arial"/>
          </a:endParaRPr>
        </a:p>
      </xdr:txBody>
    </xdr:sp>
    <xdr:clientData/>
  </xdr:twoCellAnchor>
  <xdr:twoCellAnchor>
    <xdr:from>
      <xdr:col>4</xdr:col>
      <xdr:colOff>0</xdr:colOff>
      <xdr:row>0</xdr:row>
      <xdr:rowOff>0</xdr:rowOff>
    </xdr:from>
    <xdr:to>
      <xdr:col>6</xdr:col>
      <xdr:colOff>1228725</xdr:colOff>
      <xdr:row>0</xdr:row>
      <xdr:rowOff>0</xdr:rowOff>
    </xdr:to>
    <xdr:sp macro="" textlink="">
      <xdr:nvSpPr>
        <xdr:cNvPr id="5" name="Rectangle 177"/>
        <xdr:cNvSpPr>
          <a:spLocks noChangeArrowheads="1"/>
        </xdr:cNvSpPr>
      </xdr:nvSpPr>
      <xdr:spPr bwMode="auto">
        <a:xfrm>
          <a:off x="6038850" y="0"/>
          <a:ext cx="2924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0</xdr:colOff>
      <xdr:row>0</xdr:row>
      <xdr:rowOff>0</xdr:rowOff>
    </xdr:from>
    <xdr:to>
      <xdr:col>5</xdr:col>
      <xdr:colOff>0</xdr:colOff>
      <xdr:row>0</xdr:row>
      <xdr:rowOff>0</xdr:rowOff>
    </xdr:to>
    <xdr:sp macro="" textlink="">
      <xdr:nvSpPr>
        <xdr:cNvPr id="6" name="Text 178"/>
        <xdr:cNvSpPr txBox="1">
          <a:spLocks noChangeArrowheads="1"/>
        </xdr:cNvSpPr>
      </xdr:nvSpPr>
      <xdr:spPr bwMode="auto">
        <a:xfrm>
          <a:off x="0" y="0"/>
          <a:ext cx="7391400" cy="0"/>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NZ" sz="1000" b="0" i="1" u="none" strike="noStrike" baseline="0">
              <a:solidFill>
                <a:srgbClr val="FFFFFF"/>
              </a:solidFill>
              <a:latin typeface="Arial"/>
              <a:cs typeface="Arial"/>
            </a:rPr>
            <a:t>please use copies of this page for second and subsequent distribution systems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323</xdr:row>
      <xdr:rowOff>0</xdr:rowOff>
    </xdr:from>
    <xdr:to>
      <xdr:col>8</xdr:col>
      <xdr:colOff>0</xdr:colOff>
      <xdr:row>323</xdr:row>
      <xdr:rowOff>0</xdr:rowOff>
    </xdr:to>
    <xdr:sp macro="" textlink="">
      <xdr:nvSpPr>
        <xdr:cNvPr id="2" name="Text 275"/>
        <xdr:cNvSpPr txBox="1">
          <a:spLocks noChangeArrowheads="1"/>
        </xdr:cNvSpPr>
      </xdr:nvSpPr>
      <xdr:spPr bwMode="auto">
        <a:xfrm>
          <a:off x="10391775" y="582739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349</xdr:row>
      <xdr:rowOff>0</xdr:rowOff>
    </xdr:from>
    <xdr:to>
      <xdr:col>8</xdr:col>
      <xdr:colOff>0</xdr:colOff>
      <xdr:row>349</xdr:row>
      <xdr:rowOff>0</xdr:rowOff>
    </xdr:to>
    <xdr:sp macro="" textlink="">
      <xdr:nvSpPr>
        <xdr:cNvPr id="15" name="Text 275"/>
        <xdr:cNvSpPr txBox="1">
          <a:spLocks noChangeArrowheads="1"/>
        </xdr:cNvSpPr>
      </xdr:nvSpPr>
      <xdr:spPr bwMode="auto">
        <a:xfrm>
          <a:off x="7800975" y="597789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375</xdr:row>
      <xdr:rowOff>0</xdr:rowOff>
    </xdr:from>
    <xdr:to>
      <xdr:col>8</xdr:col>
      <xdr:colOff>0</xdr:colOff>
      <xdr:row>375</xdr:row>
      <xdr:rowOff>0</xdr:rowOff>
    </xdr:to>
    <xdr:sp macro="" textlink="">
      <xdr:nvSpPr>
        <xdr:cNvPr id="16" name="Text 275"/>
        <xdr:cNvSpPr txBox="1">
          <a:spLocks noChangeArrowheads="1"/>
        </xdr:cNvSpPr>
      </xdr:nvSpPr>
      <xdr:spPr bwMode="auto">
        <a:xfrm>
          <a:off x="7800975" y="644842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401</xdr:row>
      <xdr:rowOff>0</xdr:rowOff>
    </xdr:from>
    <xdr:to>
      <xdr:col>8</xdr:col>
      <xdr:colOff>0</xdr:colOff>
      <xdr:row>401</xdr:row>
      <xdr:rowOff>0</xdr:rowOff>
    </xdr:to>
    <xdr:sp macro="" textlink="">
      <xdr:nvSpPr>
        <xdr:cNvPr id="17" name="Text 275"/>
        <xdr:cNvSpPr txBox="1">
          <a:spLocks noChangeArrowheads="1"/>
        </xdr:cNvSpPr>
      </xdr:nvSpPr>
      <xdr:spPr bwMode="auto">
        <a:xfrm>
          <a:off x="7800975" y="691896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427</xdr:row>
      <xdr:rowOff>0</xdr:rowOff>
    </xdr:from>
    <xdr:to>
      <xdr:col>8</xdr:col>
      <xdr:colOff>0</xdr:colOff>
      <xdr:row>427</xdr:row>
      <xdr:rowOff>0</xdr:rowOff>
    </xdr:to>
    <xdr:sp macro="" textlink="">
      <xdr:nvSpPr>
        <xdr:cNvPr id="18" name="Text 275"/>
        <xdr:cNvSpPr txBox="1">
          <a:spLocks noChangeArrowheads="1"/>
        </xdr:cNvSpPr>
      </xdr:nvSpPr>
      <xdr:spPr bwMode="auto">
        <a:xfrm>
          <a:off x="7800975" y="738949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453</xdr:row>
      <xdr:rowOff>0</xdr:rowOff>
    </xdr:from>
    <xdr:to>
      <xdr:col>8</xdr:col>
      <xdr:colOff>0</xdr:colOff>
      <xdr:row>453</xdr:row>
      <xdr:rowOff>0</xdr:rowOff>
    </xdr:to>
    <xdr:sp macro="" textlink="">
      <xdr:nvSpPr>
        <xdr:cNvPr id="19" name="Text 275"/>
        <xdr:cNvSpPr txBox="1">
          <a:spLocks noChangeArrowheads="1"/>
        </xdr:cNvSpPr>
      </xdr:nvSpPr>
      <xdr:spPr bwMode="auto">
        <a:xfrm>
          <a:off x="7800975" y="786003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479</xdr:row>
      <xdr:rowOff>0</xdr:rowOff>
    </xdr:from>
    <xdr:to>
      <xdr:col>8</xdr:col>
      <xdr:colOff>0</xdr:colOff>
      <xdr:row>479</xdr:row>
      <xdr:rowOff>0</xdr:rowOff>
    </xdr:to>
    <xdr:sp macro="" textlink="">
      <xdr:nvSpPr>
        <xdr:cNvPr id="20" name="Text 275"/>
        <xdr:cNvSpPr txBox="1">
          <a:spLocks noChangeArrowheads="1"/>
        </xdr:cNvSpPr>
      </xdr:nvSpPr>
      <xdr:spPr bwMode="auto">
        <a:xfrm>
          <a:off x="7800975" y="833056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505</xdr:row>
      <xdr:rowOff>0</xdr:rowOff>
    </xdr:from>
    <xdr:to>
      <xdr:col>8</xdr:col>
      <xdr:colOff>0</xdr:colOff>
      <xdr:row>505</xdr:row>
      <xdr:rowOff>0</xdr:rowOff>
    </xdr:to>
    <xdr:sp macro="" textlink="">
      <xdr:nvSpPr>
        <xdr:cNvPr id="21" name="Text 275"/>
        <xdr:cNvSpPr txBox="1">
          <a:spLocks noChangeArrowheads="1"/>
        </xdr:cNvSpPr>
      </xdr:nvSpPr>
      <xdr:spPr bwMode="auto">
        <a:xfrm>
          <a:off x="7800975" y="880110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531</xdr:row>
      <xdr:rowOff>0</xdr:rowOff>
    </xdr:from>
    <xdr:to>
      <xdr:col>8</xdr:col>
      <xdr:colOff>0</xdr:colOff>
      <xdr:row>531</xdr:row>
      <xdr:rowOff>0</xdr:rowOff>
    </xdr:to>
    <xdr:sp macro="" textlink="">
      <xdr:nvSpPr>
        <xdr:cNvPr id="22" name="Text 275"/>
        <xdr:cNvSpPr txBox="1">
          <a:spLocks noChangeArrowheads="1"/>
        </xdr:cNvSpPr>
      </xdr:nvSpPr>
      <xdr:spPr bwMode="auto">
        <a:xfrm>
          <a:off x="7800975" y="927163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557</xdr:row>
      <xdr:rowOff>0</xdr:rowOff>
    </xdr:from>
    <xdr:to>
      <xdr:col>8</xdr:col>
      <xdr:colOff>0</xdr:colOff>
      <xdr:row>557</xdr:row>
      <xdr:rowOff>0</xdr:rowOff>
    </xdr:to>
    <xdr:sp macro="" textlink="">
      <xdr:nvSpPr>
        <xdr:cNvPr id="23" name="Text 275"/>
        <xdr:cNvSpPr txBox="1">
          <a:spLocks noChangeArrowheads="1"/>
        </xdr:cNvSpPr>
      </xdr:nvSpPr>
      <xdr:spPr bwMode="auto">
        <a:xfrm>
          <a:off x="7800975" y="974217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583</xdr:row>
      <xdr:rowOff>0</xdr:rowOff>
    </xdr:from>
    <xdr:to>
      <xdr:col>8</xdr:col>
      <xdr:colOff>0</xdr:colOff>
      <xdr:row>583</xdr:row>
      <xdr:rowOff>0</xdr:rowOff>
    </xdr:to>
    <xdr:sp macro="" textlink="">
      <xdr:nvSpPr>
        <xdr:cNvPr id="24" name="Text 275"/>
        <xdr:cNvSpPr txBox="1">
          <a:spLocks noChangeArrowheads="1"/>
        </xdr:cNvSpPr>
      </xdr:nvSpPr>
      <xdr:spPr bwMode="auto">
        <a:xfrm>
          <a:off x="7800975" y="1021270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609</xdr:row>
      <xdr:rowOff>0</xdr:rowOff>
    </xdr:from>
    <xdr:to>
      <xdr:col>8</xdr:col>
      <xdr:colOff>0</xdr:colOff>
      <xdr:row>609</xdr:row>
      <xdr:rowOff>0</xdr:rowOff>
    </xdr:to>
    <xdr:sp macro="" textlink="">
      <xdr:nvSpPr>
        <xdr:cNvPr id="25" name="Text 275"/>
        <xdr:cNvSpPr txBox="1">
          <a:spLocks noChangeArrowheads="1"/>
        </xdr:cNvSpPr>
      </xdr:nvSpPr>
      <xdr:spPr bwMode="auto">
        <a:xfrm>
          <a:off x="7800975" y="1068324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947</xdr:row>
      <xdr:rowOff>0</xdr:rowOff>
    </xdr:from>
    <xdr:to>
      <xdr:col>8</xdr:col>
      <xdr:colOff>0</xdr:colOff>
      <xdr:row>947</xdr:row>
      <xdr:rowOff>0</xdr:rowOff>
    </xdr:to>
    <xdr:sp macro="" textlink="">
      <xdr:nvSpPr>
        <xdr:cNvPr id="27" name="Text 275"/>
        <xdr:cNvSpPr txBox="1">
          <a:spLocks noChangeArrowheads="1"/>
        </xdr:cNvSpPr>
      </xdr:nvSpPr>
      <xdr:spPr bwMode="auto">
        <a:xfrm>
          <a:off x="7800975" y="597789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973</xdr:row>
      <xdr:rowOff>0</xdr:rowOff>
    </xdr:from>
    <xdr:to>
      <xdr:col>8</xdr:col>
      <xdr:colOff>0</xdr:colOff>
      <xdr:row>973</xdr:row>
      <xdr:rowOff>0</xdr:rowOff>
    </xdr:to>
    <xdr:sp macro="" textlink="">
      <xdr:nvSpPr>
        <xdr:cNvPr id="28" name="Text 275"/>
        <xdr:cNvSpPr txBox="1">
          <a:spLocks noChangeArrowheads="1"/>
        </xdr:cNvSpPr>
      </xdr:nvSpPr>
      <xdr:spPr bwMode="auto">
        <a:xfrm>
          <a:off x="7800975" y="644842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999</xdr:row>
      <xdr:rowOff>0</xdr:rowOff>
    </xdr:from>
    <xdr:to>
      <xdr:col>8</xdr:col>
      <xdr:colOff>0</xdr:colOff>
      <xdr:row>999</xdr:row>
      <xdr:rowOff>0</xdr:rowOff>
    </xdr:to>
    <xdr:sp macro="" textlink="">
      <xdr:nvSpPr>
        <xdr:cNvPr id="29" name="Text 275"/>
        <xdr:cNvSpPr txBox="1">
          <a:spLocks noChangeArrowheads="1"/>
        </xdr:cNvSpPr>
      </xdr:nvSpPr>
      <xdr:spPr bwMode="auto">
        <a:xfrm>
          <a:off x="7800975" y="691896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1025</xdr:row>
      <xdr:rowOff>0</xdr:rowOff>
    </xdr:from>
    <xdr:to>
      <xdr:col>8</xdr:col>
      <xdr:colOff>0</xdr:colOff>
      <xdr:row>1025</xdr:row>
      <xdr:rowOff>0</xdr:rowOff>
    </xdr:to>
    <xdr:sp macro="" textlink="">
      <xdr:nvSpPr>
        <xdr:cNvPr id="30" name="Text 275"/>
        <xdr:cNvSpPr txBox="1">
          <a:spLocks noChangeArrowheads="1"/>
        </xdr:cNvSpPr>
      </xdr:nvSpPr>
      <xdr:spPr bwMode="auto">
        <a:xfrm>
          <a:off x="7800975" y="738949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1051</xdr:row>
      <xdr:rowOff>0</xdr:rowOff>
    </xdr:from>
    <xdr:to>
      <xdr:col>8</xdr:col>
      <xdr:colOff>0</xdr:colOff>
      <xdr:row>1051</xdr:row>
      <xdr:rowOff>0</xdr:rowOff>
    </xdr:to>
    <xdr:sp macro="" textlink="">
      <xdr:nvSpPr>
        <xdr:cNvPr id="31" name="Text 275"/>
        <xdr:cNvSpPr txBox="1">
          <a:spLocks noChangeArrowheads="1"/>
        </xdr:cNvSpPr>
      </xdr:nvSpPr>
      <xdr:spPr bwMode="auto">
        <a:xfrm>
          <a:off x="7800975" y="7860030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7</xdr:col>
      <xdr:colOff>0</xdr:colOff>
      <xdr:row>1077</xdr:row>
      <xdr:rowOff>0</xdr:rowOff>
    </xdr:from>
    <xdr:to>
      <xdr:col>8</xdr:col>
      <xdr:colOff>0</xdr:colOff>
      <xdr:row>1077</xdr:row>
      <xdr:rowOff>0</xdr:rowOff>
    </xdr:to>
    <xdr:sp macro="" textlink="">
      <xdr:nvSpPr>
        <xdr:cNvPr id="32" name="Text 275"/>
        <xdr:cNvSpPr txBox="1">
          <a:spLocks noChangeArrowheads="1"/>
        </xdr:cNvSpPr>
      </xdr:nvSpPr>
      <xdr:spPr bwMode="auto">
        <a:xfrm>
          <a:off x="7800975" y="833056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620001" cy="2472152"/>
    <xdr:sp macro="" textlink="">
      <xdr:nvSpPr>
        <xdr:cNvPr id="3" name="TextBox 2">
          <a:hlinkClick xmlns:r="http://schemas.openxmlformats.org/officeDocument/2006/relationships" r:id="rId1"/>
        </xdr:cNvPr>
        <xdr:cNvSpPr txBox="1"/>
      </xdr:nvSpPr>
      <xdr:spPr>
        <a:xfrm>
          <a:off x="0" y="0"/>
          <a:ext cx="7620001" cy="24721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NZ" sz="2000" b="0">
              <a:solidFill>
                <a:schemeClr val="tx1"/>
              </a:solidFill>
              <a:effectLst/>
              <a:latin typeface="+mn-lt"/>
              <a:ea typeface="+mn-ea"/>
              <a:cs typeface="+mn-cs"/>
            </a:rPr>
            <a:t>Contextual Information about the Quarterly Retail Sales Survey</a:t>
          </a:r>
          <a:endParaRPr lang="en-NZ" sz="2000" b="1">
            <a:solidFill>
              <a:schemeClr val="tx1"/>
            </a:solidFill>
            <a:effectLst/>
            <a:latin typeface="+mn-lt"/>
            <a:ea typeface="+mn-ea"/>
            <a:cs typeface="+mn-cs"/>
          </a:endParaRPr>
        </a:p>
        <a:p>
          <a:pPr lvl="0"/>
          <a:endParaRPr lang="en-NZ" sz="1100">
            <a:solidFill>
              <a:schemeClr val="tx1"/>
            </a:solidFill>
            <a:effectLst/>
            <a:latin typeface="+mn-lt"/>
            <a:ea typeface="+mn-ea"/>
            <a:cs typeface="+mn-cs"/>
          </a:endParaRPr>
        </a:p>
        <a:p>
          <a:pPr lvl="0"/>
          <a:r>
            <a:rPr lang="en-NZ" sz="1100">
              <a:solidFill>
                <a:schemeClr val="tx1"/>
              </a:solidFill>
              <a:effectLst/>
              <a:latin typeface="+mn-lt"/>
              <a:ea typeface="+mn-ea"/>
              <a:cs typeface="+mn-cs"/>
            </a:rPr>
            <a:t>1. This return is designed to capture information on retail sales of electricity and natural gas.</a:t>
          </a:r>
        </a:p>
        <a:p>
          <a:pPr lvl="0"/>
          <a:r>
            <a:rPr lang="en-NZ" sz="1100">
              <a:solidFill>
                <a:schemeClr val="tx1"/>
              </a:solidFill>
              <a:effectLst/>
              <a:latin typeface="+mn-lt"/>
              <a:ea typeface="+mn-ea"/>
              <a:cs typeface="+mn-cs"/>
            </a:rPr>
            <a:t>2. It is a legal requirement that must be completed by all retailers under the Electricity (Statistics) Regulations 1996 and Gas (Statistics) Regulations 1997. To view these visit http://www.legislation.govt.nz/.</a:t>
          </a:r>
        </a:p>
        <a:p>
          <a:pPr lvl="0"/>
          <a:r>
            <a:rPr lang="en-NZ" sz="1100">
              <a:solidFill>
                <a:schemeClr val="tx1"/>
              </a:solidFill>
              <a:effectLst/>
              <a:latin typeface="+mn-lt"/>
              <a:ea typeface="+mn-ea"/>
              <a:cs typeface="+mn-cs"/>
            </a:rPr>
            <a:t>3. An individual return must be completed for all retail companies that are independently registered with the Electricity Authority and/or the Gas Industry Company. If a subsidiary or retail brand is not independently registered, its sales should be included with the main retail return for its parent company.</a:t>
          </a:r>
        </a:p>
        <a:p>
          <a:pPr lvl="0"/>
          <a:r>
            <a:rPr lang="en-NZ" sz="1100">
              <a:solidFill>
                <a:schemeClr val="tx1"/>
              </a:solidFill>
              <a:effectLst/>
              <a:latin typeface="+mn-lt"/>
              <a:ea typeface="+mn-ea"/>
              <a:cs typeface="+mn-cs"/>
            </a:rPr>
            <a:t>4. This information is required by the Ministry of Business, Innovation and Employment to provide statistical information and policy advice to the Government, and to meet New Zealand's obligations to provide statistical information to international agencies. Information reported in the return will also be used to compile aggregate national energy price and demand statistics that will be published on the Ministry of Business, Innovation and Employments website. Information from individual companies will not be published and will remain confidential.</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0</xdr:colOff>
      <xdr:row>9</xdr:row>
      <xdr:rowOff>0</xdr:rowOff>
    </xdr:to>
    <xdr:sp macro="" textlink="">
      <xdr:nvSpPr>
        <xdr:cNvPr id="2" name="Text 65"/>
        <xdr:cNvSpPr txBox="1">
          <a:spLocks noChangeArrowheads="1"/>
        </xdr:cNvSpPr>
      </xdr:nvSpPr>
      <xdr:spPr bwMode="auto">
        <a:xfrm>
          <a:off x="180975" y="3848100"/>
          <a:ext cx="638175" cy="0"/>
        </a:xfrm>
        <a:prstGeom prst="rect">
          <a:avLst/>
        </a:prstGeom>
        <a:noFill/>
        <a:ln>
          <a:noFill/>
        </a:ln>
        <a:extLst/>
      </xdr:spPr>
      <xdr:txBody>
        <a:bodyPr vertOverflow="clip" wrap="square" lIns="27432" tIns="22860" rIns="0" bIns="0" anchor="t" upright="1"/>
        <a:lstStyle/>
        <a:p>
          <a:pPr algn="l" rtl="0">
            <a:defRPr sz="1000"/>
          </a:pPr>
          <a:r>
            <a:rPr lang="en-NZ" sz="1100" b="1" i="0" u="none" strike="noStrike" baseline="0">
              <a:solidFill>
                <a:srgbClr val="000000"/>
              </a:solidFill>
              <a:latin typeface="Arial"/>
              <a:cs typeface="Arial"/>
            </a:rPr>
            <a:t>Dividends, donations, bad debts recovered,</a:t>
          </a:r>
        </a:p>
        <a:p>
          <a:pPr algn="l" rtl="0">
            <a:defRPr sz="1000"/>
          </a:pPr>
          <a:r>
            <a:rPr lang="en-NZ" sz="1100" b="1" i="0" u="none" strike="noStrike" baseline="0">
              <a:solidFill>
                <a:srgbClr val="000000"/>
              </a:solidFill>
              <a:latin typeface="Arial"/>
              <a:cs typeface="Arial"/>
            </a:rPr>
            <a:t>      royalties, patent fees and insurance claims received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533400</xdr:colOff>
      <xdr:row>3</xdr:row>
      <xdr:rowOff>76200</xdr:rowOff>
    </xdr:from>
    <xdr:to>
      <xdr:col>12</xdr:col>
      <xdr:colOff>66675</xdr:colOff>
      <xdr:row>46</xdr:row>
      <xdr:rowOff>95250</xdr:rowOff>
    </xdr:to>
    <xdr:sp macro="" textlink="">
      <xdr:nvSpPr>
        <xdr:cNvPr id="2" name="TextBox 1"/>
        <xdr:cNvSpPr txBox="1"/>
      </xdr:nvSpPr>
      <xdr:spPr>
        <a:xfrm>
          <a:off x="7972425" y="638175"/>
          <a:ext cx="5019675" cy="707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Notes:</a:t>
          </a:r>
        </a:p>
        <a:p>
          <a:endParaRPr lang="en-NZ" sz="1100"/>
        </a:p>
        <a:p>
          <a:r>
            <a:rPr lang="en-NZ" sz="1100"/>
            <a:t>All customers</a:t>
          </a:r>
          <a:r>
            <a:rPr lang="en-NZ" sz="1100" baseline="0"/>
            <a:t> should be coded using ANZSIC 2006 (Australia New Zealand Standard Industrial Classification 2006).</a:t>
          </a:r>
        </a:p>
        <a:p>
          <a:endParaRPr lang="en-NZ" sz="1100" baseline="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6623475</xdr:colOff>
      <xdr:row>3</xdr:row>
      <xdr:rowOff>0</xdr:rowOff>
    </xdr:from>
    <xdr:ext cx="2027465" cy="436786"/>
    <xdr:sp macro="" textlink="">
      <xdr:nvSpPr>
        <xdr:cNvPr id="3" name="TextBox 2"/>
        <xdr:cNvSpPr txBox="1"/>
      </xdr:nvSpPr>
      <xdr:spPr>
        <a:xfrm>
          <a:off x="11848618" y="2811875"/>
          <a:ext cx="2027465" cy="43678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t>Please indicate</a:t>
          </a:r>
          <a:r>
            <a:rPr lang="en-NZ" sz="1100" baseline="0"/>
            <a:t> which method is being used for sales data</a:t>
          </a:r>
          <a:endParaRPr lang="en-NZ" sz="1100"/>
        </a:p>
      </xdr:txBody>
    </xdr:sp>
    <xdr:clientData/>
  </xdr:oneCellAnchor>
  <xdr:twoCellAnchor>
    <xdr:from>
      <xdr:col>1</xdr:col>
      <xdr:colOff>7637208</xdr:colOff>
      <xdr:row>3</xdr:row>
      <xdr:rowOff>132625</xdr:rowOff>
    </xdr:from>
    <xdr:to>
      <xdr:col>2</xdr:col>
      <xdr:colOff>364991</xdr:colOff>
      <xdr:row>10</xdr:row>
      <xdr:rowOff>188901</xdr:rowOff>
    </xdr:to>
    <xdr:cxnSp macro="">
      <xdr:nvCxnSpPr>
        <xdr:cNvPr id="5" name="Straight Arrow Connector 4"/>
        <xdr:cNvCxnSpPr>
          <a:stCxn id="3" idx="2"/>
        </xdr:cNvCxnSpPr>
      </xdr:nvCxnSpPr>
      <xdr:spPr>
        <a:xfrm>
          <a:off x="12862351" y="3248661"/>
          <a:ext cx="1694890" cy="1498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0</xdr:colOff>
      <xdr:row>1</xdr:row>
      <xdr:rowOff>0</xdr:rowOff>
    </xdr:to>
    <xdr:sp macro="" textlink="">
      <xdr:nvSpPr>
        <xdr:cNvPr id="2" name="Text 193"/>
        <xdr:cNvSpPr txBox="1">
          <a:spLocks noChangeArrowheads="1"/>
        </xdr:cNvSpPr>
      </xdr:nvSpPr>
      <xdr:spPr bwMode="auto">
        <a:xfrm>
          <a:off x="400050" y="323850"/>
          <a:ext cx="130587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NZ" sz="1200" b="1" i="0" u="none" strike="noStrike" baseline="0">
              <a:solidFill>
                <a:srgbClr val="000000"/>
              </a:solidFill>
              <a:latin typeface="Arial"/>
              <a:cs typeface="Arial"/>
            </a:rPr>
            <a:t>HUMAN RESOURCES</a:t>
          </a:r>
        </a:p>
        <a:p>
          <a:pPr algn="l" rtl="0">
            <a:defRPr sz="1000"/>
          </a:pPr>
          <a:r>
            <a:rPr lang="en-NZ" sz="1100" b="0" i="0" u="none" strike="noStrike" baseline="0">
              <a:solidFill>
                <a:srgbClr val="000000"/>
              </a:solidFill>
              <a:latin typeface="Arial"/>
              <a:cs typeface="Arial"/>
            </a:rPr>
            <a:t>as at 31 March 1995</a:t>
          </a:r>
        </a:p>
      </xdr:txBody>
    </xdr:sp>
    <xdr:clientData/>
  </xdr:twoCellAnchor>
  <xdr:twoCellAnchor>
    <xdr:from>
      <xdr:col>1</xdr:col>
      <xdr:colOff>0</xdr:colOff>
      <xdr:row>16</xdr:row>
      <xdr:rowOff>0</xdr:rowOff>
    </xdr:from>
    <xdr:to>
      <xdr:col>9</xdr:col>
      <xdr:colOff>0</xdr:colOff>
      <xdr:row>16</xdr:row>
      <xdr:rowOff>0</xdr:rowOff>
    </xdr:to>
    <xdr:sp macro="" textlink="">
      <xdr:nvSpPr>
        <xdr:cNvPr id="3" name="Text 157"/>
        <xdr:cNvSpPr txBox="1">
          <a:spLocks noChangeArrowheads="1"/>
        </xdr:cNvSpPr>
      </xdr:nvSpPr>
      <xdr:spPr bwMode="auto">
        <a:xfrm>
          <a:off x="400050" y="3676650"/>
          <a:ext cx="138684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1000" b="0" i="1" u="none" strike="noStrike" baseline="0">
              <a:solidFill>
                <a:srgbClr val="000000"/>
              </a:solidFill>
              <a:latin typeface="Arial"/>
              <a:cs typeface="Arial"/>
            </a:rPr>
            <a:t>      in-situ maximum rating</a:t>
          </a:r>
        </a:p>
      </xdr:txBody>
    </xdr:sp>
    <xdr:clientData/>
  </xdr:twoCellAnchor>
  <xdr:twoCellAnchor>
    <xdr:from>
      <xdr:col>3</xdr:col>
      <xdr:colOff>0</xdr:colOff>
      <xdr:row>16</xdr:row>
      <xdr:rowOff>0</xdr:rowOff>
    </xdr:from>
    <xdr:to>
      <xdr:col>9</xdr:col>
      <xdr:colOff>0</xdr:colOff>
      <xdr:row>16</xdr:row>
      <xdr:rowOff>0</xdr:rowOff>
    </xdr:to>
    <xdr:sp macro="" textlink="">
      <xdr:nvSpPr>
        <xdr:cNvPr id="4" name="Text 163"/>
        <xdr:cNvSpPr txBox="1">
          <a:spLocks noChangeArrowheads="1"/>
        </xdr:cNvSpPr>
      </xdr:nvSpPr>
      <xdr:spPr bwMode="auto">
        <a:xfrm>
          <a:off x="6048375" y="3676650"/>
          <a:ext cx="82200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Dividends, donations, bad debts recovered,</a:t>
          </a:r>
        </a:p>
        <a:p>
          <a:pPr algn="l" rtl="0">
            <a:defRPr sz="1000"/>
          </a:pPr>
          <a:r>
            <a:rPr lang="en-NZ" sz="1100" b="1" i="0" u="none" strike="noStrike" baseline="0">
              <a:solidFill>
                <a:srgbClr val="000000"/>
              </a:solidFill>
              <a:latin typeface="Arial"/>
              <a:cs typeface="Arial"/>
            </a:rPr>
            <a:t>      royalties, patent fees and insurance claims received</a:t>
          </a:r>
        </a:p>
      </xdr:txBody>
    </xdr:sp>
    <xdr:clientData/>
  </xdr:twoCellAnchor>
  <xdr:twoCellAnchor>
    <xdr:from>
      <xdr:col>8</xdr:col>
      <xdr:colOff>0</xdr:colOff>
      <xdr:row>16</xdr:row>
      <xdr:rowOff>0</xdr:rowOff>
    </xdr:from>
    <xdr:to>
      <xdr:col>9</xdr:col>
      <xdr:colOff>0</xdr:colOff>
      <xdr:row>16</xdr:row>
      <xdr:rowOff>0</xdr:rowOff>
    </xdr:to>
    <xdr:sp macro="" textlink="">
      <xdr:nvSpPr>
        <xdr:cNvPr id="5" name="Text 164"/>
        <xdr:cNvSpPr txBox="1">
          <a:spLocks noChangeArrowheads="1"/>
        </xdr:cNvSpPr>
      </xdr:nvSpPr>
      <xdr:spPr bwMode="auto">
        <a:xfrm>
          <a:off x="13458825" y="367665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Dividends, donations, bad debts recovered,</a:t>
          </a:r>
        </a:p>
        <a:p>
          <a:pPr algn="l" rtl="0">
            <a:defRPr sz="1000"/>
          </a:pPr>
          <a:r>
            <a:rPr lang="en-NZ" sz="1100" b="1" i="0" u="none" strike="noStrike" baseline="0">
              <a:solidFill>
                <a:srgbClr val="000000"/>
              </a:solidFill>
              <a:latin typeface="Arial"/>
              <a:cs typeface="Arial"/>
            </a:rPr>
            <a:t>      royalties, patent fees and insurance claims received</a:t>
          </a:r>
        </a:p>
      </xdr:txBody>
    </xdr:sp>
    <xdr:clientData/>
  </xdr:twoCellAnchor>
  <xdr:twoCellAnchor>
    <xdr:from>
      <xdr:col>14</xdr:col>
      <xdr:colOff>0</xdr:colOff>
      <xdr:row>41</xdr:row>
      <xdr:rowOff>0</xdr:rowOff>
    </xdr:from>
    <xdr:to>
      <xdr:col>15</xdr:col>
      <xdr:colOff>0</xdr:colOff>
      <xdr:row>41</xdr:row>
      <xdr:rowOff>0</xdr:rowOff>
    </xdr:to>
    <xdr:sp macro="" textlink="">
      <xdr:nvSpPr>
        <xdr:cNvPr id="6" name="Text 65"/>
        <xdr:cNvSpPr txBox="1">
          <a:spLocks noChangeArrowheads="1"/>
        </xdr:cNvSpPr>
      </xdr:nvSpPr>
      <xdr:spPr bwMode="auto">
        <a:xfrm>
          <a:off x="17697450" y="8296275"/>
          <a:ext cx="685800" cy="0"/>
        </a:xfrm>
        <a:prstGeom prst="rect">
          <a:avLst/>
        </a:prstGeom>
        <a:noFill/>
        <a:ln w="1">
          <a:noFill/>
          <a:miter lim="800000"/>
          <a:headEnd/>
          <a:tailEnd/>
        </a:ln>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Dividends, donations, bad debts recovered,</a:t>
          </a:r>
        </a:p>
        <a:p>
          <a:pPr algn="l" rtl="0">
            <a:defRPr sz="1000"/>
          </a:pPr>
          <a:r>
            <a:rPr lang="en-NZ" sz="1100" b="1" i="0" u="none" strike="noStrike" baseline="0">
              <a:solidFill>
                <a:srgbClr val="000000"/>
              </a:solidFill>
              <a:latin typeface="Arial"/>
              <a:cs typeface="Arial"/>
            </a:rPr>
            <a:t>      royalties, patent fees and insurance claims received</a:t>
          </a:r>
        </a:p>
      </xdr:txBody>
    </xdr:sp>
    <xdr:clientData/>
  </xdr:twoCellAnchor>
  <xdr:twoCellAnchor>
    <xdr:from>
      <xdr:col>15</xdr:col>
      <xdr:colOff>0</xdr:colOff>
      <xdr:row>41</xdr:row>
      <xdr:rowOff>0</xdr:rowOff>
    </xdr:from>
    <xdr:to>
      <xdr:col>16</xdr:col>
      <xdr:colOff>0</xdr:colOff>
      <xdr:row>41</xdr:row>
      <xdr:rowOff>0</xdr:rowOff>
    </xdr:to>
    <xdr:sp macro="" textlink="">
      <xdr:nvSpPr>
        <xdr:cNvPr id="7" name="Text 65"/>
        <xdr:cNvSpPr txBox="1">
          <a:spLocks noChangeArrowheads="1"/>
        </xdr:cNvSpPr>
      </xdr:nvSpPr>
      <xdr:spPr bwMode="auto">
        <a:xfrm>
          <a:off x="18383250" y="8296275"/>
          <a:ext cx="685800" cy="0"/>
        </a:xfrm>
        <a:prstGeom prst="rect">
          <a:avLst/>
        </a:prstGeom>
        <a:noFill/>
        <a:ln w="1">
          <a:noFill/>
          <a:miter lim="800000"/>
          <a:headEnd/>
          <a:tailEnd/>
        </a:ln>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Dividends, donations, bad debts recovered,</a:t>
          </a:r>
        </a:p>
        <a:p>
          <a:pPr algn="l" rtl="0">
            <a:defRPr sz="1000"/>
          </a:pPr>
          <a:r>
            <a:rPr lang="en-NZ" sz="1100" b="1" i="0" u="none" strike="noStrike" baseline="0">
              <a:solidFill>
                <a:srgbClr val="000000"/>
              </a:solidFill>
              <a:latin typeface="Arial"/>
              <a:cs typeface="Arial"/>
            </a:rPr>
            <a:t>      royalties, patent fees and insurance claims received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7664423</xdr:colOff>
      <xdr:row>4</xdr:row>
      <xdr:rowOff>132625</xdr:rowOff>
    </xdr:from>
    <xdr:to>
      <xdr:col>2</xdr:col>
      <xdr:colOff>414618</xdr:colOff>
      <xdr:row>10</xdr:row>
      <xdr:rowOff>168088</xdr:rowOff>
    </xdr:to>
    <xdr:cxnSp macro="">
      <xdr:nvCxnSpPr>
        <xdr:cNvPr id="3" name="Straight Arrow Connector 2"/>
        <xdr:cNvCxnSpPr/>
      </xdr:nvCxnSpPr>
      <xdr:spPr>
        <a:xfrm>
          <a:off x="11709747" y="883419"/>
          <a:ext cx="1714900" cy="13577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6623475</xdr:colOff>
      <xdr:row>3</xdr:row>
      <xdr:rowOff>0</xdr:rowOff>
    </xdr:from>
    <xdr:ext cx="2027465" cy="436786"/>
    <xdr:sp macro="" textlink="">
      <xdr:nvSpPr>
        <xdr:cNvPr id="5" name="TextBox 4"/>
        <xdr:cNvSpPr txBox="1"/>
      </xdr:nvSpPr>
      <xdr:spPr>
        <a:xfrm>
          <a:off x="11843175" y="1571625"/>
          <a:ext cx="2027465" cy="43678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t>Please indicate</a:t>
          </a:r>
          <a:r>
            <a:rPr lang="en-NZ" sz="1100" baseline="0"/>
            <a:t> which method is being used for sales data</a:t>
          </a:r>
          <a:endParaRPr lang="en-NZ"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275"/>
        <xdr:cNvSpPr txBox="1">
          <a:spLocks noChangeArrowheads="1"/>
        </xdr:cNvSpPr>
      </xdr:nvSpPr>
      <xdr:spPr bwMode="auto">
        <a:xfrm>
          <a:off x="95250" y="0"/>
          <a:ext cx="2047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1</xdr:col>
      <xdr:colOff>0</xdr:colOff>
      <xdr:row>0</xdr:row>
      <xdr:rowOff>0</xdr:rowOff>
    </xdr:from>
    <xdr:to>
      <xdr:col>2</xdr:col>
      <xdr:colOff>0</xdr:colOff>
      <xdr:row>0</xdr:row>
      <xdr:rowOff>0</xdr:rowOff>
    </xdr:to>
    <xdr:sp macro="" textlink="">
      <xdr:nvSpPr>
        <xdr:cNvPr id="3" name="Text 298"/>
        <xdr:cNvSpPr txBox="1">
          <a:spLocks noChangeArrowheads="1"/>
        </xdr:cNvSpPr>
      </xdr:nvSpPr>
      <xdr:spPr bwMode="auto">
        <a:xfrm>
          <a:off x="95250" y="0"/>
          <a:ext cx="2047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NZ" sz="1100" b="1" i="0" u="none" strike="noStrike" baseline="0">
              <a:solidFill>
                <a:srgbClr val="000000"/>
              </a:solidFill>
              <a:latin typeface="Arial"/>
              <a:cs typeface="Arial"/>
            </a:rPr>
            <a:t>Gas refuellers</a:t>
          </a:r>
        </a:p>
      </xdr:txBody>
    </xdr:sp>
    <xdr:clientData/>
  </xdr:twoCellAnchor>
  <xdr:twoCellAnchor>
    <xdr:from>
      <xdr:col>1</xdr:col>
      <xdr:colOff>0</xdr:colOff>
      <xdr:row>0</xdr:row>
      <xdr:rowOff>0</xdr:rowOff>
    </xdr:from>
    <xdr:to>
      <xdr:col>3</xdr:col>
      <xdr:colOff>219075</xdr:colOff>
      <xdr:row>0</xdr:row>
      <xdr:rowOff>0</xdr:rowOff>
    </xdr:to>
    <xdr:sp macro="" textlink="">
      <xdr:nvSpPr>
        <xdr:cNvPr id="4" name="Text 216"/>
        <xdr:cNvSpPr txBox="1">
          <a:spLocks noChangeArrowheads="1"/>
        </xdr:cNvSpPr>
      </xdr:nvSpPr>
      <xdr:spPr bwMode="auto">
        <a:xfrm>
          <a:off x="95250" y="0"/>
          <a:ext cx="3419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200" b="1" i="0" u="none" strike="noStrike" baseline="0">
              <a:solidFill>
                <a:srgbClr val="000000"/>
              </a:solidFill>
              <a:latin typeface="Arial"/>
              <a:cs typeface="Arial"/>
            </a:rPr>
            <a:t>NATURAL GAS SOLD WHOLESALE</a:t>
          </a:r>
          <a:endParaRPr lang="en-NZ" sz="1200" b="1" i="1" u="none" strike="noStrike" baseline="0">
            <a:solidFill>
              <a:srgbClr val="000000"/>
            </a:solidFill>
            <a:latin typeface="Arial"/>
            <a:cs typeface="Arial"/>
          </a:endParaRPr>
        </a:p>
        <a:p>
          <a:pPr algn="l" rtl="0">
            <a:defRPr sz="1000"/>
          </a:pPr>
          <a:r>
            <a:rPr lang="en-NZ" sz="1200" b="0" i="0" u="none" strike="noStrike" baseline="0">
              <a:solidFill>
                <a:srgbClr val="000000"/>
              </a:solidFill>
              <a:latin typeface="Arial"/>
              <a:cs typeface="Arial"/>
            </a:rPr>
            <a:t>during the quarter</a:t>
          </a:r>
        </a:p>
      </xdr:txBody>
    </xdr:sp>
    <xdr:clientData/>
  </xdr:twoCellAnchor>
  <xdr:twoCellAnchor>
    <xdr:from>
      <xdr:col>4</xdr:col>
      <xdr:colOff>0</xdr:colOff>
      <xdr:row>0</xdr:row>
      <xdr:rowOff>0</xdr:rowOff>
    </xdr:from>
    <xdr:to>
      <xdr:col>4</xdr:col>
      <xdr:colOff>0</xdr:colOff>
      <xdr:row>0</xdr:row>
      <xdr:rowOff>0</xdr:rowOff>
    </xdr:to>
    <xdr:sp macro="" textlink="">
      <xdr:nvSpPr>
        <xdr:cNvPr id="5" name="Text 222"/>
        <xdr:cNvSpPr txBox="1">
          <a:spLocks noChangeArrowheads="1"/>
        </xdr:cNvSpPr>
      </xdr:nvSpPr>
      <xdr:spPr bwMode="auto">
        <a:xfrm>
          <a:off x="4257675" y="0"/>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TJ</a:t>
          </a:r>
          <a:r>
            <a:rPr lang="en-NZ" sz="1100" b="0" i="1" u="none" strike="noStrike" baseline="-25000">
              <a:solidFill>
                <a:srgbClr val="000000"/>
              </a:solidFill>
              <a:latin typeface="Arial"/>
              <a:cs typeface="Arial"/>
            </a:rPr>
            <a:t>Net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6" name="Text 225"/>
        <xdr:cNvSpPr txBox="1">
          <a:spLocks noChangeArrowheads="1"/>
        </xdr:cNvSpPr>
      </xdr:nvSpPr>
      <xdr:spPr bwMode="auto">
        <a:xfrm>
          <a:off x="4257675" y="0"/>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18288" rIns="27432" bIns="18288" anchor="ctr" upright="1"/>
        <a:lstStyle/>
        <a:p>
          <a:pPr algn="ctr" rtl="0">
            <a:defRPr sz="1000"/>
          </a:pPr>
          <a:r>
            <a:rPr lang="en-NZ" sz="1100" b="1" i="0" u="none" strike="noStrike" baseline="0">
              <a:solidFill>
                <a:srgbClr val="000000"/>
              </a:solidFill>
              <a:latin typeface="Arial"/>
              <a:cs typeface="Arial"/>
            </a:rPr>
            <a:t>Income from sale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7" name="Text 226"/>
        <xdr:cNvSpPr txBox="1">
          <a:spLocks noChangeArrowheads="1"/>
        </xdr:cNvSpPr>
      </xdr:nvSpPr>
      <xdr:spPr bwMode="auto">
        <a:xfrm>
          <a:off x="4257675" y="0"/>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total NZ$</a:t>
          </a:r>
        </a:p>
      </xdr:txBody>
    </xdr:sp>
    <xdr:clientData/>
  </xdr:twoCellAnchor>
  <xdr:twoCellAnchor>
    <xdr:from>
      <xdr:col>3</xdr:col>
      <xdr:colOff>466725</xdr:colOff>
      <xdr:row>0</xdr:row>
      <xdr:rowOff>0</xdr:rowOff>
    </xdr:from>
    <xdr:to>
      <xdr:col>6</xdr:col>
      <xdr:colOff>0</xdr:colOff>
      <xdr:row>0</xdr:row>
      <xdr:rowOff>0</xdr:rowOff>
    </xdr:to>
    <xdr:sp macro="" textlink="">
      <xdr:nvSpPr>
        <xdr:cNvPr id="8" name="Text Box 9"/>
        <xdr:cNvSpPr txBox="1">
          <a:spLocks noChangeArrowheads="1"/>
        </xdr:cNvSpPr>
      </xdr:nvSpPr>
      <xdr:spPr bwMode="auto">
        <a:xfrm>
          <a:off x="3762375" y="0"/>
          <a:ext cx="2419350" cy="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1200" b="0" i="0" u="none" strike="noStrike" baseline="0">
              <a:solidFill>
                <a:srgbClr val="000000"/>
              </a:solidFill>
              <a:latin typeface="Arial"/>
              <a:cs typeface="Arial"/>
            </a:rPr>
            <a:t>If no wholesale natural gas sold during the quarter, proceed to Page 3.</a:t>
          </a:r>
        </a:p>
      </xdr:txBody>
    </xdr:sp>
    <xdr:clientData/>
  </xdr:twoCellAnchor>
  <xdr:twoCellAnchor>
    <xdr:from>
      <xdr:col>1</xdr:col>
      <xdr:colOff>0</xdr:colOff>
      <xdr:row>0</xdr:row>
      <xdr:rowOff>0</xdr:rowOff>
    </xdr:from>
    <xdr:to>
      <xdr:col>7</xdr:col>
      <xdr:colOff>0</xdr:colOff>
      <xdr:row>0</xdr:row>
      <xdr:rowOff>0</xdr:rowOff>
    </xdr:to>
    <xdr:sp macro="" textlink="">
      <xdr:nvSpPr>
        <xdr:cNvPr id="9" name="Text 21"/>
        <xdr:cNvSpPr txBox="1">
          <a:spLocks noChangeArrowheads="1"/>
        </xdr:cNvSpPr>
      </xdr:nvSpPr>
      <xdr:spPr bwMode="auto">
        <a:xfrm>
          <a:off x="95250" y="0"/>
          <a:ext cx="63436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NZ" sz="1200" b="1" i="0" u="none" strike="noStrike" baseline="0">
              <a:solidFill>
                <a:srgbClr val="000000"/>
              </a:solidFill>
              <a:latin typeface="Arial"/>
              <a:cs typeface="Arial"/>
            </a:rPr>
            <a:t>MAXIMUM DEMAND</a:t>
          </a:r>
        </a:p>
        <a:p>
          <a:pPr algn="l" rtl="0">
            <a:defRPr sz="1000"/>
          </a:pPr>
          <a:r>
            <a:rPr lang="en-NZ" sz="1100" b="0" i="0" u="none" strike="noStrike" baseline="0">
              <a:solidFill>
                <a:srgbClr val="000000"/>
              </a:solidFill>
              <a:latin typeface="Arial"/>
              <a:cs typeface="Arial"/>
            </a:rPr>
            <a:t>recorded during the quarter ended 30 June 1996</a:t>
          </a:r>
        </a:p>
      </xdr:txBody>
    </xdr:sp>
    <xdr:clientData/>
  </xdr:twoCellAnchor>
  <xdr:twoCellAnchor>
    <xdr:from>
      <xdr:col>4</xdr:col>
      <xdr:colOff>0</xdr:colOff>
      <xdr:row>0</xdr:row>
      <xdr:rowOff>0</xdr:rowOff>
    </xdr:from>
    <xdr:to>
      <xdr:col>7</xdr:col>
      <xdr:colOff>0</xdr:colOff>
      <xdr:row>0</xdr:row>
      <xdr:rowOff>0</xdr:rowOff>
    </xdr:to>
    <xdr:sp macro="" textlink="">
      <xdr:nvSpPr>
        <xdr:cNvPr id="10" name="Text 80"/>
        <xdr:cNvSpPr txBox="1">
          <a:spLocks noChangeArrowheads="1"/>
        </xdr:cNvSpPr>
      </xdr:nvSpPr>
      <xdr:spPr bwMode="auto">
        <a:xfrm>
          <a:off x="4257675" y="0"/>
          <a:ext cx="21812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NZ" sz="1100" b="1" i="0" u="none" strike="noStrike" baseline="0">
              <a:solidFill>
                <a:srgbClr val="000000"/>
              </a:solidFill>
              <a:latin typeface="Arial"/>
              <a:cs typeface="Arial"/>
            </a:rPr>
            <a:t>Conveyance</a:t>
          </a:r>
          <a:r>
            <a:rPr lang="en-NZ" sz="1100" b="0" i="1" u="none" strike="noStrike" baseline="0">
              <a:solidFill>
                <a:srgbClr val="000000"/>
              </a:solidFill>
              <a:latin typeface="Arial"/>
              <a:cs typeface="Arial"/>
            </a:rPr>
            <a:t> (GJ)</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1" name="Text 81"/>
        <xdr:cNvSpPr txBox="1">
          <a:spLocks noChangeArrowheads="1"/>
        </xdr:cNvSpPr>
      </xdr:nvSpPr>
      <xdr:spPr bwMode="auto">
        <a:xfrm>
          <a:off x="64389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22860" anchor="b" upright="1"/>
        <a:lstStyle/>
        <a:p>
          <a:pPr algn="ctr" rtl="0">
            <a:defRPr sz="1000"/>
          </a:pPr>
          <a:r>
            <a:rPr lang="en-NZ" sz="1000" b="1" i="0" u="none" strike="noStrike" baseline="0">
              <a:solidFill>
                <a:srgbClr val="000000"/>
              </a:solidFill>
              <a:latin typeface="Arial"/>
              <a:cs typeface="Arial"/>
            </a:rPr>
            <a:t>Breakdown of demand at system  maximum</a:t>
          </a:r>
        </a:p>
      </xdr:txBody>
    </xdr:sp>
    <xdr:clientData/>
  </xdr:twoCellAnchor>
  <xdr:twoCellAnchor>
    <xdr:from>
      <xdr:col>4</xdr:col>
      <xdr:colOff>0</xdr:colOff>
      <xdr:row>0</xdr:row>
      <xdr:rowOff>0</xdr:rowOff>
    </xdr:from>
    <xdr:to>
      <xdr:col>7</xdr:col>
      <xdr:colOff>0</xdr:colOff>
      <xdr:row>0</xdr:row>
      <xdr:rowOff>0</xdr:rowOff>
    </xdr:to>
    <xdr:sp macro="" textlink="">
      <xdr:nvSpPr>
        <xdr:cNvPr id="12" name="Text 82"/>
        <xdr:cNvSpPr txBox="1">
          <a:spLocks noChangeArrowheads="1"/>
        </xdr:cNvSpPr>
      </xdr:nvSpPr>
      <xdr:spPr bwMode="auto">
        <a:xfrm>
          <a:off x="4257675" y="0"/>
          <a:ext cx="21812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100" b="1" i="0" u="none" strike="noStrike" baseline="0">
              <a:solidFill>
                <a:srgbClr val="000000"/>
              </a:solidFill>
              <a:latin typeface="Arial"/>
              <a:cs typeface="Arial"/>
            </a:rPr>
            <a:t>Other enterprise</a:t>
          </a:r>
        </a:p>
        <a:p>
          <a:pPr algn="r" rtl="0">
            <a:defRPr sz="1000"/>
          </a:pPr>
          <a:r>
            <a:rPr lang="en-NZ" sz="1100" b="1" i="0" u="none" strike="noStrike" baseline="0">
              <a:solidFill>
                <a:srgbClr val="000000"/>
              </a:solidFill>
              <a:latin typeface="Arial"/>
              <a:cs typeface="Arial"/>
            </a:rPr>
            <a:t>generation</a:t>
          </a:r>
          <a:r>
            <a:rPr lang="en-NZ" sz="1100" b="0" i="1" u="none" strike="noStrike" baseline="0">
              <a:solidFill>
                <a:srgbClr val="000000"/>
              </a:solidFill>
              <a:latin typeface="Arial"/>
              <a:cs typeface="Arial"/>
            </a:rPr>
            <a:t> (GJ)</a:t>
          </a:r>
        </a:p>
      </xdr:txBody>
    </xdr:sp>
    <xdr:clientData/>
  </xdr:twoCellAnchor>
  <xdr:twoCellAnchor>
    <xdr:from>
      <xdr:col>1</xdr:col>
      <xdr:colOff>0</xdr:colOff>
      <xdr:row>0</xdr:row>
      <xdr:rowOff>0</xdr:rowOff>
    </xdr:from>
    <xdr:to>
      <xdr:col>1</xdr:col>
      <xdr:colOff>819150</xdr:colOff>
      <xdr:row>0</xdr:row>
      <xdr:rowOff>0</xdr:rowOff>
    </xdr:to>
    <xdr:sp macro="" textlink="">
      <xdr:nvSpPr>
        <xdr:cNvPr id="13" name="Text 83"/>
        <xdr:cNvSpPr txBox="1">
          <a:spLocks noChangeArrowheads="1"/>
        </xdr:cNvSpPr>
      </xdr:nvSpPr>
      <xdr:spPr bwMode="auto">
        <a:xfrm>
          <a:off x="95250" y="0"/>
          <a:ext cx="8191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1100" b="1" i="0" u="none" strike="noStrike" baseline="0">
              <a:solidFill>
                <a:srgbClr val="000000"/>
              </a:solidFill>
              <a:latin typeface="Arial"/>
              <a:cs typeface="Arial"/>
            </a:rPr>
            <a:t>Recorded at</a:t>
          </a:r>
        </a:p>
      </xdr:txBody>
    </xdr:sp>
    <xdr:clientData/>
  </xdr:twoCellAnchor>
  <xdr:twoCellAnchor>
    <xdr:from>
      <xdr:col>7</xdr:col>
      <xdr:colOff>0</xdr:colOff>
      <xdr:row>0</xdr:row>
      <xdr:rowOff>0</xdr:rowOff>
    </xdr:from>
    <xdr:to>
      <xdr:col>8</xdr:col>
      <xdr:colOff>0</xdr:colOff>
      <xdr:row>0</xdr:row>
      <xdr:rowOff>0</xdr:rowOff>
    </xdr:to>
    <xdr:sp macro="" textlink="">
      <xdr:nvSpPr>
        <xdr:cNvPr id="14" name="Text 93"/>
        <xdr:cNvSpPr txBox="1">
          <a:spLocks noChangeArrowheads="1"/>
        </xdr:cNvSpPr>
      </xdr:nvSpPr>
      <xdr:spPr bwMode="auto">
        <a:xfrm>
          <a:off x="6438900" y="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0" anchor="t" upright="1"/>
        <a:lstStyle/>
        <a:p>
          <a:pPr algn="r" rtl="0">
            <a:defRPr sz="1000"/>
          </a:pPr>
          <a:r>
            <a:rPr lang="en-NZ" sz="1200" b="0" i="0" u="none" strike="noStrike" baseline="0">
              <a:solidFill>
                <a:srgbClr val="000000"/>
              </a:solidFill>
              <a:latin typeface="Arial"/>
              <a:cs typeface="Arial"/>
            </a:rPr>
            <a:t>A</a:t>
          </a:r>
        </a:p>
      </xdr:txBody>
    </xdr:sp>
    <xdr:clientData/>
  </xdr:twoCellAnchor>
  <xdr:twoCellAnchor>
    <xdr:from>
      <xdr:col>1</xdr:col>
      <xdr:colOff>0</xdr:colOff>
      <xdr:row>0</xdr:row>
      <xdr:rowOff>0</xdr:rowOff>
    </xdr:from>
    <xdr:to>
      <xdr:col>4</xdr:col>
      <xdr:colOff>0</xdr:colOff>
      <xdr:row>0</xdr:row>
      <xdr:rowOff>0</xdr:rowOff>
    </xdr:to>
    <xdr:sp macro="" textlink="">
      <xdr:nvSpPr>
        <xdr:cNvPr id="15" name="Text 125"/>
        <xdr:cNvSpPr txBox="1">
          <a:spLocks noChangeArrowheads="1"/>
        </xdr:cNvSpPr>
      </xdr:nvSpPr>
      <xdr:spPr bwMode="auto">
        <a:xfrm>
          <a:off x="95250" y="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100" b="1" i="0" u="none" strike="noStrike" baseline="0">
              <a:solidFill>
                <a:srgbClr val="000000"/>
              </a:solidFill>
              <a:latin typeface="Arial"/>
              <a:cs typeface="Arial"/>
            </a:rPr>
            <a:t>SOURCED FROM NEW ZEALAND FOSSIL FUELS</a:t>
          </a:r>
        </a:p>
      </xdr:txBody>
    </xdr:sp>
    <xdr:clientData/>
  </xdr:twoCellAnchor>
  <xdr:twoCellAnchor>
    <xdr:from>
      <xdr:col>1</xdr:col>
      <xdr:colOff>0</xdr:colOff>
      <xdr:row>0</xdr:row>
      <xdr:rowOff>0</xdr:rowOff>
    </xdr:from>
    <xdr:to>
      <xdr:col>6</xdr:col>
      <xdr:colOff>0</xdr:colOff>
      <xdr:row>0</xdr:row>
      <xdr:rowOff>0</xdr:rowOff>
    </xdr:to>
    <xdr:sp macro="" textlink="">
      <xdr:nvSpPr>
        <xdr:cNvPr id="16" name="Text 158"/>
        <xdr:cNvSpPr txBox="1">
          <a:spLocks noChangeArrowheads="1"/>
        </xdr:cNvSpPr>
      </xdr:nvSpPr>
      <xdr:spPr bwMode="auto">
        <a:xfrm>
          <a:off x="95250" y="0"/>
          <a:ext cx="6086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100" b="1" i="0" u="none" strike="noStrike" baseline="0">
              <a:solidFill>
                <a:srgbClr val="000000"/>
              </a:solidFill>
              <a:latin typeface="Arial"/>
              <a:cs typeface="Arial"/>
            </a:rPr>
            <a:t>SOURCED FROM NEW ZEALAND RENEWABLES (e.g. biogas and landfill gas)</a:t>
          </a:r>
        </a:p>
      </xdr:txBody>
    </xdr:sp>
    <xdr:clientData/>
  </xdr:twoCellAnchor>
  <xdr:twoCellAnchor>
    <xdr:from>
      <xdr:col>1</xdr:col>
      <xdr:colOff>0</xdr:colOff>
      <xdr:row>0</xdr:row>
      <xdr:rowOff>0</xdr:rowOff>
    </xdr:from>
    <xdr:to>
      <xdr:col>4</xdr:col>
      <xdr:colOff>0</xdr:colOff>
      <xdr:row>0</xdr:row>
      <xdr:rowOff>0</xdr:rowOff>
    </xdr:to>
    <xdr:sp macro="" textlink="">
      <xdr:nvSpPr>
        <xdr:cNvPr id="17" name="Text 159"/>
        <xdr:cNvSpPr txBox="1">
          <a:spLocks noChangeArrowheads="1"/>
        </xdr:cNvSpPr>
      </xdr:nvSpPr>
      <xdr:spPr bwMode="auto">
        <a:xfrm>
          <a:off x="95250" y="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100" b="1" i="0" u="none" strike="noStrike" baseline="0">
              <a:solidFill>
                <a:srgbClr val="000000"/>
              </a:solidFill>
              <a:latin typeface="Arial"/>
              <a:cs typeface="Arial"/>
            </a:rPr>
            <a:t>SOURCED DIRECTLY FROM OVERSEAS (i.e. direct imports)</a:t>
          </a:r>
        </a:p>
      </xdr:txBody>
    </xdr:sp>
    <xdr:clientData/>
  </xdr:twoCellAnchor>
  <xdr:twoCellAnchor>
    <xdr:from>
      <xdr:col>0</xdr:col>
      <xdr:colOff>0</xdr:colOff>
      <xdr:row>0</xdr:row>
      <xdr:rowOff>0</xdr:rowOff>
    </xdr:from>
    <xdr:to>
      <xdr:col>2</xdr:col>
      <xdr:colOff>0</xdr:colOff>
      <xdr:row>0</xdr:row>
      <xdr:rowOff>0</xdr:rowOff>
    </xdr:to>
    <xdr:sp macro="" textlink="">
      <xdr:nvSpPr>
        <xdr:cNvPr id="18" name="Text 166"/>
        <xdr:cNvSpPr txBox="1">
          <a:spLocks noChangeArrowheads="1"/>
        </xdr:cNvSpPr>
      </xdr:nvSpPr>
      <xdr:spPr bwMode="auto">
        <a:xfrm>
          <a:off x="0" y="0"/>
          <a:ext cx="21431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100" b="0" i="0" u="none" strike="noStrike" baseline="0">
              <a:solidFill>
                <a:srgbClr val="000000"/>
              </a:solidFill>
              <a:latin typeface="Arial"/>
              <a:cs typeface="Arial"/>
            </a:rPr>
            <a:t>Source (e.g. name of landfill)</a:t>
          </a:r>
        </a:p>
      </xdr:txBody>
    </xdr:sp>
    <xdr:clientData/>
  </xdr:twoCellAnchor>
  <xdr:twoCellAnchor>
    <xdr:from>
      <xdr:col>0</xdr:col>
      <xdr:colOff>0</xdr:colOff>
      <xdr:row>0</xdr:row>
      <xdr:rowOff>0</xdr:rowOff>
    </xdr:from>
    <xdr:to>
      <xdr:col>2</xdr:col>
      <xdr:colOff>0</xdr:colOff>
      <xdr:row>0</xdr:row>
      <xdr:rowOff>0</xdr:rowOff>
    </xdr:to>
    <xdr:sp macro="" textlink="">
      <xdr:nvSpPr>
        <xdr:cNvPr id="19" name="Text 167"/>
        <xdr:cNvSpPr txBox="1">
          <a:spLocks noChangeArrowheads="1"/>
        </xdr:cNvSpPr>
      </xdr:nvSpPr>
      <xdr:spPr bwMode="auto">
        <a:xfrm>
          <a:off x="0" y="0"/>
          <a:ext cx="21431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100" b="0" i="0" u="none" strike="noStrike" baseline="0">
              <a:solidFill>
                <a:srgbClr val="000000"/>
              </a:solidFill>
              <a:latin typeface="Arial"/>
              <a:cs typeface="Arial"/>
            </a:rPr>
            <a:t>Country of origin</a:t>
          </a:r>
        </a:p>
      </xdr:txBody>
    </xdr:sp>
    <xdr:clientData/>
  </xdr:twoCellAnchor>
  <xdr:twoCellAnchor>
    <xdr:from>
      <xdr:col>0</xdr:col>
      <xdr:colOff>0</xdr:colOff>
      <xdr:row>0</xdr:row>
      <xdr:rowOff>0</xdr:rowOff>
    </xdr:from>
    <xdr:to>
      <xdr:col>2</xdr:col>
      <xdr:colOff>0</xdr:colOff>
      <xdr:row>0</xdr:row>
      <xdr:rowOff>0</xdr:rowOff>
    </xdr:to>
    <xdr:sp macro="" textlink="">
      <xdr:nvSpPr>
        <xdr:cNvPr id="20" name="Text 168"/>
        <xdr:cNvSpPr txBox="1">
          <a:spLocks noChangeArrowheads="1"/>
        </xdr:cNvSpPr>
      </xdr:nvSpPr>
      <xdr:spPr bwMode="auto">
        <a:xfrm>
          <a:off x="0" y="0"/>
          <a:ext cx="21431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100" b="0" i="0" u="none" strike="noStrike" baseline="0">
              <a:solidFill>
                <a:srgbClr val="000000"/>
              </a:solidFill>
              <a:latin typeface="Arial"/>
              <a:cs typeface="Arial"/>
            </a:rPr>
            <a:t>Source (e.g. field or gas stream)</a:t>
          </a:r>
        </a:p>
      </xdr:txBody>
    </xdr:sp>
    <xdr:clientData/>
  </xdr:twoCellAnchor>
  <xdr:twoCellAnchor>
    <xdr:from>
      <xdr:col>1</xdr:col>
      <xdr:colOff>133350</xdr:colOff>
      <xdr:row>0</xdr:row>
      <xdr:rowOff>23813</xdr:rowOff>
    </xdr:from>
    <xdr:to>
      <xdr:col>4</xdr:col>
      <xdr:colOff>723900</xdr:colOff>
      <xdr:row>0</xdr:row>
      <xdr:rowOff>433388</xdr:rowOff>
    </xdr:to>
    <xdr:sp macro="" textlink="">
      <xdr:nvSpPr>
        <xdr:cNvPr id="21" name="Text 216"/>
        <xdr:cNvSpPr txBox="1">
          <a:spLocks noChangeArrowheads="1"/>
        </xdr:cNvSpPr>
      </xdr:nvSpPr>
      <xdr:spPr bwMode="auto">
        <a:xfrm>
          <a:off x="228600" y="23813"/>
          <a:ext cx="4757738" cy="409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200" b="1" i="0" u="none" strike="noStrike" baseline="0">
              <a:solidFill>
                <a:srgbClr val="000000"/>
              </a:solidFill>
              <a:latin typeface="Arial"/>
              <a:cs typeface="Arial"/>
            </a:rPr>
            <a:t>NATURAL GAS PURCHASED OR PRODUCED FOR SALE</a:t>
          </a:r>
          <a:endParaRPr lang="en-NZ" sz="1200" b="1" i="1" u="none" strike="noStrike" baseline="0">
            <a:solidFill>
              <a:srgbClr val="000000"/>
            </a:solidFill>
            <a:latin typeface="Arial"/>
            <a:cs typeface="Arial"/>
          </a:endParaRPr>
        </a:p>
        <a:p>
          <a:pPr algn="l" rtl="0">
            <a:defRPr sz="1000"/>
          </a:pPr>
          <a:r>
            <a:rPr lang="en-NZ" sz="1200" b="0" i="0" u="none" strike="noStrike" baseline="0">
              <a:solidFill>
                <a:srgbClr val="000000"/>
              </a:solidFill>
              <a:latin typeface="Arial"/>
              <a:cs typeface="Arial"/>
            </a:rPr>
            <a:t>for the quarter ended</a:t>
          </a:r>
        </a:p>
      </xdr:txBody>
    </xdr:sp>
    <xdr:clientData/>
  </xdr:twoCellAnchor>
  <xdr:twoCellAnchor>
    <xdr:from>
      <xdr:col>6</xdr:col>
      <xdr:colOff>0</xdr:colOff>
      <xdr:row>1</xdr:row>
      <xdr:rowOff>0</xdr:rowOff>
    </xdr:from>
    <xdr:to>
      <xdr:col>6</xdr:col>
      <xdr:colOff>0</xdr:colOff>
      <xdr:row>2</xdr:row>
      <xdr:rowOff>0</xdr:rowOff>
    </xdr:to>
    <xdr:sp macro="" textlink="">
      <xdr:nvSpPr>
        <xdr:cNvPr id="22" name="Text 219"/>
        <xdr:cNvSpPr txBox="1">
          <a:spLocks noChangeArrowheads="1"/>
        </xdr:cNvSpPr>
      </xdr:nvSpPr>
      <xdr:spPr bwMode="auto">
        <a:xfrm>
          <a:off x="6181725" y="666750"/>
          <a:ext cx="0" cy="48577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Carbon composition</a:t>
          </a:r>
        </a:p>
      </xdr:txBody>
    </xdr:sp>
    <xdr:clientData/>
  </xdr:twoCellAnchor>
  <xdr:twoCellAnchor>
    <xdr:from>
      <xdr:col>6</xdr:col>
      <xdr:colOff>0</xdr:colOff>
      <xdr:row>1</xdr:row>
      <xdr:rowOff>0</xdr:rowOff>
    </xdr:from>
    <xdr:to>
      <xdr:col>6</xdr:col>
      <xdr:colOff>0</xdr:colOff>
      <xdr:row>2</xdr:row>
      <xdr:rowOff>0</xdr:rowOff>
    </xdr:to>
    <xdr:sp macro="" textlink="">
      <xdr:nvSpPr>
        <xdr:cNvPr id="23" name="Text 221"/>
        <xdr:cNvSpPr txBox="1">
          <a:spLocks noChangeArrowheads="1"/>
        </xdr:cNvSpPr>
      </xdr:nvSpPr>
      <xdr:spPr bwMode="auto">
        <a:xfrm>
          <a:off x="6181725" y="666750"/>
          <a:ext cx="0" cy="48577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Methane composition</a:t>
          </a:r>
        </a:p>
      </xdr:txBody>
    </xdr:sp>
    <xdr:clientData/>
  </xdr:twoCellAnchor>
  <xdr:twoCellAnchor>
    <xdr:from>
      <xdr:col>4</xdr:col>
      <xdr:colOff>0</xdr:colOff>
      <xdr:row>2</xdr:row>
      <xdr:rowOff>0</xdr:rowOff>
    </xdr:from>
    <xdr:to>
      <xdr:col>4</xdr:col>
      <xdr:colOff>0</xdr:colOff>
      <xdr:row>3</xdr:row>
      <xdr:rowOff>0</xdr:rowOff>
    </xdr:to>
    <xdr:sp macro="" textlink="">
      <xdr:nvSpPr>
        <xdr:cNvPr id="24" name="Text 222"/>
        <xdr:cNvSpPr txBox="1">
          <a:spLocks noChangeArrowheads="1"/>
        </xdr:cNvSpPr>
      </xdr:nvSpPr>
      <xdr:spPr bwMode="auto">
        <a:xfrm>
          <a:off x="4257675" y="1152525"/>
          <a:ext cx="0" cy="2095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TJ</a:t>
          </a:r>
          <a:r>
            <a:rPr lang="en-NZ" sz="1100" b="0" i="1" u="none" strike="noStrike" baseline="-25000">
              <a:solidFill>
                <a:srgbClr val="000000"/>
              </a:solidFill>
              <a:latin typeface="Arial"/>
              <a:cs typeface="Arial"/>
            </a:rPr>
            <a:t>Net</a:t>
          </a:r>
        </a:p>
      </xdr:txBody>
    </xdr:sp>
    <xdr:clientData/>
  </xdr:twoCellAnchor>
  <xdr:twoCellAnchor>
    <xdr:from>
      <xdr:col>4</xdr:col>
      <xdr:colOff>0</xdr:colOff>
      <xdr:row>1</xdr:row>
      <xdr:rowOff>0</xdr:rowOff>
    </xdr:from>
    <xdr:to>
      <xdr:col>4</xdr:col>
      <xdr:colOff>0</xdr:colOff>
      <xdr:row>2</xdr:row>
      <xdr:rowOff>0</xdr:rowOff>
    </xdr:to>
    <xdr:sp macro="" textlink="">
      <xdr:nvSpPr>
        <xdr:cNvPr id="25" name="Text 225"/>
        <xdr:cNvSpPr txBox="1">
          <a:spLocks noChangeArrowheads="1"/>
        </xdr:cNvSpPr>
      </xdr:nvSpPr>
      <xdr:spPr bwMode="auto">
        <a:xfrm>
          <a:off x="4257675" y="666750"/>
          <a:ext cx="0" cy="48577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Income from sale</a:t>
          </a:r>
        </a:p>
      </xdr:txBody>
    </xdr:sp>
    <xdr:clientData/>
  </xdr:twoCellAnchor>
  <xdr:twoCellAnchor>
    <xdr:from>
      <xdr:col>4</xdr:col>
      <xdr:colOff>0</xdr:colOff>
      <xdr:row>2</xdr:row>
      <xdr:rowOff>0</xdr:rowOff>
    </xdr:from>
    <xdr:to>
      <xdr:col>4</xdr:col>
      <xdr:colOff>0</xdr:colOff>
      <xdr:row>3</xdr:row>
      <xdr:rowOff>0</xdr:rowOff>
    </xdr:to>
    <xdr:sp macro="" textlink="">
      <xdr:nvSpPr>
        <xdr:cNvPr id="26" name="Text 226"/>
        <xdr:cNvSpPr txBox="1">
          <a:spLocks noChangeArrowheads="1"/>
        </xdr:cNvSpPr>
      </xdr:nvSpPr>
      <xdr:spPr bwMode="auto">
        <a:xfrm>
          <a:off x="4257675" y="1152525"/>
          <a:ext cx="0" cy="2095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total NZ$</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27" name="Text 245"/>
        <xdr:cNvSpPr txBox="1">
          <a:spLocks noChangeArrowheads="1"/>
        </xdr:cNvSpPr>
      </xdr:nvSpPr>
      <xdr:spPr bwMode="auto">
        <a:xfrm>
          <a:off x="6181725" y="4962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22860" anchor="b" upright="1"/>
        <a:lstStyle/>
        <a:p>
          <a:pPr algn="ctr" rtl="0">
            <a:defRPr sz="1000"/>
          </a:pPr>
          <a:r>
            <a:rPr lang="en-NZ" sz="1000" b="0" i="1" u="none" strike="noStrike" baseline="0">
              <a:solidFill>
                <a:srgbClr val="000000"/>
              </a:solidFill>
              <a:latin typeface="Arial"/>
              <a:cs typeface="Arial"/>
            </a:rPr>
            <a:t>TJ</a:t>
          </a:r>
          <a:r>
            <a:rPr lang="en-NZ" sz="1000" b="0" i="1" u="none" strike="noStrike" baseline="-25000">
              <a:solidFill>
                <a:srgbClr val="000000"/>
              </a:solidFill>
              <a:latin typeface="Arial"/>
              <a:cs typeface="Arial"/>
            </a:rPr>
            <a:t>Gross</a:t>
          </a:r>
        </a:p>
      </xdr:txBody>
    </xdr:sp>
    <xdr:clientData/>
  </xdr:twoCellAnchor>
  <xdr:twoCellAnchor>
    <xdr:from>
      <xdr:col>1</xdr:col>
      <xdr:colOff>0</xdr:colOff>
      <xdr:row>17</xdr:row>
      <xdr:rowOff>0</xdr:rowOff>
    </xdr:from>
    <xdr:to>
      <xdr:col>4</xdr:col>
      <xdr:colOff>0</xdr:colOff>
      <xdr:row>17</xdr:row>
      <xdr:rowOff>0</xdr:rowOff>
    </xdr:to>
    <xdr:sp macro="" textlink="">
      <xdr:nvSpPr>
        <xdr:cNvPr id="28" name="Text 247"/>
        <xdr:cNvSpPr txBox="1">
          <a:spLocks noChangeArrowheads="1"/>
        </xdr:cNvSpPr>
      </xdr:nvSpPr>
      <xdr:spPr bwMode="auto">
        <a:xfrm>
          <a:off x="95250" y="4962525"/>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1100" b="1" i="0" u="none" strike="noStrike" baseline="0">
              <a:solidFill>
                <a:srgbClr val="000000"/>
              </a:solidFill>
              <a:latin typeface="Arial"/>
              <a:cs typeface="Arial"/>
            </a:rPr>
            <a:t>Natural gas purchased or sourced for wholesale</a:t>
          </a:r>
        </a:p>
        <a:p>
          <a:pPr algn="l" rtl="0">
            <a:defRPr sz="1000"/>
          </a:pPr>
          <a:r>
            <a:rPr lang="en-NZ" sz="1100" b="1" i="0" u="none" strike="noStrike" baseline="0">
              <a:solidFill>
                <a:srgbClr val="000000"/>
              </a:solidFill>
              <a:latin typeface="Arial"/>
              <a:cs typeface="Arial"/>
            </a:rPr>
            <a:t>during quarter</a:t>
          </a:r>
          <a:r>
            <a:rPr lang="en-NZ" sz="1100" b="1" i="0" u="none" strike="noStrike" baseline="30000">
              <a:solidFill>
                <a:srgbClr val="000000"/>
              </a:solidFill>
              <a:latin typeface="Arial"/>
              <a:cs typeface="Arial"/>
            </a:rPr>
            <a:t>1</a:t>
          </a:r>
        </a:p>
      </xdr:txBody>
    </xdr:sp>
    <xdr:clientData/>
  </xdr:twoCellAnchor>
  <xdr:twoCellAnchor>
    <xdr:from>
      <xdr:col>1</xdr:col>
      <xdr:colOff>0</xdr:colOff>
      <xdr:row>17</xdr:row>
      <xdr:rowOff>0</xdr:rowOff>
    </xdr:from>
    <xdr:to>
      <xdr:col>4</xdr:col>
      <xdr:colOff>0</xdr:colOff>
      <xdr:row>17</xdr:row>
      <xdr:rowOff>0</xdr:rowOff>
    </xdr:to>
    <xdr:sp macro="" textlink="">
      <xdr:nvSpPr>
        <xdr:cNvPr id="29" name="Text 248"/>
        <xdr:cNvSpPr txBox="1">
          <a:spLocks noChangeArrowheads="1"/>
        </xdr:cNvSpPr>
      </xdr:nvSpPr>
      <xdr:spPr bwMode="auto">
        <a:xfrm>
          <a:off x="95250" y="4962525"/>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NZ" sz="1200" b="1" i="0" u="none" strike="noStrike" baseline="0">
              <a:solidFill>
                <a:srgbClr val="000000"/>
              </a:solidFill>
              <a:latin typeface="Arial"/>
              <a:cs typeface="Arial"/>
            </a:rPr>
            <a:t>NATURAL GAS OWNERSHIP BALANCE</a:t>
          </a:r>
        </a:p>
        <a:p>
          <a:pPr algn="l" rtl="0">
            <a:defRPr sz="1000"/>
          </a:pPr>
          <a:r>
            <a:rPr lang="en-NZ" sz="1200" b="0" i="0" u="none" strike="noStrike" baseline="0">
              <a:solidFill>
                <a:srgbClr val="000000"/>
              </a:solidFill>
              <a:latin typeface="Arial"/>
              <a:cs typeface="Arial"/>
            </a:rPr>
            <a:t>for the quarter</a:t>
          </a:r>
        </a:p>
      </xdr:txBody>
    </xdr:sp>
    <xdr:clientData/>
  </xdr:twoCellAnchor>
  <xdr:twoCellAnchor>
    <xdr:from>
      <xdr:col>0</xdr:col>
      <xdr:colOff>0</xdr:colOff>
      <xdr:row>17</xdr:row>
      <xdr:rowOff>0</xdr:rowOff>
    </xdr:from>
    <xdr:to>
      <xdr:col>3</xdr:col>
      <xdr:colOff>0</xdr:colOff>
      <xdr:row>17</xdr:row>
      <xdr:rowOff>0</xdr:rowOff>
    </xdr:to>
    <xdr:sp macro="" textlink="">
      <xdr:nvSpPr>
        <xdr:cNvPr id="30" name="Text 250"/>
        <xdr:cNvSpPr txBox="1">
          <a:spLocks noChangeArrowheads="1"/>
        </xdr:cNvSpPr>
      </xdr:nvSpPr>
      <xdr:spPr bwMode="auto">
        <a:xfrm>
          <a:off x="0" y="4962525"/>
          <a:ext cx="32956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1   This item should agree with the sum of A1(h), A2(h) and A3(h) on page 1.</a:t>
          </a:r>
        </a:p>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2   "Own retailer" refers to any natural gas retailer in common ownership with the enterprise named on the cover sheet.</a:t>
          </a:r>
        </a:p>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3   This item should agree with item B(k) above.</a:t>
          </a:r>
        </a:p>
        <a:p>
          <a:pPr algn="l" rtl="0">
            <a:defRPr sz="1000"/>
          </a:pPr>
          <a:endParaRPr lang="en-NZ" sz="900" b="0" i="1" u="none" strike="noStrike" baseline="0">
            <a:solidFill>
              <a:srgbClr val="000000"/>
            </a:solidFill>
            <a:latin typeface="Arial"/>
            <a:cs typeface="Arial"/>
          </a:endParaRPr>
        </a:p>
        <a:p>
          <a:pPr algn="l" rtl="0">
            <a:defRPr sz="1000"/>
          </a:pPr>
          <a:endParaRPr lang="en-NZ" sz="900" b="0" i="1" u="none" strike="noStrike" baseline="0">
            <a:solidFill>
              <a:srgbClr val="000000"/>
            </a:solidFill>
            <a:latin typeface="Arial"/>
            <a:cs typeface="Arial"/>
          </a:endParaRPr>
        </a:p>
      </xdr:txBody>
    </xdr:sp>
    <xdr:clientData/>
  </xdr:twoCellAnchor>
  <xdr:twoCellAnchor>
    <xdr:from>
      <xdr:col>3</xdr:col>
      <xdr:colOff>0</xdr:colOff>
      <xdr:row>17</xdr:row>
      <xdr:rowOff>0</xdr:rowOff>
    </xdr:from>
    <xdr:to>
      <xdr:col>6</xdr:col>
      <xdr:colOff>0</xdr:colOff>
      <xdr:row>17</xdr:row>
      <xdr:rowOff>0</xdr:rowOff>
    </xdr:to>
    <xdr:sp macro="" textlink="">
      <xdr:nvSpPr>
        <xdr:cNvPr id="31" name="Text 251"/>
        <xdr:cNvSpPr txBox="1">
          <a:spLocks noChangeArrowheads="1"/>
        </xdr:cNvSpPr>
      </xdr:nvSpPr>
      <xdr:spPr bwMode="auto">
        <a:xfrm>
          <a:off x="3295650" y="4962525"/>
          <a:ext cx="28860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4   A decrease in total stock should be reported as a negative number.</a:t>
          </a:r>
        </a:p>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5   Gas could be lost through own use by the transmitter or distributor, or as unaccounted for gas (UFG) through leakage, metering errors, or theft.</a:t>
          </a:r>
        </a:p>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6   To be carried forward to the next quarter's return.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275"/>
        <xdr:cNvSpPr txBox="1">
          <a:spLocks noChangeArrowheads="1"/>
        </xdr:cNvSpPr>
      </xdr:nvSpPr>
      <xdr:spPr bwMode="auto">
        <a:xfrm>
          <a:off x="95250" y="0"/>
          <a:ext cx="2047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NZ" sz="1100" b="1" i="0" u="none" strike="noStrike" baseline="0">
              <a:solidFill>
                <a:srgbClr val="000000"/>
              </a:solidFill>
              <a:latin typeface="Arial"/>
              <a:cs typeface="Arial"/>
            </a:rPr>
            <a:t>Manufacturing</a:t>
          </a:r>
        </a:p>
      </xdr:txBody>
    </xdr:sp>
    <xdr:clientData/>
  </xdr:twoCellAnchor>
  <xdr:twoCellAnchor>
    <xdr:from>
      <xdr:col>1</xdr:col>
      <xdr:colOff>0</xdr:colOff>
      <xdr:row>0</xdr:row>
      <xdr:rowOff>0</xdr:rowOff>
    </xdr:from>
    <xdr:to>
      <xdr:col>2</xdr:col>
      <xdr:colOff>0</xdr:colOff>
      <xdr:row>0</xdr:row>
      <xdr:rowOff>0</xdr:rowOff>
    </xdr:to>
    <xdr:sp macro="" textlink="">
      <xdr:nvSpPr>
        <xdr:cNvPr id="3" name="Text 298"/>
        <xdr:cNvSpPr txBox="1">
          <a:spLocks noChangeArrowheads="1"/>
        </xdr:cNvSpPr>
      </xdr:nvSpPr>
      <xdr:spPr bwMode="auto">
        <a:xfrm>
          <a:off x="95250" y="0"/>
          <a:ext cx="2047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NZ" sz="1100" b="1" i="0" u="none" strike="noStrike" baseline="0">
              <a:solidFill>
                <a:srgbClr val="000000"/>
              </a:solidFill>
              <a:latin typeface="Arial"/>
              <a:cs typeface="Arial"/>
            </a:rPr>
            <a:t>Gas refuellers</a:t>
          </a:r>
        </a:p>
      </xdr:txBody>
    </xdr:sp>
    <xdr:clientData/>
  </xdr:twoCellAnchor>
  <xdr:twoCellAnchor>
    <xdr:from>
      <xdr:col>1</xdr:col>
      <xdr:colOff>0</xdr:colOff>
      <xdr:row>0</xdr:row>
      <xdr:rowOff>0</xdr:rowOff>
    </xdr:from>
    <xdr:to>
      <xdr:col>3</xdr:col>
      <xdr:colOff>219075</xdr:colOff>
      <xdr:row>0</xdr:row>
      <xdr:rowOff>0</xdr:rowOff>
    </xdr:to>
    <xdr:sp macro="" textlink="">
      <xdr:nvSpPr>
        <xdr:cNvPr id="4" name="Text 216"/>
        <xdr:cNvSpPr txBox="1">
          <a:spLocks noChangeArrowheads="1"/>
        </xdr:cNvSpPr>
      </xdr:nvSpPr>
      <xdr:spPr bwMode="auto">
        <a:xfrm>
          <a:off x="95250" y="0"/>
          <a:ext cx="3419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200" b="1" i="0" u="none" strike="noStrike" baseline="0">
              <a:solidFill>
                <a:srgbClr val="000000"/>
              </a:solidFill>
              <a:latin typeface="Arial"/>
              <a:cs typeface="Arial"/>
            </a:rPr>
            <a:t>NATURAL GAS SOLD WHOLESALE</a:t>
          </a:r>
          <a:endParaRPr lang="en-NZ" sz="1200" b="1" i="1" u="none" strike="noStrike" baseline="0">
            <a:solidFill>
              <a:srgbClr val="000000"/>
            </a:solidFill>
            <a:latin typeface="Arial"/>
            <a:cs typeface="Arial"/>
          </a:endParaRPr>
        </a:p>
        <a:p>
          <a:pPr algn="l" rtl="0">
            <a:defRPr sz="1000"/>
          </a:pPr>
          <a:r>
            <a:rPr lang="en-NZ" sz="1200" b="0" i="0" u="none" strike="noStrike" baseline="0">
              <a:solidFill>
                <a:srgbClr val="000000"/>
              </a:solidFill>
              <a:latin typeface="Arial"/>
              <a:cs typeface="Arial"/>
            </a:rPr>
            <a:t>during the quarter</a:t>
          </a:r>
        </a:p>
      </xdr:txBody>
    </xdr:sp>
    <xdr:clientData/>
  </xdr:twoCellAnchor>
  <xdr:twoCellAnchor>
    <xdr:from>
      <xdr:col>4</xdr:col>
      <xdr:colOff>0</xdr:colOff>
      <xdr:row>0</xdr:row>
      <xdr:rowOff>0</xdr:rowOff>
    </xdr:from>
    <xdr:to>
      <xdr:col>4</xdr:col>
      <xdr:colOff>0</xdr:colOff>
      <xdr:row>0</xdr:row>
      <xdr:rowOff>0</xdr:rowOff>
    </xdr:to>
    <xdr:sp macro="" textlink="">
      <xdr:nvSpPr>
        <xdr:cNvPr id="5" name="Text 219"/>
        <xdr:cNvSpPr txBox="1">
          <a:spLocks noChangeArrowheads="1"/>
        </xdr:cNvSpPr>
      </xdr:nvSpPr>
      <xdr:spPr bwMode="auto">
        <a:xfrm>
          <a:off x="4257675" y="0"/>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Carbon composition</a:t>
          </a:r>
        </a:p>
      </xdr:txBody>
    </xdr:sp>
    <xdr:clientData/>
  </xdr:twoCellAnchor>
  <xdr:twoCellAnchor>
    <xdr:from>
      <xdr:col>4</xdr:col>
      <xdr:colOff>0</xdr:colOff>
      <xdr:row>0</xdr:row>
      <xdr:rowOff>0</xdr:rowOff>
    </xdr:from>
    <xdr:to>
      <xdr:col>4</xdr:col>
      <xdr:colOff>0</xdr:colOff>
      <xdr:row>0</xdr:row>
      <xdr:rowOff>0</xdr:rowOff>
    </xdr:to>
    <xdr:sp macro="" textlink="">
      <xdr:nvSpPr>
        <xdr:cNvPr id="6" name="Text 221"/>
        <xdr:cNvSpPr txBox="1">
          <a:spLocks noChangeArrowheads="1"/>
        </xdr:cNvSpPr>
      </xdr:nvSpPr>
      <xdr:spPr bwMode="auto">
        <a:xfrm>
          <a:off x="4257675" y="0"/>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Methane composition</a:t>
          </a:r>
        </a:p>
      </xdr:txBody>
    </xdr:sp>
    <xdr:clientData/>
  </xdr:twoCellAnchor>
  <xdr:twoCellAnchor>
    <xdr:from>
      <xdr:col>4</xdr:col>
      <xdr:colOff>0</xdr:colOff>
      <xdr:row>0</xdr:row>
      <xdr:rowOff>0</xdr:rowOff>
    </xdr:from>
    <xdr:to>
      <xdr:col>4</xdr:col>
      <xdr:colOff>0</xdr:colOff>
      <xdr:row>0</xdr:row>
      <xdr:rowOff>0</xdr:rowOff>
    </xdr:to>
    <xdr:sp macro="" textlink="">
      <xdr:nvSpPr>
        <xdr:cNvPr id="7" name="Text 222"/>
        <xdr:cNvSpPr txBox="1">
          <a:spLocks noChangeArrowheads="1"/>
        </xdr:cNvSpPr>
      </xdr:nvSpPr>
      <xdr:spPr bwMode="auto">
        <a:xfrm>
          <a:off x="4257675" y="0"/>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TJ</a:t>
          </a:r>
          <a:r>
            <a:rPr lang="en-NZ" sz="1100" b="0" i="1" u="none" strike="noStrike" baseline="-25000">
              <a:solidFill>
                <a:srgbClr val="000000"/>
              </a:solidFill>
              <a:latin typeface="Arial"/>
              <a:cs typeface="Arial"/>
            </a:rPr>
            <a:t>Net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8" name="Text 225"/>
        <xdr:cNvSpPr txBox="1">
          <a:spLocks noChangeArrowheads="1"/>
        </xdr:cNvSpPr>
      </xdr:nvSpPr>
      <xdr:spPr bwMode="auto">
        <a:xfrm>
          <a:off x="4257675" y="0"/>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Income from sale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 name="Text 226"/>
        <xdr:cNvSpPr txBox="1">
          <a:spLocks noChangeArrowheads="1"/>
        </xdr:cNvSpPr>
      </xdr:nvSpPr>
      <xdr:spPr bwMode="auto">
        <a:xfrm>
          <a:off x="4257675" y="0"/>
          <a:ext cx="0" cy="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total NZ$</a:t>
          </a:r>
        </a:p>
      </xdr:txBody>
    </xdr:sp>
    <xdr:clientData/>
  </xdr:twoCellAnchor>
  <xdr:twoCellAnchor>
    <xdr:from>
      <xdr:col>3</xdr:col>
      <xdr:colOff>466725</xdr:colOff>
      <xdr:row>0</xdr:row>
      <xdr:rowOff>0</xdr:rowOff>
    </xdr:from>
    <xdr:to>
      <xdr:col>4</xdr:col>
      <xdr:colOff>0</xdr:colOff>
      <xdr:row>0</xdr:row>
      <xdr:rowOff>0</xdr:rowOff>
    </xdr:to>
    <xdr:sp macro="" textlink="">
      <xdr:nvSpPr>
        <xdr:cNvPr id="10" name="Text Box 24"/>
        <xdr:cNvSpPr txBox="1">
          <a:spLocks noChangeArrowheads="1"/>
        </xdr:cNvSpPr>
      </xdr:nvSpPr>
      <xdr:spPr bwMode="auto">
        <a:xfrm>
          <a:off x="3762375" y="0"/>
          <a:ext cx="495300" cy="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1200" b="0" i="0" u="none" strike="noStrike" baseline="0">
              <a:solidFill>
                <a:srgbClr val="000000"/>
              </a:solidFill>
              <a:latin typeface="Arial"/>
              <a:cs typeface="Arial"/>
            </a:rPr>
            <a:t>If no wholesale natural gas sold during the quarter, proceed to Page 3.</a:t>
          </a:r>
        </a:p>
      </xdr:txBody>
    </xdr:sp>
    <xdr:clientData/>
  </xdr:twoCellAnchor>
  <xdr:twoCellAnchor>
    <xdr:from>
      <xdr:col>1</xdr:col>
      <xdr:colOff>0</xdr:colOff>
      <xdr:row>0</xdr:row>
      <xdr:rowOff>0</xdr:rowOff>
    </xdr:from>
    <xdr:to>
      <xdr:col>5</xdr:col>
      <xdr:colOff>0</xdr:colOff>
      <xdr:row>0</xdr:row>
      <xdr:rowOff>0</xdr:rowOff>
    </xdr:to>
    <xdr:sp macro="" textlink="">
      <xdr:nvSpPr>
        <xdr:cNvPr id="11" name="Text 21"/>
        <xdr:cNvSpPr txBox="1">
          <a:spLocks noChangeArrowheads="1"/>
        </xdr:cNvSpPr>
      </xdr:nvSpPr>
      <xdr:spPr bwMode="auto">
        <a:xfrm>
          <a:off x="95250" y="0"/>
          <a:ext cx="5257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NZ" sz="1200" b="1" i="0" u="none" strike="noStrike" baseline="0">
              <a:solidFill>
                <a:srgbClr val="000000"/>
              </a:solidFill>
              <a:latin typeface="Arial"/>
              <a:cs typeface="Arial"/>
            </a:rPr>
            <a:t>MAXIMUM DEMAND</a:t>
          </a:r>
        </a:p>
        <a:p>
          <a:pPr algn="l" rtl="0">
            <a:defRPr sz="1000"/>
          </a:pPr>
          <a:r>
            <a:rPr lang="en-NZ" sz="1100" b="0" i="0" u="none" strike="noStrike" baseline="0">
              <a:solidFill>
                <a:srgbClr val="000000"/>
              </a:solidFill>
              <a:latin typeface="Arial"/>
              <a:cs typeface="Arial"/>
            </a:rPr>
            <a:t>recorded during the quarter ended 30 June 1996</a:t>
          </a:r>
        </a:p>
      </xdr:txBody>
    </xdr:sp>
    <xdr:clientData/>
  </xdr:twoCellAnchor>
  <xdr:twoCellAnchor>
    <xdr:from>
      <xdr:col>4</xdr:col>
      <xdr:colOff>0</xdr:colOff>
      <xdr:row>0</xdr:row>
      <xdr:rowOff>0</xdr:rowOff>
    </xdr:from>
    <xdr:to>
      <xdr:col>5</xdr:col>
      <xdr:colOff>0</xdr:colOff>
      <xdr:row>0</xdr:row>
      <xdr:rowOff>0</xdr:rowOff>
    </xdr:to>
    <xdr:sp macro="" textlink="">
      <xdr:nvSpPr>
        <xdr:cNvPr id="12" name="Text 80"/>
        <xdr:cNvSpPr txBox="1">
          <a:spLocks noChangeArrowheads="1"/>
        </xdr:cNvSpPr>
      </xdr:nvSpPr>
      <xdr:spPr bwMode="auto">
        <a:xfrm>
          <a:off x="4257675" y="0"/>
          <a:ext cx="1095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NZ" sz="1100" b="1" i="0" u="none" strike="noStrike" baseline="0">
              <a:solidFill>
                <a:srgbClr val="000000"/>
              </a:solidFill>
              <a:latin typeface="Arial"/>
              <a:cs typeface="Arial"/>
            </a:rPr>
            <a:t>Conveyance</a:t>
          </a:r>
          <a:r>
            <a:rPr lang="en-NZ" sz="1100" b="0" i="1" u="none" strike="noStrike" baseline="0">
              <a:solidFill>
                <a:srgbClr val="000000"/>
              </a:solidFill>
              <a:latin typeface="Arial"/>
              <a:cs typeface="Arial"/>
            </a:rPr>
            <a:t> (GJ)</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3" name="Text 81"/>
        <xdr:cNvSpPr txBox="1">
          <a:spLocks noChangeArrowheads="1"/>
        </xdr:cNvSpPr>
      </xdr:nvSpPr>
      <xdr:spPr bwMode="auto">
        <a:xfrm>
          <a:off x="53530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22860" anchor="b" upright="1"/>
        <a:lstStyle/>
        <a:p>
          <a:pPr algn="ctr" rtl="0">
            <a:defRPr sz="1000"/>
          </a:pPr>
          <a:r>
            <a:rPr lang="en-NZ" sz="1000" b="1" i="0" u="none" strike="noStrike" baseline="0">
              <a:solidFill>
                <a:srgbClr val="000000"/>
              </a:solidFill>
              <a:latin typeface="Arial"/>
              <a:cs typeface="Arial"/>
            </a:rPr>
            <a:t>Breakdown of demand at system  maximum</a:t>
          </a:r>
        </a:p>
      </xdr:txBody>
    </xdr:sp>
    <xdr:clientData/>
  </xdr:twoCellAnchor>
  <xdr:twoCellAnchor>
    <xdr:from>
      <xdr:col>4</xdr:col>
      <xdr:colOff>0</xdr:colOff>
      <xdr:row>0</xdr:row>
      <xdr:rowOff>0</xdr:rowOff>
    </xdr:from>
    <xdr:to>
      <xdr:col>5</xdr:col>
      <xdr:colOff>0</xdr:colOff>
      <xdr:row>0</xdr:row>
      <xdr:rowOff>0</xdr:rowOff>
    </xdr:to>
    <xdr:sp macro="" textlink="">
      <xdr:nvSpPr>
        <xdr:cNvPr id="14" name="Text 82"/>
        <xdr:cNvSpPr txBox="1">
          <a:spLocks noChangeArrowheads="1"/>
        </xdr:cNvSpPr>
      </xdr:nvSpPr>
      <xdr:spPr bwMode="auto">
        <a:xfrm>
          <a:off x="4257675" y="0"/>
          <a:ext cx="10953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100" b="1" i="0" u="none" strike="noStrike" baseline="0">
              <a:solidFill>
                <a:srgbClr val="000000"/>
              </a:solidFill>
              <a:latin typeface="Arial"/>
              <a:cs typeface="Arial"/>
            </a:rPr>
            <a:t>Other enterprise</a:t>
          </a:r>
        </a:p>
        <a:p>
          <a:pPr algn="r" rtl="0">
            <a:defRPr sz="1000"/>
          </a:pPr>
          <a:r>
            <a:rPr lang="en-NZ" sz="1100" b="1" i="0" u="none" strike="noStrike" baseline="0">
              <a:solidFill>
                <a:srgbClr val="000000"/>
              </a:solidFill>
              <a:latin typeface="Arial"/>
              <a:cs typeface="Arial"/>
            </a:rPr>
            <a:t>generation</a:t>
          </a:r>
          <a:r>
            <a:rPr lang="en-NZ" sz="1100" b="0" i="1" u="none" strike="noStrike" baseline="0">
              <a:solidFill>
                <a:srgbClr val="000000"/>
              </a:solidFill>
              <a:latin typeface="Arial"/>
              <a:cs typeface="Arial"/>
            </a:rPr>
            <a:t> (GJ)</a:t>
          </a:r>
        </a:p>
      </xdr:txBody>
    </xdr:sp>
    <xdr:clientData/>
  </xdr:twoCellAnchor>
  <xdr:twoCellAnchor>
    <xdr:from>
      <xdr:col>1</xdr:col>
      <xdr:colOff>0</xdr:colOff>
      <xdr:row>0</xdr:row>
      <xdr:rowOff>0</xdr:rowOff>
    </xdr:from>
    <xdr:to>
      <xdr:col>1</xdr:col>
      <xdr:colOff>819150</xdr:colOff>
      <xdr:row>0</xdr:row>
      <xdr:rowOff>0</xdr:rowOff>
    </xdr:to>
    <xdr:sp macro="" textlink="">
      <xdr:nvSpPr>
        <xdr:cNvPr id="15" name="Text 83"/>
        <xdr:cNvSpPr txBox="1">
          <a:spLocks noChangeArrowheads="1"/>
        </xdr:cNvSpPr>
      </xdr:nvSpPr>
      <xdr:spPr bwMode="auto">
        <a:xfrm>
          <a:off x="95250" y="0"/>
          <a:ext cx="8191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1100" b="1" i="0" u="none" strike="noStrike" baseline="0">
              <a:solidFill>
                <a:srgbClr val="000000"/>
              </a:solidFill>
              <a:latin typeface="Arial"/>
              <a:cs typeface="Arial"/>
            </a:rPr>
            <a:t>Recorded at</a:t>
          </a:r>
        </a:p>
      </xdr:txBody>
    </xdr:sp>
    <xdr:clientData/>
  </xdr:twoCellAnchor>
  <xdr:twoCellAnchor>
    <xdr:from>
      <xdr:col>5</xdr:col>
      <xdr:colOff>0</xdr:colOff>
      <xdr:row>0</xdr:row>
      <xdr:rowOff>0</xdr:rowOff>
    </xdr:from>
    <xdr:to>
      <xdr:col>6</xdr:col>
      <xdr:colOff>0</xdr:colOff>
      <xdr:row>0</xdr:row>
      <xdr:rowOff>0</xdr:rowOff>
    </xdr:to>
    <xdr:sp macro="" textlink="">
      <xdr:nvSpPr>
        <xdr:cNvPr id="16" name="Text 93"/>
        <xdr:cNvSpPr txBox="1">
          <a:spLocks noChangeArrowheads="1"/>
        </xdr:cNvSpPr>
      </xdr:nvSpPr>
      <xdr:spPr bwMode="auto">
        <a:xfrm>
          <a:off x="5353050" y="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0" anchor="t" upright="1"/>
        <a:lstStyle/>
        <a:p>
          <a:pPr algn="r" rtl="0">
            <a:defRPr sz="1000"/>
          </a:pPr>
          <a:r>
            <a:rPr lang="en-NZ" sz="1200" b="0" i="0" u="none" strike="noStrike" baseline="0">
              <a:solidFill>
                <a:srgbClr val="000000"/>
              </a:solidFill>
              <a:latin typeface="Arial"/>
              <a:cs typeface="Arial"/>
            </a:rPr>
            <a:t>A</a:t>
          </a:r>
        </a:p>
      </xdr:txBody>
    </xdr:sp>
    <xdr:clientData/>
  </xdr:twoCellAnchor>
  <xdr:twoCellAnchor>
    <xdr:from>
      <xdr:col>1</xdr:col>
      <xdr:colOff>0</xdr:colOff>
      <xdr:row>0</xdr:row>
      <xdr:rowOff>0</xdr:rowOff>
    </xdr:from>
    <xdr:to>
      <xdr:col>4</xdr:col>
      <xdr:colOff>0</xdr:colOff>
      <xdr:row>0</xdr:row>
      <xdr:rowOff>0</xdr:rowOff>
    </xdr:to>
    <xdr:sp macro="" textlink="">
      <xdr:nvSpPr>
        <xdr:cNvPr id="17" name="Text 125"/>
        <xdr:cNvSpPr txBox="1">
          <a:spLocks noChangeArrowheads="1"/>
        </xdr:cNvSpPr>
      </xdr:nvSpPr>
      <xdr:spPr bwMode="auto">
        <a:xfrm>
          <a:off x="95250" y="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100" b="1" i="0" u="none" strike="noStrike" baseline="0">
              <a:solidFill>
                <a:srgbClr val="000000"/>
              </a:solidFill>
              <a:latin typeface="Arial"/>
              <a:cs typeface="Arial"/>
            </a:rPr>
            <a:t>SOURCED FROM NEW ZEALAND FOSSIL FUELS</a:t>
          </a:r>
        </a:p>
      </xdr:txBody>
    </xdr:sp>
    <xdr:clientData/>
  </xdr:twoCellAnchor>
  <xdr:twoCellAnchor>
    <xdr:from>
      <xdr:col>1</xdr:col>
      <xdr:colOff>0</xdr:colOff>
      <xdr:row>0</xdr:row>
      <xdr:rowOff>0</xdr:rowOff>
    </xdr:from>
    <xdr:to>
      <xdr:col>4</xdr:col>
      <xdr:colOff>0</xdr:colOff>
      <xdr:row>0</xdr:row>
      <xdr:rowOff>0</xdr:rowOff>
    </xdr:to>
    <xdr:sp macro="" textlink="">
      <xdr:nvSpPr>
        <xdr:cNvPr id="18" name="Text 158"/>
        <xdr:cNvSpPr txBox="1">
          <a:spLocks noChangeArrowheads="1"/>
        </xdr:cNvSpPr>
      </xdr:nvSpPr>
      <xdr:spPr bwMode="auto">
        <a:xfrm>
          <a:off x="95250" y="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100" b="1" i="0" u="none" strike="noStrike" baseline="0">
              <a:solidFill>
                <a:srgbClr val="000000"/>
              </a:solidFill>
              <a:latin typeface="Arial"/>
              <a:cs typeface="Arial"/>
            </a:rPr>
            <a:t>SOURCED FROM NEW ZEALAND RENEWABLES (e.g. biogas and landfill gas)</a:t>
          </a:r>
        </a:p>
      </xdr:txBody>
    </xdr:sp>
    <xdr:clientData/>
  </xdr:twoCellAnchor>
  <xdr:twoCellAnchor>
    <xdr:from>
      <xdr:col>1</xdr:col>
      <xdr:colOff>0</xdr:colOff>
      <xdr:row>0</xdr:row>
      <xdr:rowOff>0</xdr:rowOff>
    </xdr:from>
    <xdr:to>
      <xdr:col>4</xdr:col>
      <xdr:colOff>0</xdr:colOff>
      <xdr:row>0</xdr:row>
      <xdr:rowOff>0</xdr:rowOff>
    </xdr:to>
    <xdr:sp macro="" textlink="">
      <xdr:nvSpPr>
        <xdr:cNvPr id="19" name="Text 159"/>
        <xdr:cNvSpPr txBox="1">
          <a:spLocks noChangeArrowheads="1"/>
        </xdr:cNvSpPr>
      </xdr:nvSpPr>
      <xdr:spPr bwMode="auto">
        <a:xfrm>
          <a:off x="95250" y="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100" b="1" i="0" u="none" strike="noStrike" baseline="0">
              <a:solidFill>
                <a:srgbClr val="000000"/>
              </a:solidFill>
              <a:latin typeface="Arial"/>
              <a:cs typeface="Arial"/>
            </a:rPr>
            <a:t>SOURCED DIRECTLY FROM OVERSEAS (i.e. direct imports)</a:t>
          </a:r>
        </a:p>
      </xdr:txBody>
    </xdr:sp>
    <xdr:clientData/>
  </xdr:twoCellAnchor>
  <xdr:twoCellAnchor>
    <xdr:from>
      <xdr:col>0</xdr:col>
      <xdr:colOff>0</xdr:colOff>
      <xdr:row>0</xdr:row>
      <xdr:rowOff>0</xdr:rowOff>
    </xdr:from>
    <xdr:to>
      <xdr:col>2</xdr:col>
      <xdr:colOff>0</xdr:colOff>
      <xdr:row>0</xdr:row>
      <xdr:rowOff>0</xdr:rowOff>
    </xdr:to>
    <xdr:sp macro="" textlink="">
      <xdr:nvSpPr>
        <xdr:cNvPr id="20" name="Text 166"/>
        <xdr:cNvSpPr txBox="1">
          <a:spLocks noChangeArrowheads="1"/>
        </xdr:cNvSpPr>
      </xdr:nvSpPr>
      <xdr:spPr bwMode="auto">
        <a:xfrm>
          <a:off x="0" y="0"/>
          <a:ext cx="21431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100" b="0" i="0" u="none" strike="noStrike" baseline="0">
              <a:solidFill>
                <a:srgbClr val="000000"/>
              </a:solidFill>
              <a:latin typeface="Arial"/>
              <a:cs typeface="Arial"/>
            </a:rPr>
            <a:t>Source (e.g. name of landfill)</a:t>
          </a:r>
        </a:p>
      </xdr:txBody>
    </xdr:sp>
    <xdr:clientData/>
  </xdr:twoCellAnchor>
  <xdr:twoCellAnchor>
    <xdr:from>
      <xdr:col>0</xdr:col>
      <xdr:colOff>0</xdr:colOff>
      <xdr:row>0</xdr:row>
      <xdr:rowOff>0</xdr:rowOff>
    </xdr:from>
    <xdr:to>
      <xdr:col>2</xdr:col>
      <xdr:colOff>0</xdr:colOff>
      <xdr:row>0</xdr:row>
      <xdr:rowOff>0</xdr:rowOff>
    </xdr:to>
    <xdr:sp macro="" textlink="">
      <xdr:nvSpPr>
        <xdr:cNvPr id="21" name="Text 167"/>
        <xdr:cNvSpPr txBox="1">
          <a:spLocks noChangeArrowheads="1"/>
        </xdr:cNvSpPr>
      </xdr:nvSpPr>
      <xdr:spPr bwMode="auto">
        <a:xfrm>
          <a:off x="0" y="0"/>
          <a:ext cx="21431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100" b="0" i="0" u="none" strike="noStrike" baseline="0">
              <a:solidFill>
                <a:srgbClr val="000000"/>
              </a:solidFill>
              <a:latin typeface="Arial"/>
              <a:cs typeface="Arial"/>
            </a:rPr>
            <a:t>Country of origin</a:t>
          </a:r>
        </a:p>
      </xdr:txBody>
    </xdr:sp>
    <xdr:clientData/>
  </xdr:twoCellAnchor>
  <xdr:twoCellAnchor>
    <xdr:from>
      <xdr:col>0</xdr:col>
      <xdr:colOff>0</xdr:colOff>
      <xdr:row>0</xdr:row>
      <xdr:rowOff>0</xdr:rowOff>
    </xdr:from>
    <xdr:to>
      <xdr:col>2</xdr:col>
      <xdr:colOff>0</xdr:colOff>
      <xdr:row>0</xdr:row>
      <xdr:rowOff>0</xdr:rowOff>
    </xdr:to>
    <xdr:sp macro="" textlink="">
      <xdr:nvSpPr>
        <xdr:cNvPr id="22" name="Text 168"/>
        <xdr:cNvSpPr txBox="1">
          <a:spLocks noChangeArrowheads="1"/>
        </xdr:cNvSpPr>
      </xdr:nvSpPr>
      <xdr:spPr bwMode="auto">
        <a:xfrm>
          <a:off x="0" y="0"/>
          <a:ext cx="21431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NZ" sz="1100" b="0" i="0" u="none" strike="noStrike" baseline="0">
              <a:solidFill>
                <a:srgbClr val="000000"/>
              </a:solidFill>
              <a:latin typeface="Arial"/>
              <a:cs typeface="Arial"/>
            </a:rPr>
            <a:t>Source (e.g. field or gas stream)</a:t>
          </a:r>
        </a:p>
      </xdr:txBody>
    </xdr:sp>
    <xdr:clientData/>
  </xdr:twoCellAnchor>
  <xdr:twoCellAnchor>
    <xdr:from>
      <xdr:col>1</xdr:col>
      <xdr:colOff>0</xdr:colOff>
      <xdr:row>1</xdr:row>
      <xdr:rowOff>0</xdr:rowOff>
    </xdr:from>
    <xdr:to>
      <xdr:col>4</xdr:col>
      <xdr:colOff>0</xdr:colOff>
      <xdr:row>2</xdr:row>
      <xdr:rowOff>228600</xdr:rowOff>
    </xdr:to>
    <xdr:sp macro="" textlink="">
      <xdr:nvSpPr>
        <xdr:cNvPr id="23" name="Text 216"/>
        <xdr:cNvSpPr txBox="1">
          <a:spLocks noChangeArrowheads="1"/>
        </xdr:cNvSpPr>
      </xdr:nvSpPr>
      <xdr:spPr bwMode="auto">
        <a:xfrm>
          <a:off x="95250" y="104775"/>
          <a:ext cx="4162425" cy="428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en-NZ" sz="1200" b="1" i="0" u="none" strike="noStrike" baseline="0">
              <a:solidFill>
                <a:srgbClr val="000000"/>
              </a:solidFill>
              <a:latin typeface="Arial"/>
              <a:cs typeface="Arial"/>
            </a:rPr>
            <a:t>NATURAL GAS SOLD TO RESELLERS</a:t>
          </a:r>
          <a:endParaRPr lang="en-NZ" sz="1200" b="1" i="1" u="none" strike="noStrike" baseline="0">
            <a:solidFill>
              <a:srgbClr val="000000"/>
            </a:solidFill>
            <a:latin typeface="Arial"/>
            <a:cs typeface="Arial"/>
          </a:endParaRPr>
        </a:p>
        <a:p>
          <a:pPr algn="l" rtl="0">
            <a:defRPr sz="1000"/>
          </a:pPr>
          <a:r>
            <a:rPr lang="en-NZ" sz="1200" b="0" i="0" u="none" strike="noStrike" baseline="0">
              <a:solidFill>
                <a:srgbClr val="000000"/>
              </a:solidFill>
              <a:latin typeface="Arial"/>
              <a:cs typeface="Arial"/>
            </a:rPr>
            <a:t>during the quarter</a:t>
          </a:r>
        </a:p>
      </xdr:txBody>
    </xdr:sp>
    <xdr:clientData/>
  </xdr:twoCellAnchor>
  <xdr:twoCellAnchor>
    <xdr:from>
      <xdr:col>4</xdr:col>
      <xdr:colOff>0</xdr:colOff>
      <xdr:row>3</xdr:row>
      <xdr:rowOff>0</xdr:rowOff>
    </xdr:from>
    <xdr:to>
      <xdr:col>4</xdr:col>
      <xdr:colOff>0</xdr:colOff>
      <xdr:row>4</xdr:row>
      <xdr:rowOff>0</xdr:rowOff>
    </xdr:to>
    <xdr:sp macro="" textlink="">
      <xdr:nvSpPr>
        <xdr:cNvPr id="24" name="Text 219"/>
        <xdr:cNvSpPr txBox="1">
          <a:spLocks noChangeArrowheads="1"/>
        </xdr:cNvSpPr>
      </xdr:nvSpPr>
      <xdr:spPr bwMode="auto">
        <a:xfrm>
          <a:off x="4257675" y="2381250"/>
          <a:ext cx="0" cy="48577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Carbon composition</a:t>
          </a:r>
        </a:p>
      </xdr:txBody>
    </xdr:sp>
    <xdr:clientData/>
  </xdr:twoCellAnchor>
  <xdr:twoCellAnchor>
    <xdr:from>
      <xdr:col>4</xdr:col>
      <xdr:colOff>0</xdr:colOff>
      <xdr:row>3</xdr:row>
      <xdr:rowOff>0</xdr:rowOff>
    </xdr:from>
    <xdr:to>
      <xdr:col>4</xdr:col>
      <xdr:colOff>0</xdr:colOff>
      <xdr:row>4</xdr:row>
      <xdr:rowOff>0</xdr:rowOff>
    </xdr:to>
    <xdr:sp macro="" textlink="">
      <xdr:nvSpPr>
        <xdr:cNvPr id="25" name="Text 221"/>
        <xdr:cNvSpPr txBox="1">
          <a:spLocks noChangeArrowheads="1"/>
        </xdr:cNvSpPr>
      </xdr:nvSpPr>
      <xdr:spPr bwMode="auto">
        <a:xfrm>
          <a:off x="4257675" y="2381250"/>
          <a:ext cx="0" cy="48577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Methane composition</a:t>
          </a:r>
        </a:p>
      </xdr:txBody>
    </xdr:sp>
    <xdr:clientData/>
  </xdr:twoCellAnchor>
  <xdr:twoCellAnchor>
    <xdr:from>
      <xdr:col>4</xdr:col>
      <xdr:colOff>0</xdr:colOff>
      <xdr:row>4</xdr:row>
      <xdr:rowOff>0</xdr:rowOff>
    </xdr:from>
    <xdr:to>
      <xdr:col>4</xdr:col>
      <xdr:colOff>0</xdr:colOff>
      <xdr:row>5</xdr:row>
      <xdr:rowOff>0</xdr:rowOff>
    </xdr:to>
    <xdr:sp macro="" textlink="">
      <xdr:nvSpPr>
        <xdr:cNvPr id="26" name="Text 222"/>
        <xdr:cNvSpPr txBox="1">
          <a:spLocks noChangeArrowheads="1"/>
        </xdr:cNvSpPr>
      </xdr:nvSpPr>
      <xdr:spPr bwMode="auto">
        <a:xfrm>
          <a:off x="4257675" y="2867025"/>
          <a:ext cx="0" cy="190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TJ</a:t>
          </a:r>
          <a:r>
            <a:rPr lang="en-NZ" sz="1100" b="0" i="1" u="none" strike="noStrike" baseline="-25000">
              <a:solidFill>
                <a:srgbClr val="000000"/>
              </a:solidFill>
              <a:latin typeface="Arial"/>
              <a:cs typeface="Arial"/>
            </a:rPr>
            <a:t>Net</a:t>
          </a:r>
        </a:p>
      </xdr:txBody>
    </xdr:sp>
    <xdr:clientData/>
  </xdr:twoCellAnchor>
  <xdr:twoCellAnchor>
    <xdr:from>
      <xdr:col>4</xdr:col>
      <xdr:colOff>0</xdr:colOff>
      <xdr:row>3</xdr:row>
      <xdr:rowOff>0</xdr:rowOff>
    </xdr:from>
    <xdr:to>
      <xdr:col>4</xdr:col>
      <xdr:colOff>0</xdr:colOff>
      <xdr:row>4</xdr:row>
      <xdr:rowOff>0</xdr:rowOff>
    </xdr:to>
    <xdr:sp macro="" textlink="">
      <xdr:nvSpPr>
        <xdr:cNvPr id="27" name="Text 225"/>
        <xdr:cNvSpPr txBox="1">
          <a:spLocks noChangeArrowheads="1"/>
        </xdr:cNvSpPr>
      </xdr:nvSpPr>
      <xdr:spPr bwMode="auto">
        <a:xfrm>
          <a:off x="4257675" y="2381250"/>
          <a:ext cx="0" cy="48577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1" i="0" u="none" strike="noStrike" baseline="0">
              <a:solidFill>
                <a:srgbClr val="000000"/>
              </a:solidFill>
              <a:latin typeface="Arial"/>
              <a:cs typeface="Arial"/>
            </a:rPr>
            <a:t>Income from sale</a:t>
          </a:r>
        </a:p>
      </xdr:txBody>
    </xdr:sp>
    <xdr:clientData/>
  </xdr:twoCellAnchor>
  <xdr:twoCellAnchor>
    <xdr:from>
      <xdr:col>4</xdr:col>
      <xdr:colOff>0</xdr:colOff>
      <xdr:row>4</xdr:row>
      <xdr:rowOff>0</xdr:rowOff>
    </xdr:from>
    <xdr:to>
      <xdr:col>4</xdr:col>
      <xdr:colOff>0</xdr:colOff>
      <xdr:row>5</xdr:row>
      <xdr:rowOff>0</xdr:rowOff>
    </xdr:to>
    <xdr:sp macro="" textlink="">
      <xdr:nvSpPr>
        <xdr:cNvPr id="28" name="Text 226"/>
        <xdr:cNvSpPr txBox="1">
          <a:spLocks noChangeArrowheads="1"/>
        </xdr:cNvSpPr>
      </xdr:nvSpPr>
      <xdr:spPr bwMode="auto">
        <a:xfrm>
          <a:off x="4257675" y="2867025"/>
          <a:ext cx="0" cy="190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27432" bIns="22860" anchor="ctr" upright="1"/>
        <a:lstStyle/>
        <a:p>
          <a:pPr algn="ctr" rtl="0">
            <a:defRPr sz="1000"/>
          </a:pPr>
          <a:r>
            <a:rPr lang="en-NZ" sz="1100" b="0" i="1" u="none" strike="noStrike" baseline="0">
              <a:solidFill>
                <a:srgbClr val="000000"/>
              </a:solidFill>
              <a:latin typeface="Arial"/>
              <a:cs typeface="Arial"/>
            </a:rPr>
            <a:t>total NZ$</a:t>
          </a:r>
        </a:p>
      </xdr:txBody>
    </xdr:sp>
    <xdr:clientData/>
  </xdr:twoCellAnchor>
  <xdr:twoCellAnchor>
    <xdr:from>
      <xdr:col>4</xdr:col>
      <xdr:colOff>0</xdr:colOff>
      <xdr:row>24</xdr:row>
      <xdr:rowOff>0</xdr:rowOff>
    </xdr:from>
    <xdr:to>
      <xdr:col>4</xdr:col>
      <xdr:colOff>0</xdr:colOff>
      <xdr:row>24</xdr:row>
      <xdr:rowOff>0</xdr:rowOff>
    </xdr:to>
    <xdr:sp macro="" textlink="">
      <xdr:nvSpPr>
        <xdr:cNvPr id="29" name="Text 245"/>
        <xdr:cNvSpPr txBox="1">
          <a:spLocks noChangeArrowheads="1"/>
        </xdr:cNvSpPr>
      </xdr:nvSpPr>
      <xdr:spPr bwMode="auto">
        <a:xfrm>
          <a:off x="425767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22860" anchor="b" upright="1"/>
        <a:lstStyle/>
        <a:p>
          <a:pPr algn="ctr" rtl="0">
            <a:defRPr sz="1000"/>
          </a:pPr>
          <a:r>
            <a:rPr lang="en-NZ" sz="1000" b="0" i="1" u="none" strike="noStrike" baseline="0">
              <a:solidFill>
                <a:srgbClr val="000000"/>
              </a:solidFill>
              <a:latin typeface="Arial"/>
              <a:cs typeface="Arial"/>
            </a:rPr>
            <a:t>TJ</a:t>
          </a:r>
          <a:r>
            <a:rPr lang="en-NZ" sz="1000" b="0" i="1" u="none" strike="noStrike" baseline="-25000">
              <a:solidFill>
                <a:srgbClr val="000000"/>
              </a:solidFill>
              <a:latin typeface="Arial"/>
              <a:cs typeface="Arial"/>
            </a:rPr>
            <a:t>Gross</a:t>
          </a:r>
        </a:p>
      </xdr:txBody>
    </xdr:sp>
    <xdr:clientData/>
  </xdr:twoCellAnchor>
  <xdr:twoCellAnchor>
    <xdr:from>
      <xdr:col>1</xdr:col>
      <xdr:colOff>0</xdr:colOff>
      <xdr:row>24</xdr:row>
      <xdr:rowOff>0</xdr:rowOff>
    </xdr:from>
    <xdr:to>
      <xdr:col>4</xdr:col>
      <xdr:colOff>0</xdr:colOff>
      <xdr:row>24</xdr:row>
      <xdr:rowOff>0</xdr:rowOff>
    </xdr:to>
    <xdr:sp macro="" textlink="">
      <xdr:nvSpPr>
        <xdr:cNvPr id="30" name="Text 247"/>
        <xdr:cNvSpPr txBox="1">
          <a:spLocks noChangeArrowheads="1"/>
        </xdr:cNvSpPr>
      </xdr:nvSpPr>
      <xdr:spPr bwMode="auto">
        <a:xfrm>
          <a:off x="95250" y="7419975"/>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1100" b="1" i="0" u="none" strike="noStrike" baseline="0">
              <a:solidFill>
                <a:srgbClr val="000000"/>
              </a:solidFill>
              <a:latin typeface="Arial"/>
              <a:cs typeface="Arial"/>
            </a:rPr>
            <a:t>Natural gas purchased or sourced for wholesale</a:t>
          </a:r>
        </a:p>
        <a:p>
          <a:pPr algn="l" rtl="0">
            <a:defRPr sz="1000"/>
          </a:pPr>
          <a:r>
            <a:rPr lang="en-NZ" sz="1100" b="1" i="0" u="none" strike="noStrike" baseline="0">
              <a:solidFill>
                <a:srgbClr val="000000"/>
              </a:solidFill>
              <a:latin typeface="Arial"/>
              <a:cs typeface="Arial"/>
            </a:rPr>
            <a:t>during quarter</a:t>
          </a:r>
          <a:r>
            <a:rPr lang="en-NZ" sz="1100" b="1" i="0" u="none" strike="noStrike" baseline="30000">
              <a:solidFill>
                <a:srgbClr val="000000"/>
              </a:solidFill>
              <a:latin typeface="Arial"/>
              <a:cs typeface="Arial"/>
            </a:rPr>
            <a:t>1</a:t>
          </a:r>
        </a:p>
      </xdr:txBody>
    </xdr:sp>
    <xdr:clientData/>
  </xdr:twoCellAnchor>
  <xdr:twoCellAnchor>
    <xdr:from>
      <xdr:col>1</xdr:col>
      <xdr:colOff>0</xdr:colOff>
      <xdr:row>24</xdr:row>
      <xdr:rowOff>0</xdr:rowOff>
    </xdr:from>
    <xdr:to>
      <xdr:col>4</xdr:col>
      <xdr:colOff>0</xdr:colOff>
      <xdr:row>24</xdr:row>
      <xdr:rowOff>0</xdr:rowOff>
    </xdr:to>
    <xdr:sp macro="" textlink="">
      <xdr:nvSpPr>
        <xdr:cNvPr id="31" name="Text 248"/>
        <xdr:cNvSpPr txBox="1">
          <a:spLocks noChangeArrowheads="1"/>
        </xdr:cNvSpPr>
      </xdr:nvSpPr>
      <xdr:spPr bwMode="auto">
        <a:xfrm>
          <a:off x="95250" y="7419975"/>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NZ" sz="1200" b="1" i="0" u="none" strike="noStrike" baseline="0">
              <a:solidFill>
                <a:srgbClr val="000000"/>
              </a:solidFill>
              <a:latin typeface="Arial"/>
              <a:cs typeface="Arial"/>
            </a:rPr>
            <a:t>NATURAL GAS OWNERSHIP BALANCE</a:t>
          </a:r>
        </a:p>
        <a:p>
          <a:pPr algn="l" rtl="0">
            <a:defRPr sz="1000"/>
          </a:pPr>
          <a:r>
            <a:rPr lang="en-NZ" sz="1200" b="0" i="0" u="none" strike="noStrike" baseline="0">
              <a:solidFill>
                <a:srgbClr val="000000"/>
              </a:solidFill>
              <a:latin typeface="Arial"/>
              <a:cs typeface="Arial"/>
            </a:rPr>
            <a:t>for the quarter</a:t>
          </a:r>
        </a:p>
      </xdr:txBody>
    </xdr:sp>
    <xdr:clientData/>
  </xdr:twoCellAnchor>
  <xdr:twoCellAnchor>
    <xdr:from>
      <xdr:col>0</xdr:col>
      <xdr:colOff>0</xdr:colOff>
      <xdr:row>24</xdr:row>
      <xdr:rowOff>0</xdr:rowOff>
    </xdr:from>
    <xdr:to>
      <xdr:col>3</xdr:col>
      <xdr:colOff>0</xdr:colOff>
      <xdr:row>24</xdr:row>
      <xdr:rowOff>0</xdr:rowOff>
    </xdr:to>
    <xdr:sp macro="" textlink="">
      <xdr:nvSpPr>
        <xdr:cNvPr id="32" name="Text 250"/>
        <xdr:cNvSpPr txBox="1">
          <a:spLocks noChangeArrowheads="1"/>
        </xdr:cNvSpPr>
      </xdr:nvSpPr>
      <xdr:spPr bwMode="auto">
        <a:xfrm>
          <a:off x="0" y="7419975"/>
          <a:ext cx="32956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1   This item should agree with the sum of A1(h), A2(h) and A3(h) on page 1.</a:t>
          </a:r>
        </a:p>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2   "Own retailer" refers to any natural gas retailer in common ownership with the enterprise named on the cover sheet.</a:t>
          </a:r>
        </a:p>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3   This item should agree with item B(k) above.</a:t>
          </a:r>
        </a:p>
        <a:p>
          <a:pPr algn="l" rtl="0">
            <a:defRPr sz="1000"/>
          </a:pPr>
          <a:endParaRPr lang="en-NZ" sz="900" b="0" i="1" u="none" strike="noStrike" baseline="0">
            <a:solidFill>
              <a:srgbClr val="000000"/>
            </a:solidFill>
            <a:latin typeface="Arial"/>
            <a:cs typeface="Arial"/>
          </a:endParaRPr>
        </a:p>
        <a:p>
          <a:pPr algn="l" rtl="0">
            <a:defRPr sz="1000"/>
          </a:pPr>
          <a:endParaRPr lang="en-NZ" sz="900" b="0" i="1" u="none" strike="noStrike" baseline="0">
            <a:solidFill>
              <a:srgbClr val="000000"/>
            </a:solidFill>
            <a:latin typeface="Arial"/>
            <a:cs typeface="Arial"/>
          </a:endParaRPr>
        </a:p>
      </xdr:txBody>
    </xdr:sp>
    <xdr:clientData/>
  </xdr:twoCellAnchor>
  <xdr:twoCellAnchor>
    <xdr:from>
      <xdr:col>3</xdr:col>
      <xdr:colOff>0</xdr:colOff>
      <xdr:row>24</xdr:row>
      <xdr:rowOff>0</xdr:rowOff>
    </xdr:from>
    <xdr:to>
      <xdr:col>4</xdr:col>
      <xdr:colOff>0</xdr:colOff>
      <xdr:row>24</xdr:row>
      <xdr:rowOff>0</xdr:rowOff>
    </xdr:to>
    <xdr:sp macro="" textlink="">
      <xdr:nvSpPr>
        <xdr:cNvPr id="33" name="Text 251"/>
        <xdr:cNvSpPr txBox="1">
          <a:spLocks noChangeArrowheads="1"/>
        </xdr:cNvSpPr>
      </xdr:nvSpPr>
      <xdr:spPr bwMode="auto">
        <a:xfrm>
          <a:off x="3295650" y="74199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4   A decrease in total stock should be reported as a negative number.</a:t>
          </a:r>
        </a:p>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5   Gas could be lost through own use by the transmitter or distributor, or as unaccounted for gas (UFG) through leakage, metering errors, or theft.</a:t>
          </a:r>
        </a:p>
        <a:p>
          <a:pPr algn="l" rtl="0">
            <a:defRPr sz="1000"/>
          </a:pPr>
          <a:endParaRPr lang="en-NZ" sz="900" b="0" i="1" u="none" strike="noStrike" baseline="0">
            <a:solidFill>
              <a:srgbClr val="000000"/>
            </a:solidFill>
            <a:latin typeface="Arial"/>
            <a:cs typeface="Arial"/>
          </a:endParaRPr>
        </a:p>
        <a:p>
          <a:pPr algn="l" rtl="0">
            <a:defRPr sz="1000"/>
          </a:pPr>
          <a:r>
            <a:rPr lang="en-NZ" sz="900" b="0" i="1" u="none" strike="noStrike" baseline="0">
              <a:solidFill>
                <a:srgbClr val="000000"/>
              </a:solidFill>
              <a:latin typeface="Arial"/>
              <a:cs typeface="Arial"/>
            </a:rPr>
            <a:t>6   To be carried forward to the next quarter's return.</a:t>
          </a:r>
        </a:p>
      </xdr:txBody>
    </xdr:sp>
    <xdr:clientData/>
  </xdr:twoCellAnchor>
  <xdr:twoCellAnchor>
    <xdr:from>
      <xdr:col>1</xdr:col>
      <xdr:colOff>9525</xdr:colOff>
      <xdr:row>2</xdr:row>
      <xdr:rowOff>285750</xdr:rowOff>
    </xdr:from>
    <xdr:to>
      <xdr:col>3</xdr:col>
      <xdr:colOff>876300</xdr:colOff>
      <xdr:row>2</xdr:row>
      <xdr:rowOff>1940718</xdr:rowOff>
    </xdr:to>
    <xdr:sp macro="" textlink="">
      <xdr:nvSpPr>
        <xdr:cNvPr id="34" name="Text Box 52"/>
        <xdr:cNvSpPr txBox="1">
          <a:spLocks noChangeArrowheads="1"/>
        </xdr:cNvSpPr>
      </xdr:nvSpPr>
      <xdr:spPr bwMode="auto">
        <a:xfrm>
          <a:off x="104775" y="590550"/>
          <a:ext cx="4067175" cy="16549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NZ" sz="1200" b="1" i="0" u="none" strike="noStrike" baseline="0">
              <a:solidFill>
                <a:srgbClr val="339933"/>
              </a:solidFill>
              <a:latin typeface="Arial"/>
              <a:cs typeface="Arial"/>
            </a:rPr>
            <a:t>Do not include sales to own retailer.  Gas sales to electricity generators that are also gas retailers should be included here.</a:t>
          </a:r>
        </a:p>
        <a:p>
          <a:pPr algn="l" rtl="0">
            <a:defRPr sz="1000"/>
          </a:pPr>
          <a:endParaRPr lang="en-NZ" sz="1200" b="1" i="0" u="none" strike="noStrike" baseline="0">
            <a:solidFill>
              <a:srgbClr val="339933"/>
            </a:solidFill>
            <a:latin typeface="Arial"/>
            <a:cs typeface="Arial"/>
          </a:endParaRPr>
        </a:p>
        <a:p>
          <a:pPr algn="l" rtl="0">
            <a:defRPr sz="1000"/>
          </a:pPr>
          <a:r>
            <a:rPr lang="en-NZ" sz="1200" b="1" i="0" u="none" strike="noStrike" baseline="0">
              <a:solidFill>
                <a:srgbClr val="339933"/>
              </a:solidFill>
              <a:latin typeface="Arial"/>
              <a:cs typeface="Arial"/>
            </a:rPr>
            <a:t>Please note: Do not include any delivery/transmission/distribution charges in the Income.  The income should relate to the energy (gas) and emissions (ETS) related components only </a:t>
          </a:r>
          <a:endParaRPr lang="en-N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egislation.govt.nz/regulation/public/1996/0017/latest/DLM208427.html?src=qs" TargetMode="External"/><Relationship Id="rId1" Type="http://schemas.openxmlformats.org/officeDocument/2006/relationships/hyperlink" Target="http://www.legislation.govt.nz/regulation/public/1997/0128/latest/whole.html?search=ts_all%40act%40bill%40regulation_gas_resel&amp;p=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O41"/>
  <sheetViews>
    <sheetView tabSelected="1" zoomScale="85" zoomScaleNormal="85" workbookViewId="0"/>
  </sheetViews>
  <sheetFormatPr defaultRowHeight="13.5" customHeight="1"/>
  <cols>
    <col min="1" max="1" width="2.75" style="50" customWidth="1"/>
    <col min="2" max="2" width="1.625" style="50" customWidth="1"/>
    <col min="3" max="3" width="18.625" style="50" customWidth="1"/>
    <col min="4" max="4" width="1.625" style="50" customWidth="1"/>
    <col min="5" max="5" width="22.625" style="50" customWidth="1"/>
    <col min="6" max="6" width="2.125" style="50" customWidth="1"/>
    <col min="7" max="7" width="23.625" style="50" customWidth="1"/>
    <col min="8" max="8" width="2.125" style="50" customWidth="1"/>
    <col min="9" max="9" width="22.625" style="50" customWidth="1"/>
    <col min="10" max="10" width="2.125" style="50" customWidth="1"/>
    <col min="11" max="11" width="20.125" style="50" customWidth="1"/>
    <col min="12" max="12" width="2.375" style="50" customWidth="1"/>
    <col min="13" max="14" width="9" style="50"/>
    <col min="15" max="15" width="9.25" style="50" bestFit="1" customWidth="1"/>
    <col min="16" max="256" width="9" style="50"/>
    <col min="257" max="257" width="2.75" style="50" customWidth="1"/>
    <col min="258" max="258" width="1.625" style="50" customWidth="1"/>
    <col min="259" max="259" width="18.625" style="50" customWidth="1"/>
    <col min="260" max="260" width="1.625" style="50" customWidth="1"/>
    <col min="261" max="261" width="22.625" style="50" customWidth="1"/>
    <col min="262" max="262" width="2.125" style="50" customWidth="1"/>
    <col min="263" max="263" width="22.625" style="50" customWidth="1"/>
    <col min="264" max="264" width="2.125" style="50" customWidth="1"/>
    <col min="265" max="265" width="22.625" style="50" customWidth="1"/>
    <col min="266" max="266" width="2.125" style="50" customWidth="1"/>
    <col min="267" max="267" width="20.125" style="50" customWidth="1"/>
    <col min="268" max="268" width="2.375" style="50" customWidth="1"/>
    <col min="269" max="270" width="9" style="50"/>
    <col min="271" max="271" width="9.25" style="50" bestFit="1" customWidth="1"/>
    <col min="272" max="512" width="9" style="50"/>
    <col min="513" max="513" width="2.75" style="50" customWidth="1"/>
    <col min="514" max="514" width="1.625" style="50" customWidth="1"/>
    <col min="515" max="515" width="18.625" style="50" customWidth="1"/>
    <col min="516" max="516" width="1.625" style="50" customWidth="1"/>
    <col min="517" max="517" width="22.625" style="50" customWidth="1"/>
    <col min="518" max="518" width="2.125" style="50" customWidth="1"/>
    <col min="519" max="519" width="22.625" style="50" customWidth="1"/>
    <col min="520" max="520" width="2.125" style="50" customWidth="1"/>
    <col min="521" max="521" width="22.625" style="50" customWidth="1"/>
    <col min="522" max="522" width="2.125" style="50" customWidth="1"/>
    <col min="523" max="523" width="20.125" style="50" customWidth="1"/>
    <col min="524" max="524" width="2.375" style="50" customWidth="1"/>
    <col min="525" max="526" width="9" style="50"/>
    <col min="527" max="527" width="9.25" style="50" bestFit="1" customWidth="1"/>
    <col min="528" max="768" width="9" style="50"/>
    <col min="769" max="769" width="2.75" style="50" customWidth="1"/>
    <col min="770" max="770" width="1.625" style="50" customWidth="1"/>
    <col min="771" max="771" width="18.625" style="50" customWidth="1"/>
    <col min="772" max="772" width="1.625" style="50" customWidth="1"/>
    <col min="773" max="773" width="22.625" style="50" customWidth="1"/>
    <col min="774" max="774" width="2.125" style="50" customWidth="1"/>
    <col min="775" max="775" width="22.625" style="50" customWidth="1"/>
    <col min="776" max="776" width="2.125" style="50" customWidth="1"/>
    <col min="777" max="777" width="22.625" style="50" customWidth="1"/>
    <col min="778" max="778" width="2.125" style="50" customWidth="1"/>
    <col min="779" max="779" width="20.125" style="50" customWidth="1"/>
    <col min="780" max="780" width="2.375" style="50" customWidth="1"/>
    <col min="781" max="782" width="9" style="50"/>
    <col min="783" max="783" width="9.25" style="50" bestFit="1" customWidth="1"/>
    <col min="784" max="1024" width="9" style="50"/>
    <col min="1025" max="1025" width="2.75" style="50" customWidth="1"/>
    <col min="1026" max="1026" width="1.625" style="50" customWidth="1"/>
    <col min="1027" max="1027" width="18.625" style="50" customWidth="1"/>
    <col min="1028" max="1028" width="1.625" style="50" customWidth="1"/>
    <col min="1029" max="1029" width="22.625" style="50" customWidth="1"/>
    <col min="1030" max="1030" width="2.125" style="50" customWidth="1"/>
    <col min="1031" max="1031" width="22.625" style="50" customWidth="1"/>
    <col min="1032" max="1032" width="2.125" style="50" customWidth="1"/>
    <col min="1033" max="1033" width="22.625" style="50" customWidth="1"/>
    <col min="1034" max="1034" width="2.125" style="50" customWidth="1"/>
    <col min="1035" max="1035" width="20.125" style="50" customWidth="1"/>
    <col min="1036" max="1036" width="2.375" style="50" customWidth="1"/>
    <col min="1037" max="1038" width="9" style="50"/>
    <col min="1039" max="1039" width="9.25" style="50" bestFit="1" customWidth="1"/>
    <col min="1040" max="1280" width="9" style="50"/>
    <col min="1281" max="1281" width="2.75" style="50" customWidth="1"/>
    <col min="1282" max="1282" width="1.625" style="50" customWidth="1"/>
    <col min="1283" max="1283" width="18.625" style="50" customWidth="1"/>
    <col min="1284" max="1284" width="1.625" style="50" customWidth="1"/>
    <col min="1285" max="1285" width="22.625" style="50" customWidth="1"/>
    <col min="1286" max="1286" width="2.125" style="50" customWidth="1"/>
    <col min="1287" max="1287" width="22.625" style="50" customWidth="1"/>
    <col min="1288" max="1288" width="2.125" style="50" customWidth="1"/>
    <col min="1289" max="1289" width="22.625" style="50" customWidth="1"/>
    <col min="1290" max="1290" width="2.125" style="50" customWidth="1"/>
    <col min="1291" max="1291" width="20.125" style="50" customWidth="1"/>
    <col min="1292" max="1292" width="2.375" style="50" customWidth="1"/>
    <col min="1293" max="1294" width="9" style="50"/>
    <col min="1295" max="1295" width="9.25" style="50" bestFit="1" customWidth="1"/>
    <col min="1296" max="1536" width="9" style="50"/>
    <col min="1537" max="1537" width="2.75" style="50" customWidth="1"/>
    <col min="1538" max="1538" width="1.625" style="50" customWidth="1"/>
    <col min="1539" max="1539" width="18.625" style="50" customWidth="1"/>
    <col min="1540" max="1540" width="1.625" style="50" customWidth="1"/>
    <col min="1541" max="1541" width="22.625" style="50" customWidth="1"/>
    <col min="1542" max="1542" width="2.125" style="50" customWidth="1"/>
    <col min="1543" max="1543" width="22.625" style="50" customWidth="1"/>
    <col min="1544" max="1544" width="2.125" style="50" customWidth="1"/>
    <col min="1545" max="1545" width="22.625" style="50" customWidth="1"/>
    <col min="1546" max="1546" width="2.125" style="50" customWidth="1"/>
    <col min="1547" max="1547" width="20.125" style="50" customWidth="1"/>
    <col min="1548" max="1548" width="2.375" style="50" customWidth="1"/>
    <col min="1549" max="1550" width="9" style="50"/>
    <col min="1551" max="1551" width="9.25" style="50" bestFit="1" customWidth="1"/>
    <col min="1552" max="1792" width="9" style="50"/>
    <col min="1793" max="1793" width="2.75" style="50" customWidth="1"/>
    <col min="1794" max="1794" width="1.625" style="50" customWidth="1"/>
    <col min="1795" max="1795" width="18.625" style="50" customWidth="1"/>
    <col min="1796" max="1796" width="1.625" style="50" customWidth="1"/>
    <col min="1797" max="1797" width="22.625" style="50" customWidth="1"/>
    <col min="1798" max="1798" width="2.125" style="50" customWidth="1"/>
    <col min="1799" max="1799" width="22.625" style="50" customWidth="1"/>
    <col min="1800" max="1800" width="2.125" style="50" customWidth="1"/>
    <col min="1801" max="1801" width="22.625" style="50" customWidth="1"/>
    <col min="1802" max="1802" width="2.125" style="50" customWidth="1"/>
    <col min="1803" max="1803" width="20.125" style="50" customWidth="1"/>
    <col min="1804" max="1804" width="2.375" style="50" customWidth="1"/>
    <col min="1805" max="1806" width="9" style="50"/>
    <col min="1807" max="1807" width="9.25" style="50" bestFit="1" customWidth="1"/>
    <col min="1808" max="2048" width="9" style="50"/>
    <col min="2049" max="2049" width="2.75" style="50" customWidth="1"/>
    <col min="2050" max="2050" width="1.625" style="50" customWidth="1"/>
    <col min="2051" max="2051" width="18.625" style="50" customWidth="1"/>
    <col min="2052" max="2052" width="1.625" style="50" customWidth="1"/>
    <col min="2053" max="2053" width="22.625" style="50" customWidth="1"/>
    <col min="2054" max="2054" width="2.125" style="50" customWidth="1"/>
    <col min="2055" max="2055" width="22.625" style="50" customWidth="1"/>
    <col min="2056" max="2056" width="2.125" style="50" customWidth="1"/>
    <col min="2057" max="2057" width="22.625" style="50" customWidth="1"/>
    <col min="2058" max="2058" width="2.125" style="50" customWidth="1"/>
    <col min="2059" max="2059" width="20.125" style="50" customWidth="1"/>
    <col min="2060" max="2060" width="2.375" style="50" customWidth="1"/>
    <col min="2061" max="2062" width="9" style="50"/>
    <col min="2063" max="2063" width="9.25" style="50" bestFit="1" customWidth="1"/>
    <col min="2064" max="2304" width="9" style="50"/>
    <col min="2305" max="2305" width="2.75" style="50" customWidth="1"/>
    <col min="2306" max="2306" width="1.625" style="50" customWidth="1"/>
    <col min="2307" max="2307" width="18.625" style="50" customWidth="1"/>
    <col min="2308" max="2308" width="1.625" style="50" customWidth="1"/>
    <col min="2309" max="2309" width="22.625" style="50" customWidth="1"/>
    <col min="2310" max="2310" width="2.125" style="50" customWidth="1"/>
    <col min="2311" max="2311" width="22.625" style="50" customWidth="1"/>
    <col min="2312" max="2312" width="2.125" style="50" customWidth="1"/>
    <col min="2313" max="2313" width="22.625" style="50" customWidth="1"/>
    <col min="2314" max="2314" width="2.125" style="50" customWidth="1"/>
    <col min="2315" max="2315" width="20.125" style="50" customWidth="1"/>
    <col min="2316" max="2316" width="2.375" style="50" customWidth="1"/>
    <col min="2317" max="2318" width="9" style="50"/>
    <col min="2319" max="2319" width="9.25" style="50" bestFit="1" customWidth="1"/>
    <col min="2320" max="2560" width="9" style="50"/>
    <col min="2561" max="2561" width="2.75" style="50" customWidth="1"/>
    <col min="2562" max="2562" width="1.625" style="50" customWidth="1"/>
    <col min="2563" max="2563" width="18.625" style="50" customWidth="1"/>
    <col min="2564" max="2564" width="1.625" style="50" customWidth="1"/>
    <col min="2565" max="2565" width="22.625" style="50" customWidth="1"/>
    <col min="2566" max="2566" width="2.125" style="50" customWidth="1"/>
    <col min="2567" max="2567" width="22.625" style="50" customWidth="1"/>
    <col min="2568" max="2568" width="2.125" style="50" customWidth="1"/>
    <col min="2569" max="2569" width="22.625" style="50" customWidth="1"/>
    <col min="2570" max="2570" width="2.125" style="50" customWidth="1"/>
    <col min="2571" max="2571" width="20.125" style="50" customWidth="1"/>
    <col min="2572" max="2572" width="2.375" style="50" customWidth="1"/>
    <col min="2573" max="2574" width="9" style="50"/>
    <col min="2575" max="2575" width="9.25" style="50" bestFit="1" customWidth="1"/>
    <col min="2576" max="2816" width="9" style="50"/>
    <col min="2817" max="2817" width="2.75" style="50" customWidth="1"/>
    <col min="2818" max="2818" width="1.625" style="50" customWidth="1"/>
    <col min="2819" max="2819" width="18.625" style="50" customWidth="1"/>
    <col min="2820" max="2820" width="1.625" style="50" customWidth="1"/>
    <col min="2821" max="2821" width="22.625" style="50" customWidth="1"/>
    <col min="2822" max="2822" width="2.125" style="50" customWidth="1"/>
    <col min="2823" max="2823" width="22.625" style="50" customWidth="1"/>
    <col min="2824" max="2824" width="2.125" style="50" customWidth="1"/>
    <col min="2825" max="2825" width="22.625" style="50" customWidth="1"/>
    <col min="2826" max="2826" width="2.125" style="50" customWidth="1"/>
    <col min="2827" max="2827" width="20.125" style="50" customWidth="1"/>
    <col min="2828" max="2828" width="2.375" style="50" customWidth="1"/>
    <col min="2829" max="2830" width="9" style="50"/>
    <col min="2831" max="2831" width="9.25" style="50" bestFit="1" customWidth="1"/>
    <col min="2832" max="3072" width="9" style="50"/>
    <col min="3073" max="3073" width="2.75" style="50" customWidth="1"/>
    <col min="3074" max="3074" width="1.625" style="50" customWidth="1"/>
    <col min="3075" max="3075" width="18.625" style="50" customWidth="1"/>
    <col min="3076" max="3076" width="1.625" style="50" customWidth="1"/>
    <col min="3077" max="3077" width="22.625" style="50" customWidth="1"/>
    <col min="3078" max="3078" width="2.125" style="50" customWidth="1"/>
    <col min="3079" max="3079" width="22.625" style="50" customWidth="1"/>
    <col min="3080" max="3080" width="2.125" style="50" customWidth="1"/>
    <col min="3081" max="3081" width="22.625" style="50" customWidth="1"/>
    <col min="3082" max="3082" width="2.125" style="50" customWidth="1"/>
    <col min="3083" max="3083" width="20.125" style="50" customWidth="1"/>
    <col min="3084" max="3084" width="2.375" style="50" customWidth="1"/>
    <col min="3085" max="3086" width="9" style="50"/>
    <col min="3087" max="3087" width="9.25" style="50" bestFit="1" customWidth="1"/>
    <col min="3088" max="3328" width="9" style="50"/>
    <col min="3329" max="3329" width="2.75" style="50" customWidth="1"/>
    <col min="3330" max="3330" width="1.625" style="50" customWidth="1"/>
    <col min="3331" max="3331" width="18.625" style="50" customWidth="1"/>
    <col min="3332" max="3332" width="1.625" style="50" customWidth="1"/>
    <col min="3333" max="3333" width="22.625" style="50" customWidth="1"/>
    <col min="3334" max="3334" width="2.125" style="50" customWidth="1"/>
    <col min="3335" max="3335" width="22.625" style="50" customWidth="1"/>
    <col min="3336" max="3336" width="2.125" style="50" customWidth="1"/>
    <col min="3337" max="3337" width="22.625" style="50" customWidth="1"/>
    <col min="3338" max="3338" width="2.125" style="50" customWidth="1"/>
    <col min="3339" max="3339" width="20.125" style="50" customWidth="1"/>
    <col min="3340" max="3340" width="2.375" style="50" customWidth="1"/>
    <col min="3341" max="3342" width="9" style="50"/>
    <col min="3343" max="3343" width="9.25" style="50" bestFit="1" customWidth="1"/>
    <col min="3344" max="3584" width="9" style="50"/>
    <col min="3585" max="3585" width="2.75" style="50" customWidth="1"/>
    <col min="3586" max="3586" width="1.625" style="50" customWidth="1"/>
    <col min="3587" max="3587" width="18.625" style="50" customWidth="1"/>
    <col min="3588" max="3588" width="1.625" style="50" customWidth="1"/>
    <col min="3589" max="3589" width="22.625" style="50" customWidth="1"/>
    <col min="3590" max="3590" width="2.125" style="50" customWidth="1"/>
    <col min="3591" max="3591" width="22.625" style="50" customWidth="1"/>
    <col min="3592" max="3592" width="2.125" style="50" customWidth="1"/>
    <col min="3593" max="3593" width="22.625" style="50" customWidth="1"/>
    <col min="3594" max="3594" width="2.125" style="50" customWidth="1"/>
    <col min="3595" max="3595" width="20.125" style="50" customWidth="1"/>
    <col min="3596" max="3596" width="2.375" style="50" customWidth="1"/>
    <col min="3597" max="3598" width="9" style="50"/>
    <col min="3599" max="3599" width="9.25" style="50" bestFit="1" customWidth="1"/>
    <col min="3600" max="3840" width="9" style="50"/>
    <col min="3841" max="3841" width="2.75" style="50" customWidth="1"/>
    <col min="3842" max="3842" width="1.625" style="50" customWidth="1"/>
    <col min="3843" max="3843" width="18.625" style="50" customWidth="1"/>
    <col min="3844" max="3844" width="1.625" style="50" customWidth="1"/>
    <col min="3845" max="3845" width="22.625" style="50" customWidth="1"/>
    <col min="3846" max="3846" width="2.125" style="50" customWidth="1"/>
    <col min="3847" max="3847" width="22.625" style="50" customWidth="1"/>
    <col min="3848" max="3848" width="2.125" style="50" customWidth="1"/>
    <col min="3849" max="3849" width="22.625" style="50" customWidth="1"/>
    <col min="3850" max="3850" width="2.125" style="50" customWidth="1"/>
    <col min="3851" max="3851" width="20.125" style="50" customWidth="1"/>
    <col min="3852" max="3852" width="2.375" style="50" customWidth="1"/>
    <col min="3853" max="3854" width="9" style="50"/>
    <col min="3855" max="3855" width="9.25" style="50" bestFit="1" customWidth="1"/>
    <col min="3856" max="4096" width="9" style="50"/>
    <col min="4097" max="4097" width="2.75" style="50" customWidth="1"/>
    <col min="4098" max="4098" width="1.625" style="50" customWidth="1"/>
    <col min="4099" max="4099" width="18.625" style="50" customWidth="1"/>
    <col min="4100" max="4100" width="1.625" style="50" customWidth="1"/>
    <col min="4101" max="4101" width="22.625" style="50" customWidth="1"/>
    <col min="4102" max="4102" width="2.125" style="50" customWidth="1"/>
    <col min="4103" max="4103" width="22.625" style="50" customWidth="1"/>
    <col min="4104" max="4104" width="2.125" style="50" customWidth="1"/>
    <col min="4105" max="4105" width="22.625" style="50" customWidth="1"/>
    <col min="4106" max="4106" width="2.125" style="50" customWidth="1"/>
    <col min="4107" max="4107" width="20.125" style="50" customWidth="1"/>
    <col min="4108" max="4108" width="2.375" style="50" customWidth="1"/>
    <col min="4109" max="4110" width="9" style="50"/>
    <col min="4111" max="4111" width="9.25" style="50" bestFit="1" customWidth="1"/>
    <col min="4112" max="4352" width="9" style="50"/>
    <col min="4353" max="4353" width="2.75" style="50" customWidth="1"/>
    <col min="4354" max="4354" width="1.625" style="50" customWidth="1"/>
    <col min="4355" max="4355" width="18.625" style="50" customWidth="1"/>
    <col min="4356" max="4356" width="1.625" style="50" customWidth="1"/>
    <col min="4357" max="4357" width="22.625" style="50" customWidth="1"/>
    <col min="4358" max="4358" width="2.125" style="50" customWidth="1"/>
    <col min="4359" max="4359" width="22.625" style="50" customWidth="1"/>
    <col min="4360" max="4360" width="2.125" style="50" customWidth="1"/>
    <col min="4361" max="4361" width="22.625" style="50" customWidth="1"/>
    <col min="4362" max="4362" width="2.125" style="50" customWidth="1"/>
    <col min="4363" max="4363" width="20.125" style="50" customWidth="1"/>
    <col min="4364" max="4364" width="2.375" style="50" customWidth="1"/>
    <col min="4365" max="4366" width="9" style="50"/>
    <col min="4367" max="4367" width="9.25" style="50" bestFit="1" customWidth="1"/>
    <col min="4368" max="4608" width="9" style="50"/>
    <col min="4609" max="4609" width="2.75" style="50" customWidth="1"/>
    <col min="4610" max="4610" width="1.625" style="50" customWidth="1"/>
    <col min="4611" max="4611" width="18.625" style="50" customWidth="1"/>
    <col min="4612" max="4612" width="1.625" style="50" customWidth="1"/>
    <col min="4613" max="4613" width="22.625" style="50" customWidth="1"/>
    <col min="4614" max="4614" width="2.125" style="50" customWidth="1"/>
    <col min="4615" max="4615" width="22.625" style="50" customWidth="1"/>
    <col min="4616" max="4616" width="2.125" style="50" customWidth="1"/>
    <col min="4617" max="4617" width="22.625" style="50" customWidth="1"/>
    <col min="4618" max="4618" width="2.125" style="50" customWidth="1"/>
    <col min="4619" max="4619" width="20.125" style="50" customWidth="1"/>
    <col min="4620" max="4620" width="2.375" style="50" customWidth="1"/>
    <col min="4621" max="4622" width="9" style="50"/>
    <col min="4623" max="4623" width="9.25" style="50" bestFit="1" customWidth="1"/>
    <col min="4624" max="4864" width="9" style="50"/>
    <col min="4865" max="4865" width="2.75" style="50" customWidth="1"/>
    <col min="4866" max="4866" width="1.625" style="50" customWidth="1"/>
    <col min="4867" max="4867" width="18.625" style="50" customWidth="1"/>
    <col min="4868" max="4868" width="1.625" style="50" customWidth="1"/>
    <col min="4869" max="4869" width="22.625" style="50" customWidth="1"/>
    <col min="4870" max="4870" width="2.125" style="50" customWidth="1"/>
    <col min="4871" max="4871" width="22.625" style="50" customWidth="1"/>
    <col min="4872" max="4872" width="2.125" style="50" customWidth="1"/>
    <col min="4873" max="4873" width="22.625" style="50" customWidth="1"/>
    <col min="4874" max="4874" width="2.125" style="50" customWidth="1"/>
    <col min="4875" max="4875" width="20.125" style="50" customWidth="1"/>
    <col min="4876" max="4876" width="2.375" style="50" customWidth="1"/>
    <col min="4877" max="4878" width="9" style="50"/>
    <col min="4879" max="4879" width="9.25" style="50" bestFit="1" customWidth="1"/>
    <col min="4880" max="5120" width="9" style="50"/>
    <col min="5121" max="5121" width="2.75" style="50" customWidth="1"/>
    <col min="5122" max="5122" width="1.625" style="50" customWidth="1"/>
    <col min="5123" max="5123" width="18.625" style="50" customWidth="1"/>
    <col min="5124" max="5124" width="1.625" style="50" customWidth="1"/>
    <col min="5125" max="5125" width="22.625" style="50" customWidth="1"/>
    <col min="5126" max="5126" width="2.125" style="50" customWidth="1"/>
    <col min="5127" max="5127" width="22.625" style="50" customWidth="1"/>
    <col min="5128" max="5128" width="2.125" style="50" customWidth="1"/>
    <col min="5129" max="5129" width="22.625" style="50" customWidth="1"/>
    <col min="5130" max="5130" width="2.125" style="50" customWidth="1"/>
    <col min="5131" max="5131" width="20.125" style="50" customWidth="1"/>
    <col min="5132" max="5132" width="2.375" style="50" customWidth="1"/>
    <col min="5133" max="5134" width="9" style="50"/>
    <col min="5135" max="5135" width="9.25" style="50" bestFit="1" customWidth="1"/>
    <col min="5136" max="5376" width="9" style="50"/>
    <col min="5377" max="5377" width="2.75" style="50" customWidth="1"/>
    <col min="5378" max="5378" width="1.625" style="50" customWidth="1"/>
    <col min="5379" max="5379" width="18.625" style="50" customWidth="1"/>
    <col min="5380" max="5380" width="1.625" style="50" customWidth="1"/>
    <col min="5381" max="5381" width="22.625" style="50" customWidth="1"/>
    <col min="5382" max="5382" width="2.125" style="50" customWidth="1"/>
    <col min="5383" max="5383" width="22.625" style="50" customWidth="1"/>
    <col min="5384" max="5384" width="2.125" style="50" customWidth="1"/>
    <col min="5385" max="5385" width="22.625" style="50" customWidth="1"/>
    <col min="5386" max="5386" width="2.125" style="50" customWidth="1"/>
    <col min="5387" max="5387" width="20.125" style="50" customWidth="1"/>
    <col min="5388" max="5388" width="2.375" style="50" customWidth="1"/>
    <col min="5389" max="5390" width="9" style="50"/>
    <col min="5391" max="5391" width="9.25" style="50" bestFit="1" customWidth="1"/>
    <col min="5392" max="5632" width="9" style="50"/>
    <col min="5633" max="5633" width="2.75" style="50" customWidth="1"/>
    <col min="5634" max="5634" width="1.625" style="50" customWidth="1"/>
    <col min="5635" max="5635" width="18.625" style="50" customWidth="1"/>
    <col min="5636" max="5636" width="1.625" style="50" customWidth="1"/>
    <col min="5637" max="5637" width="22.625" style="50" customWidth="1"/>
    <col min="5638" max="5638" width="2.125" style="50" customWidth="1"/>
    <col min="5639" max="5639" width="22.625" style="50" customWidth="1"/>
    <col min="5640" max="5640" width="2.125" style="50" customWidth="1"/>
    <col min="5641" max="5641" width="22.625" style="50" customWidth="1"/>
    <col min="5642" max="5642" width="2.125" style="50" customWidth="1"/>
    <col min="5643" max="5643" width="20.125" style="50" customWidth="1"/>
    <col min="5644" max="5644" width="2.375" style="50" customWidth="1"/>
    <col min="5645" max="5646" width="9" style="50"/>
    <col min="5647" max="5647" width="9.25" style="50" bestFit="1" customWidth="1"/>
    <col min="5648" max="5888" width="9" style="50"/>
    <col min="5889" max="5889" width="2.75" style="50" customWidth="1"/>
    <col min="5890" max="5890" width="1.625" style="50" customWidth="1"/>
    <col min="5891" max="5891" width="18.625" style="50" customWidth="1"/>
    <col min="5892" max="5892" width="1.625" style="50" customWidth="1"/>
    <col min="5893" max="5893" width="22.625" style="50" customWidth="1"/>
    <col min="5894" max="5894" width="2.125" style="50" customWidth="1"/>
    <col min="5895" max="5895" width="22.625" style="50" customWidth="1"/>
    <col min="5896" max="5896" width="2.125" style="50" customWidth="1"/>
    <col min="5897" max="5897" width="22.625" style="50" customWidth="1"/>
    <col min="5898" max="5898" width="2.125" style="50" customWidth="1"/>
    <col min="5899" max="5899" width="20.125" style="50" customWidth="1"/>
    <col min="5900" max="5900" width="2.375" style="50" customWidth="1"/>
    <col min="5901" max="5902" width="9" style="50"/>
    <col min="5903" max="5903" width="9.25" style="50" bestFit="1" customWidth="1"/>
    <col min="5904" max="6144" width="9" style="50"/>
    <col min="6145" max="6145" width="2.75" style="50" customWidth="1"/>
    <col min="6146" max="6146" width="1.625" style="50" customWidth="1"/>
    <col min="6147" max="6147" width="18.625" style="50" customWidth="1"/>
    <col min="6148" max="6148" width="1.625" style="50" customWidth="1"/>
    <col min="6149" max="6149" width="22.625" style="50" customWidth="1"/>
    <col min="6150" max="6150" width="2.125" style="50" customWidth="1"/>
    <col min="6151" max="6151" width="22.625" style="50" customWidth="1"/>
    <col min="6152" max="6152" width="2.125" style="50" customWidth="1"/>
    <col min="6153" max="6153" width="22.625" style="50" customWidth="1"/>
    <col min="6154" max="6154" width="2.125" style="50" customWidth="1"/>
    <col min="6155" max="6155" width="20.125" style="50" customWidth="1"/>
    <col min="6156" max="6156" width="2.375" style="50" customWidth="1"/>
    <col min="6157" max="6158" width="9" style="50"/>
    <col min="6159" max="6159" width="9.25" style="50" bestFit="1" customWidth="1"/>
    <col min="6160" max="6400" width="9" style="50"/>
    <col min="6401" max="6401" width="2.75" style="50" customWidth="1"/>
    <col min="6402" max="6402" width="1.625" style="50" customWidth="1"/>
    <col min="6403" max="6403" width="18.625" style="50" customWidth="1"/>
    <col min="6404" max="6404" width="1.625" style="50" customWidth="1"/>
    <col min="6405" max="6405" width="22.625" style="50" customWidth="1"/>
    <col min="6406" max="6406" width="2.125" style="50" customWidth="1"/>
    <col min="6407" max="6407" width="22.625" style="50" customWidth="1"/>
    <col min="6408" max="6408" width="2.125" style="50" customWidth="1"/>
    <col min="6409" max="6409" width="22.625" style="50" customWidth="1"/>
    <col min="6410" max="6410" width="2.125" style="50" customWidth="1"/>
    <col min="6411" max="6411" width="20.125" style="50" customWidth="1"/>
    <col min="6412" max="6412" width="2.375" style="50" customWidth="1"/>
    <col min="6413" max="6414" width="9" style="50"/>
    <col min="6415" max="6415" width="9.25" style="50" bestFit="1" customWidth="1"/>
    <col min="6416" max="6656" width="9" style="50"/>
    <col min="6657" max="6657" width="2.75" style="50" customWidth="1"/>
    <col min="6658" max="6658" width="1.625" style="50" customWidth="1"/>
    <col min="6659" max="6659" width="18.625" style="50" customWidth="1"/>
    <col min="6660" max="6660" width="1.625" style="50" customWidth="1"/>
    <col min="6661" max="6661" width="22.625" style="50" customWidth="1"/>
    <col min="6662" max="6662" width="2.125" style="50" customWidth="1"/>
    <col min="6663" max="6663" width="22.625" style="50" customWidth="1"/>
    <col min="6664" max="6664" width="2.125" style="50" customWidth="1"/>
    <col min="6665" max="6665" width="22.625" style="50" customWidth="1"/>
    <col min="6666" max="6666" width="2.125" style="50" customWidth="1"/>
    <col min="6667" max="6667" width="20.125" style="50" customWidth="1"/>
    <col min="6668" max="6668" width="2.375" style="50" customWidth="1"/>
    <col min="6669" max="6670" width="9" style="50"/>
    <col min="6671" max="6671" width="9.25" style="50" bestFit="1" customWidth="1"/>
    <col min="6672" max="6912" width="9" style="50"/>
    <col min="6913" max="6913" width="2.75" style="50" customWidth="1"/>
    <col min="6914" max="6914" width="1.625" style="50" customWidth="1"/>
    <col min="6915" max="6915" width="18.625" style="50" customWidth="1"/>
    <col min="6916" max="6916" width="1.625" style="50" customWidth="1"/>
    <col min="6917" max="6917" width="22.625" style="50" customWidth="1"/>
    <col min="6918" max="6918" width="2.125" style="50" customWidth="1"/>
    <col min="6919" max="6919" width="22.625" style="50" customWidth="1"/>
    <col min="6920" max="6920" width="2.125" style="50" customWidth="1"/>
    <col min="6921" max="6921" width="22.625" style="50" customWidth="1"/>
    <col min="6922" max="6922" width="2.125" style="50" customWidth="1"/>
    <col min="6923" max="6923" width="20.125" style="50" customWidth="1"/>
    <col min="6924" max="6924" width="2.375" style="50" customWidth="1"/>
    <col min="6925" max="6926" width="9" style="50"/>
    <col min="6927" max="6927" width="9.25" style="50" bestFit="1" customWidth="1"/>
    <col min="6928" max="7168" width="9" style="50"/>
    <col min="7169" max="7169" width="2.75" style="50" customWidth="1"/>
    <col min="7170" max="7170" width="1.625" style="50" customWidth="1"/>
    <col min="7171" max="7171" width="18.625" style="50" customWidth="1"/>
    <col min="7172" max="7172" width="1.625" style="50" customWidth="1"/>
    <col min="7173" max="7173" width="22.625" style="50" customWidth="1"/>
    <col min="7174" max="7174" width="2.125" style="50" customWidth="1"/>
    <col min="7175" max="7175" width="22.625" style="50" customWidth="1"/>
    <col min="7176" max="7176" width="2.125" style="50" customWidth="1"/>
    <col min="7177" max="7177" width="22.625" style="50" customWidth="1"/>
    <col min="7178" max="7178" width="2.125" style="50" customWidth="1"/>
    <col min="7179" max="7179" width="20.125" style="50" customWidth="1"/>
    <col min="7180" max="7180" width="2.375" style="50" customWidth="1"/>
    <col min="7181" max="7182" width="9" style="50"/>
    <col min="7183" max="7183" width="9.25" style="50" bestFit="1" customWidth="1"/>
    <col min="7184" max="7424" width="9" style="50"/>
    <col min="7425" max="7425" width="2.75" style="50" customWidth="1"/>
    <col min="7426" max="7426" width="1.625" style="50" customWidth="1"/>
    <col min="7427" max="7427" width="18.625" style="50" customWidth="1"/>
    <col min="7428" max="7428" width="1.625" style="50" customWidth="1"/>
    <col min="7429" max="7429" width="22.625" style="50" customWidth="1"/>
    <col min="7430" max="7430" width="2.125" style="50" customWidth="1"/>
    <col min="7431" max="7431" width="22.625" style="50" customWidth="1"/>
    <col min="7432" max="7432" width="2.125" style="50" customWidth="1"/>
    <col min="7433" max="7433" width="22.625" style="50" customWidth="1"/>
    <col min="7434" max="7434" width="2.125" style="50" customWidth="1"/>
    <col min="7435" max="7435" width="20.125" style="50" customWidth="1"/>
    <col min="7436" max="7436" width="2.375" style="50" customWidth="1"/>
    <col min="7437" max="7438" width="9" style="50"/>
    <col min="7439" max="7439" width="9.25" style="50" bestFit="1" customWidth="1"/>
    <col min="7440" max="7680" width="9" style="50"/>
    <col min="7681" max="7681" width="2.75" style="50" customWidth="1"/>
    <col min="7682" max="7682" width="1.625" style="50" customWidth="1"/>
    <col min="7683" max="7683" width="18.625" style="50" customWidth="1"/>
    <col min="7684" max="7684" width="1.625" style="50" customWidth="1"/>
    <col min="7685" max="7685" width="22.625" style="50" customWidth="1"/>
    <col min="7686" max="7686" width="2.125" style="50" customWidth="1"/>
    <col min="7687" max="7687" width="22.625" style="50" customWidth="1"/>
    <col min="7688" max="7688" width="2.125" style="50" customWidth="1"/>
    <col min="7689" max="7689" width="22.625" style="50" customWidth="1"/>
    <col min="7690" max="7690" width="2.125" style="50" customWidth="1"/>
    <col min="7691" max="7691" width="20.125" style="50" customWidth="1"/>
    <col min="7692" max="7692" width="2.375" style="50" customWidth="1"/>
    <col min="7693" max="7694" width="9" style="50"/>
    <col min="7695" max="7695" width="9.25" style="50" bestFit="1" customWidth="1"/>
    <col min="7696" max="7936" width="9" style="50"/>
    <col min="7937" max="7937" width="2.75" style="50" customWidth="1"/>
    <col min="7938" max="7938" width="1.625" style="50" customWidth="1"/>
    <col min="7939" max="7939" width="18.625" style="50" customWidth="1"/>
    <col min="7940" max="7940" width="1.625" style="50" customWidth="1"/>
    <col min="7941" max="7941" width="22.625" style="50" customWidth="1"/>
    <col min="7942" max="7942" width="2.125" style="50" customWidth="1"/>
    <col min="7943" max="7943" width="22.625" style="50" customWidth="1"/>
    <col min="7944" max="7944" width="2.125" style="50" customWidth="1"/>
    <col min="7945" max="7945" width="22.625" style="50" customWidth="1"/>
    <col min="7946" max="7946" width="2.125" style="50" customWidth="1"/>
    <col min="7947" max="7947" width="20.125" style="50" customWidth="1"/>
    <col min="7948" max="7948" width="2.375" style="50" customWidth="1"/>
    <col min="7949" max="7950" width="9" style="50"/>
    <col min="7951" max="7951" width="9.25" style="50" bestFit="1" customWidth="1"/>
    <col min="7952" max="8192" width="9" style="50"/>
    <col min="8193" max="8193" width="2.75" style="50" customWidth="1"/>
    <col min="8194" max="8194" width="1.625" style="50" customWidth="1"/>
    <col min="8195" max="8195" width="18.625" style="50" customWidth="1"/>
    <col min="8196" max="8196" width="1.625" style="50" customWidth="1"/>
    <col min="8197" max="8197" width="22.625" style="50" customWidth="1"/>
    <col min="8198" max="8198" width="2.125" style="50" customWidth="1"/>
    <col min="8199" max="8199" width="22.625" style="50" customWidth="1"/>
    <col min="8200" max="8200" width="2.125" style="50" customWidth="1"/>
    <col min="8201" max="8201" width="22.625" style="50" customWidth="1"/>
    <col min="8202" max="8202" width="2.125" style="50" customWidth="1"/>
    <col min="8203" max="8203" width="20.125" style="50" customWidth="1"/>
    <col min="8204" max="8204" width="2.375" style="50" customWidth="1"/>
    <col min="8205" max="8206" width="9" style="50"/>
    <col min="8207" max="8207" width="9.25" style="50" bestFit="1" customWidth="1"/>
    <col min="8208" max="8448" width="9" style="50"/>
    <col min="8449" max="8449" width="2.75" style="50" customWidth="1"/>
    <col min="8450" max="8450" width="1.625" style="50" customWidth="1"/>
    <col min="8451" max="8451" width="18.625" style="50" customWidth="1"/>
    <col min="8452" max="8452" width="1.625" style="50" customWidth="1"/>
    <col min="8453" max="8453" width="22.625" style="50" customWidth="1"/>
    <col min="8454" max="8454" width="2.125" style="50" customWidth="1"/>
    <col min="8455" max="8455" width="22.625" style="50" customWidth="1"/>
    <col min="8456" max="8456" width="2.125" style="50" customWidth="1"/>
    <col min="8457" max="8457" width="22.625" style="50" customWidth="1"/>
    <col min="8458" max="8458" width="2.125" style="50" customWidth="1"/>
    <col min="8459" max="8459" width="20.125" style="50" customWidth="1"/>
    <col min="8460" max="8460" width="2.375" style="50" customWidth="1"/>
    <col min="8461" max="8462" width="9" style="50"/>
    <col min="8463" max="8463" width="9.25" style="50" bestFit="1" customWidth="1"/>
    <col min="8464" max="8704" width="9" style="50"/>
    <col min="8705" max="8705" width="2.75" style="50" customWidth="1"/>
    <col min="8706" max="8706" width="1.625" style="50" customWidth="1"/>
    <col min="8707" max="8707" width="18.625" style="50" customWidth="1"/>
    <col min="8708" max="8708" width="1.625" style="50" customWidth="1"/>
    <col min="8709" max="8709" width="22.625" style="50" customWidth="1"/>
    <col min="8710" max="8710" width="2.125" style="50" customWidth="1"/>
    <col min="8711" max="8711" width="22.625" style="50" customWidth="1"/>
    <col min="8712" max="8712" width="2.125" style="50" customWidth="1"/>
    <col min="8713" max="8713" width="22.625" style="50" customWidth="1"/>
    <col min="8714" max="8714" width="2.125" style="50" customWidth="1"/>
    <col min="8715" max="8715" width="20.125" style="50" customWidth="1"/>
    <col min="8716" max="8716" width="2.375" style="50" customWidth="1"/>
    <col min="8717" max="8718" width="9" style="50"/>
    <col min="8719" max="8719" width="9.25" style="50" bestFit="1" customWidth="1"/>
    <col min="8720" max="8960" width="9" style="50"/>
    <col min="8961" max="8961" width="2.75" style="50" customWidth="1"/>
    <col min="8962" max="8962" width="1.625" style="50" customWidth="1"/>
    <col min="8963" max="8963" width="18.625" style="50" customWidth="1"/>
    <col min="8964" max="8964" width="1.625" style="50" customWidth="1"/>
    <col min="8965" max="8965" width="22.625" style="50" customWidth="1"/>
    <col min="8966" max="8966" width="2.125" style="50" customWidth="1"/>
    <col min="8967" max="8967" width="22.625" style="50" customWidth="1"/>
    <col min="8968" max="8968" width="2.125" style="50" customWidth="1"/>
    <col min="8969" max="8969" width="22.625" style="50" customWidth="1"/>
    <col min="8970" max="8970" width="2.125" style="50" customWidth="1"/>
    <col min="8971" max="8971" width="20.125" style="50" customWidth="1"/>
    <col min="8972" max="8972" width="2.375" style="50" customWidth="1"/>
    <col min="8973" max="8974" width="9" style="50"/>
    <col min="8975" max="8975" width="9.25" style="50" bestFit="1" customWidth="1"/>
    <col min="8976" max="9216" width="9" style="50"/>
    <col min="9217" max="9217" width="2.75" style="50" customWidth="1"/>
    <col min="9218" max="9218" width="1.625" style="50" customWidth="1"/>
    <col min="9219" max="9219" width="18.625" style="50" customWidth="1"/>
    <col min="9220" max="9220" width="1.625" style="50" customWidth="1"/>
    <col min="9221" max="9221" width="22.625" style="50" customWidth="1"/>
    <col min="9222" max="9222" width="2.125" style="50" customWidth="1"/>
    <col min="9223" max="9223" width="22.625" style="50" customWidth="1"/>
    <col min="9224" max="9224" width="2.125" style="50" customWidth="1"/>
    <col min="9225" max="9225" width="22.625" style="50" customWidth="1"/>
    <col min="9226" max="9226" width="2.125" style="50" customWidth="1"/>
    <col min="9227" max="9227" width="20.125" style="50" customWidth="1"/>
    <col min="9228" max="9228" width="2.375" style="50" customWidth="1"/>
    <col min="9229" max="9230" width="9" style="50"/>
    <col min="9231" max="9231" width="9.25" style="50" bestFit="1" customWidth="1"/>
    <col min="9232" max="9472" width="9" style="50"/>
    <col min="9473" max="9473" width="2.75" style="50" customWidth="1"/>
    <col min="9474" max="9474" width="1.625" style="50" customWidth="1"/>
    <col min="9475" max="9475" width="18.625" style="50" customWidth="1"/>
    <col min="9476" max="9476" width="1.625" style="50" customWidth="1"/>
    <col min="9477" max="9477" width="22.625" style="50" customWidth="1"/>
    <col min="9478" max="9478" width="2.125" style="50" customWidth="1"/>
    <col min="9479" max="9479" width="22.625" style="50" customWidth="1"/>
    <col min="9480" max="9480" width="2.125" style="50" customWidth="1"/>
    <col min="9481" max="9481" width="22.625" style="50" customWidth="1"/>
    <col min="9482" max="9482" width="2.125" style="50" customWidth="1"/>
    <col min="9483" max="9483" width="20.125" style="50" customWidth="1"/>
    <col min="9484" max="9484" width="2.375" style="50" customWidth="1"/>
    <col min="9485" max="9486" width="9" style="50"/>
    <col min="9487" max="9487" width="9.25" style="50" bestFit="1" customWidth="1"/>
    <col min="9488" max="9728" width="9" style="50"/>
    <col min="9729" max="9729" width="2.75" style="50" customWidth="1"/>
    <col min="9730" max="9730" width="1.625" style="50" customWidth="1"/>
    <col min="9731" max="9731" width="18.625" style="50" customWidth="1"/>
    <col min="9732" max="9732" width="1.625" style="50" customWidth="1"/>
    <col min="9733" max="9733" width="22.625" style="50" customWidth="1"/>
    <col min="9734" max="9734" width="2.125" style="50" customWidth="1"/>
    <col min="9735" max="9735" width="22.625" style="50" customWidth="1"/>
    <col min="9736" max="9736" width="2.125" style="50" customWidth="1"/>
    <col min="9737" max="9737" width="22.625" style="50" customWidth="1"/>
    <col min="9738" max="9738" width="2.125" style="50" customWidth="1"/>
    <col min="9739" max="9739" width="20.125" style="50" customWidth="1"/>
    <col min="9740" max="9740" width="2.375" style="50" customWidth="1"/>
    <col min="9741" max="9742" width="9" style="50"/>
    <col min="9743" max="9743" width="9.25" style="50" bestFit="1" customWidth="1"/>
    <col min="9744" max="9984" width="9" style="50"/>
    <col min="9985" max="9985" width="2.75" style="50" customWidth="1"/>
    <col min="9986" max="9986" width="1.625" style="50" customWidth="1"/>
    <col min="9987" max="9987" width="18.625" style="50" customWidth="1"/>
    <col min="9988" max="9988" width="1.625" style="50" customWidth="1"/>
    <col min="9989" max="9989" width="22.625" style="50" customWidth="1"/>
    <col min="9990" max="9990" width="2.125" style="50" customWidth="1"/>
    <col min="9991" max="9991" width="22.625" style="50" customWidth="1"/>
    <col min="9992" max="9992" width="2.125" style="50" customWidth="1"/>
    <col min="9993" max="9993" width="22.625" style="50" customWidth="1"/>
    <col min="9994" max="9994" width="2.125" style="50" customWidth="1"/>
    <col min="9995" max="9995" width="20.125" style="50" customWidth="1"/>
    <col min="9996" max="9996" width="2.375" style="50" customWidth="1"/>
    <col min="9997" max="9998" width="9" style="50"/>
    <col min="9999" max="9999" width="9.25" style="50" bestFit="1" customWidth="1"/>
    <col min="10000" max="10240" width="9" style="50"/>
    <col min="10241" max="10241" width="2.75" style="50" customWidth="1"/>
    <col min="10242" max="10242" width="1.625" style="50" customWidth="1"/>
    <col min="10243" max="10243" width="18.625" style="50" customWidth="1"/>
    <col min="10244" max="10244" width="1.625" style="50" customWidth="1"/>
    <col min="10245" max="10245" width="22.625" style="50" customWidth="1"/>
    <col min="10246" max="10246" width="2.125" style="50" customWidth="1"/>
    <col min="10247" max="10247" width="22.625" style="50" customWidth="1"/>
    <col min="10248" max="10248" width="2.125" style="50" customWidth="1"/>
    <col min="10249" max="10249" width="22.625" style="50" customWidth="1"/>
    <col min="10250" max="10250" width="2.125" style="50" customWidth="1"/>
    <col min="10251" max="10251" width="20.125" style="50" customWidth="1"/>
    <col min="10252" max="10252" width="2.375" style="50" customWidth="1"/>
    <col min="10253" max="10254" width="9" style="50"/>
    <col min="10255" max="10255" width="9.25" style="50" bestFit="1" customWidth="1"/>
    <col min="10256" max="10496" width="9" style="50"/>
    <col min="10497" max="10497" width="2.75" style="50" customWidth="1"/>
    <col min="10498" max="10498" width="1.625" style="50" customWidth="1"/>
    <col min="10499" max="10499" width="18.625" style="50" customWidth="1"/>
    <col min="10500" max="10500" width="1.625" style="50" customWidth="1"/>
    <col min="10501" max="10501" width="22.625" style="50" customWidth="1"/>
    <col min="10502" max="10502" width="2.125" style="50" customWidth="1"/>
    <col min="10503" max="10503" width="22.625" style="50" customWidth="1"/>
    <col min="10504" max="10504" width="2.125" style="50" customWidth="1"/>
    <col min="10505" max="10505" width="22.625" style="50" customWidth="1"/>
    <col min="10506" max="10506" width="2.125" style="50" customWidth="1"/>
    <col min="10507" max="10507" width="20.125" style="50" customWidth="1"/>
    <col min="10508" max="10508" width="2.375" style="50" customWidth="1"/>
    <col min="10509" max="10510" width="9" style="50"/>
    <col min="10511" max="10511" width="9.25" style="50" bestFit="1" customWidth="1"/>
    <col min="10512" max="10752" width="9" style="50"/>
    <col min="10753" max="10753" width="2.75" style="50" customWidth="1"/>
    <col min="10754" max="10754" width="1.625" style="50" customWidth="1"/>
    <col min="10755" max="10755" width="18.625" style="50" customWidth="1"/>
    <col min="10756" max="10756" width="1.625" style="50" customWidth="1"/>
    <col min="10757" max="10757" width="22.625" style="50" customWidth="1"/>
    <col min="10758" max="10758" width="2.125" style="50" customWidth="1"/>
    <col min="10759" max="10759" width="22.625" style="50" customWidth="1"/>
    <col min="10760" max="10760" width="2.125" style="50" customWidth="1"/>
    <col min="10761" max="10761" width="22.625" style="50" customWidth="1"/>
    <col min="10762" max="10762" width="2.125" style="50" customWidth="1"/>
    <col min="10763" max="10763" width="20.125" style="50" customWidth="1"/>
    <col min="10764" max="10764" width="2.375" style="50" customWidth="1"/>
    <col min="10765" max="10766" width="9" style="50"/>
    <col min="10767" max="10767" width="9.25" style="50" bestFit="1" customWidth="1"/>
    <col min="10768" max="11008" width="9" style="50"/>
    <col min="11009" max="11009" width="2.75" style="50" customWidth="1"/>
    <col min="11010" max="11010" width="1.625" style="50" customWidth="1"/>
    <col min="11011" max="11011" width="18.625" style="50" customWidth="1"/>
    <col min="11012" max="11012" width="1.625" style="50" customWidth="1"/>
    <col min="11013" max="11013" width="22.625" style="50" customWidth="1"/>
    <col min="11014" max="11014" width="2.125" style="50" customWidth="1"/>
    <col min="11015" max="11015" width="22.625" style="50" customWidth="1"/>
    <col min="11016" max="11016" width="2.125" style="50" customWidth="1"/>
    <col min="11017" max="11017" width="22.625" style="50" customWidth="1"/>
    <col min="11018" max="11018" width="2.125" style="50" customWidth="1"/>
    <col min="11019" max="11019" width="20.125" style="50" customWidth="1"/>
    <col min="11020" max="11020" width="2.375" style="50" customWidth="1"/>
    <col min="11021" max="11022" width="9" style="50"/>
    <col min="11023" max="11023" width="9.25" style="50" bestFit="1" customWidth="1"/>
    <col min="11024" max="11264" width="9" style="50"/>
    <col min="11265" max="11265" width="2.75" style="50" customWidth="1"/>
    <col min="11266" max="11266" width="1.625" style="50" customWidth="1"/>
    <col min="11267" max="11267" width="18.625" style="50" customWidth="1"/>
    <col min="11268" max="11268" width="1.625" style="50" customWidth="1"/>
    <col min="11269" max="11269" width="22.625" style="50" customWidth="1"/>
    <col min="11270" max="11270" width="2.125" style="50" customWidth="1"/>
    <col min="11271" max="11271" width="22.625" style="50" customWidth="1"/>
    <col min="11272" max="11272" width="2.125" style="50" customWidth="1"/>
    <col min="11273" max="11273" width="22.625" style="50" customWidth="1"/>
    <col min="11274" max="11274" width="2.125" style="50" customWidth="1"/>
    <col min="11275" max="11275" width="20.125" style="50" customWidth="1"/>
    <col min="11276" max="11276" width="2.375" style="50" customWidth="1"/>
    <col min="11277" max="11278" width="9" style="50"/>
    <col min="11279" max="11279" width="9.25" style="50" bestFit="1" customWidth="1"/>
    <col min="11280" max="11520" width="9" style="50"/>
    <col min="11521" max="11521" width="2.75" style="50" customWidth="1"/>
    <col min="11522" max="11522" width="1.625" style="50" customWidth="1"/>
    <col min="11523" max="11523" width="18.625" style="50" customWidth="1"/>
    <col min="11524" max="11524" width="1.625" style="50" customWidth="1"/>
    <col min="11525" max="11525" width="22.625" style="50" customWidth="1"/>
    <col min="11526" max="11526" width="2.125" style="50" customWidth="1"/>
    <col min="11527" max="11527" width="22.625" style="50" customWidth="1"/>
    <col min="11528" max="11528" width="2.125" style="50" customWidth="1"/>
    <col min="11529" max="11529" width="22.625" style="50" customWidth="1"/>
    <col min="11530" max="11530" width="2.125" style="50" customWidth="1"/>
    <col min="11531" max="11531" width="20.125" style="50" customWidth="1"/>
    <col min="11532" max="11532" width="2.375" style="50" customWidth="1"/>
    <col min="11533" max="11534" width="9" style="50"/>
    <col min="11535" max="11535" width="9.25" style="50" bestFit="1" customWidth="1"/>
    <col min="11536" max="11776" width="9" style="50"/>
    <col min="11777" max="11777" width="2.75" style="50" customWidth="1"/>
    <col min="11778" max="11778" width="1.625" style="50" customWidth="1"/>
    <col min="11779" max="11779" width="18.625" style="50" customWidth="1"/>
    <col min="11780" max="11780" width="1.625" style="50" customWidth="1"/>
    <col min="11781" max="11781" width="22.625" style="50" customWidth="1"/>
    <col min="11782" max="11782" width="2.125" style="50" customWidth="1"/>
    <col min="11783" max="11783" width="22.625" style="50" customWidth="1"/>
    <col min="11784" max="11784" width="2.125" style="50" customWidth="1"/>
    <col min="11785" max="11785" width="22.625" style="50" customWidth="1"/>
    <col min="11786" max="11786" width="2.125" style="50" customWidth="1"/>
    <col min="11787" max="11787" width="20.125" style="50" customWidth="1"/>
    <col min="11788" max="11788" width="2.375" style="50" customWidth="1"/>
    <col min="11789" max="11790" width="9" style="50"/>
    <col min="11791" max="11791" width="9.25" style="50" bestFit="1" customWidth="1"/>
    <col min="11792" max="12032" width="9" style="50"/>
    <col min="12033" max="12033" width="2.75" style="50" customWidth="1"/>
    <col min="12034" max="12034" width="1.625" style="50" customWidth="1"/>
    <col min="12035" max="12035" width="18.625" style="50" customWidth="1"/>
    <col min="12036" max="12036" width="1.625" style="50" customWidth="1"/>
    <col min="12037" max="12037" width="22.625" style="50" customWidth="1"/>
    <col min="12038" max="12038" width="2.125" style="50" customWidth="1"/>
    <col min="12039" max="12039" width="22.625" style="50" customWidth="1"/>
    <col min="12040" max="12040" width="2.125" style="50" customWidth="1"/>
    <col min="12041" max="12041" width="22.625" style="50" customWidth="1"/>
    <col min="12042" max="12042" width="2.125" style="50" customWidth="1"/>
    <col min="12043" max="12043" width="20.125" style="50" customWidth="1"/>
    <col min="12044" max="12044" width="2.375" style="50" customWidth="1"/>
    <col min="12045" max="12046" width="9" style="50"/>
    <col min="12047" max="12047" width="9.25" style="50" bestFit="1" customWidth="1"/>
    <col min="12048" max="12288" width="9" style="50"/>
    <col min="12289" max="12289" width="2.75" style="50" customWidth="1"/>
    <col min="12290" max="12290" width="1.625" style="50" customWidth="1"/>
    <col min="12291" max="12291" width="18.625" style="50" customWidth="1"/>
    <col min="12292" max="12292" width="1.625" style="50" customWidth="1"/>
    <col min="12293" max="12293" width="22.625" style="50" customWidth="1"/>
    <col min="12294" max="12294" width="2.125" style="50" customWidth="1"/>
    <col min="12295" max="12295" width="22.625" style="50" customWidth="1"/>
    <col min="12296" max="12296" width="2.125" style="50" customWidth="1"/>
    <col min="12297" max="12297" width="22.625" style="50" customWidth="1"/>
    <col min="12298" max="12298" width="2.125" style="50" customWidth="1"/>
    <col min="12299" max="12299" width="20.125" style="50" customWidth="1"/>
    <col min="12300" max="12300" width="2.375" style="50" customWidth="1"/>
    <col min="12301" max="12302" width="9" style="50"/>
    <col min="12303" max="12303" width="9.25" style="50" bestFit="1" customWidth="1"/>
    <col min="12304" max="12544" width="9" style="50"/>
    <col min="12545" max="12545" width="2.75" style="50" customWidth="1"/>
    <col min="12546" max="12546" width="1.625" style="50" customWidth="1"/>
    <col min="12547" max="12547" width="18.625" style="50" customWidth="1"/>
    <col min="12548" max="12548" width="1.625" style="50" customWidth="1"/>
    <col min="12549" max="12549" width="22.625" style="50" customWidth="1"/>
    <col min="12550" max="12550" width="2.125" style="50" customWidth="1"/>
    <col min="12551" max="12551" width="22.625" style="50" customWidth="1"/>
    <col min="12552" max="12552" width="2.125" style="50" customWidth="1"/>
    <col min="12553" max="12553" width="22.625" style="50" customWidth="1"/>
    <col min="12554" max="12554" width="2.125" style="50" customWidth="1"/>
    <col min="12555" max="12555" width="20.125" style="50" customWidth="1"/>
    <col min="12556" max="12556" width="2.375" style="50" customWidth="1"/>
    <col min="12557" max="12558" width="9" style="50"/>
    <col min="12559" max="12559" width="9.25" style="50" bestFit="1" customWidth="1"/>
    <col min="12560" max="12800" width="9" style="50"/>
    <col min="12801" max="12801" width="2.75" style="50" customWidth="1"/>
    <col min="12802" max="12802" width="1.625" style="50" customWidth="1"/>
    <col min="12803" max="12803" width="18.625" style="50" customWidth="1"/>
    <col min="12804" max="12804" width="1.625" style="50" customWidth="1"/>
    <col min="12805" max="12805" width="22.625" style="50" customWidth="1"/>
    <col min="12806" max="12806" width="2.125" style="50" customWidth="1"/>
    <col min="12807" max="12807" width="22.625" style="50" customWidth="1"/>
    <col min="12808" max="12808" width="2.125" style="50" customWidth="1"/>
    <col min="12809" max="12809" width="22.625" style="50" customWidth="1"/>
    <col min="12810" max="12810" width="2.125" style="50" customWidth="1"/>
    <col min="12811" max="12811" width="20.125" style="50" customWidth="1"/>
    <col min="12812" max="12812" width="2.375" style="50" customWidth="1"/>
    <col min="12813" max="12814" width="9" style="50"/>
    <col min="12815" max="12815" width="9.25" style="50" bestFit="1" customWidth="1"/>
    <col min="12816" max="13056" width="9" style="50"/>
    <col min="13057" max="13057" width="2.75" style="50" customWidth="1"/>
    <col min="13058" max="13058" width="1.625" style="50" customWidth="1"/>
    <col min="13059" max="13059" width="18.625" style="50" customWidth="1"/>
    <col min="13060" max="13060" width="1.625" style="50" customWidth="1"/>
    <col min="13061" max="13061" width="22.625" style="50" customWidth="1"/>
    <col min="13062" max="13062" width="2.125" style="50" customWidth="1"/>
    <col min="13063" max="13063" width="22.625" style="50" customWidth="1"/>
    <col min="13064" max="13064" width="2.125" style="50" customWidth="1"/>
    <col min="13065" max="13065" width="22.625" style="50" customWidth="1"/>
    <col min="13066" max="13066" width="2.125" style="50" customWidth="1"/>
    <col min="13067" max="13067" width="20.125" style="50" customWidth="1"/>
    <col min="13068" max="13068" width="2.375" style="50" customWidth="1"/>
    <col min="13069" max="13070" width="9" style="50"/>
    <col min="13071" max="13071" width="9.25" style="50" bestFit="1" customWidth="1"/>
    <col min="13072" max="13312" width="9" style="50"/>
    <col min="13313" max="13313" width="2.75" style="50" customWidth="1"/>
    <col min="13314" max="13314" width="1.625" style="50" customWidth="1"/>
    <col min="13315" max="13315" width="18.625" style="50" customWidth="1"/>
    <col min="13316" max="13316" width="1.625" style="50" customWidth="1"/>
    <col min="13317" max="13317" width="22.625" style="50" customWidth="1"/>
    <col min="13318" max="13318" width="2.125" style="50" customWidth="1"/>
    <col min="13319" max="13319" width="22.625" style="50" customWidth="1"/>
    <col min="13320" max="13320" width="2.125" style="50" customWidth="1"/>
    <col min="13321" max="13321" width="22.625" style="50" customWidth="1"/>
    <col min="13322" max="13322" width="2.125" style="50" customWidth="1"/>
    <col min="13323" max="13323" width="20.125" style="50" customWidth="1"/>
    <col min="13324" max="13324" width="2.375" style="50" customWidth="1"/>
    <col min="13325" max="13326" width="9" style="50"/>
    <col min="13327" max="13327" width="9.25" style="50" bestFit="1" customWidth="1"/>
    <col min="13328" max="13568" width="9" style="50"/>
    <col min="13569" max="13569" width="2.75" style="50" customWidth="1"/>
    <col min="13570" max="13570" width="1.625" style="50" customWidth="1"/>
    <col min="13571" max="13571" width="18.625" style="50" customWidth="1"/>
    <col min="13572" max="13572" width="1.625" style="50" customWidth="1"/>
    <col min="13573" max="13573" width="22.625" style="50" customWidth="1"/>
    <col min="13574" max="13574" width="2.125" style="50" customWidth="1"/>
    <col min="13575" max="13575" width="22.625" style="50" customWidth="1"/>
    <col min="13576" max="13576" width="2.125" style="50" customWidth="1"/>
    <col min="13577" max="13577" width="22.625" style="50" customWidth="1"/>
    <col min="13578" max="13578" width="2.125" style="50" customWidth="1"/>
    <col min="13579" max="13579" width="20.125" style="50" customWidth="1"/>
    <col min="13580" max="13580" width="2.375" style="50" customWidth="1"/>
    <col min="13581" max="13582" width="9" style="50"/>
    <col min="13583" max="13583" width="9.25" style="50" bestFit="1" customWidth="1"/>
    <col min="13584" max="13824" width="9" style="50"/>
    <col min="13825" max="13825" width="2.75" style="50" customWidth="1"/>
    <col min="13826" max="13826" width="1.625" style="50" customWidth="1"/>
    <col min="13827" max="13827" width="18.625" style="50" customWidth="1"/>
    <col min="13828" max="13828" width="1.625" style="50" customWidth="1"/>
    <col min="13829" max="13829" width="22.625" style="50" customWidth="1"/>
    <col min="13830" max="13830" width="2.125" style="50" customWidth="1"/>
    <col min="13831" max="13831" width="22.625" style="50" customWidth="1"/>
    <col min="13832" max="13832" width="2.125" style="50" customWidth="1"/>
    <col min="13833" max="13833" width="22.625" style="50" customWidth="1"/>
    <col min="13834" max="13834" width="2.125" style="50" customWidth="1"/>
    <col min="13835" max="13835" width="20.125" style="50" customWidth="1"/>
    <col min="13836" max="13836" width="2.375" style="50" customWidth="1"/>
    <col min="13837" max="13838" width="9" style="50"/>
    <col min="13839" max="13839" width="9.25" style="50" bestFit="1" customWidth="1"/>
    <col min="13840" max="14080" width="9" style="50"/>
    <col min="14081" max="14081" width="2.75" style="50" customWidth="1"/>
    <col min="14082" max="14082" width="1.625" style="50" customWidth="1"/>
    <col min="14083" max="14083" width="18.625" style="50" customWidth="1"/>
    <col min="14084" max="14084" width="1.625" style="50" customWidth="1"/>
    <col min="14085" max="14085" width="22.625" style="50" customWidth="1"/>
    <col min="14086" max="14086" width="2.125" style="50" customWidth="1"/>
    <col min="14087" max="14087" width="22.625" style="50" customWidth="1"/>
    <col min="14088" max="14088" width="2.125" style="50" customWidth="1"/>
    <col min="14089" max="14089" width="22.625" style="50" customWidth="1"/>
    <col min="14090" max="14090" width="2.125" style="50" customWidth="1"/>
    <col min="14091" max="14091" width="20.125" style="50" customWidth="1"/>
    <col min="14092" max="14092" width="2.375" style="50" customWidth="1"/>
    <col min="14093" max="14094" width="9" style="50"/>
    <col min="14095" max="14095" width="9.25" style="50" bestFit="1" customWidth="1"/>
    <col min="14096" max="14336" width="9" style="50"/>
    <col min="14337" max="14337" width="2.75" style="50" customWidth="1"/>
    <col min="14338" max="14338" width="1.625" style="50" customWidth="1"/>
    <col min="14339" max="14339" width="18.625" style="50" customWidth="1"/>
    <col min="14340" max="14340" width="1.625" style="50" customWidth="1"/>
    <col min="14341" max="14341" width="22.625" style="50" customWidth="1"/>
    <col min="14342" max="14342" width="2.125" style="50" customWidth="1"/>
    <col min="14343" max="14343" width="22.625" style="50" customWidth="1"/>
    <col min="14344" max="14344" width="2.125" style="50" customWidth="1"/>
    <col min="14345" max="14345" width="22.625" style="50" customWidth="1"/>
    <col min="14346" max="14346" width="2.125" style="50" customWidth="1"/>
    <col min="14347" max="14347" width="20.125" style="50" customWidth="1"/>
    <col min="14348" max="14348" width="2.375" style="50" customWidth="1"/>
    <col min="14349" max="14350" width="9" style="50"/>
    <col min="14351" max="14351" width="9.25" style="50" bestFit="1" customWidth="1"/>
    <col min="14352" max="14592" width="9" style="50"/>
    <col min="14593" max="14593" width="2.75" style="50" customWidth="1"/>
    <col min="14594" max="14594" width="1.625" style="50" customWidth="1"/>
    <col min="14595" max="14595" width="18.625" style="50" customWidth="1"/>
    <col min="14596" max="14596" width="1.625" style="50" customWidth="1"/>
    <col min="14597" max="14597" width="22.625" style="50" customWidth="1"/>
    <col min="14598" max="14598" width="2.125" style="50" customWidth="1"/>
    <col min="14599" max="14599" width="22.625" style="50" customWidth="1"/>
    <col min="14600" max="14600" width="2.125" style="50" customWidth="1"/>
    <col min="14601" max="14601" width="22.625" style="50" customWidth="1"/>
    <col min="14602" max="14602" width="2.125" style="50" customWidth="1"/>
    <col min="14603" max="14603" width="20.125" style="50" customWidth="1"/>
    <col min="14604" max="14604" width="2.375" style="50" customWidth="1"/>
    <col min="14605" max="14606" width="9" style="50"/>
    <col min="14607" max="14607" width="9.25" style="50" bestFit="1" customWidth="1"/>
    <col min="14608" max="14848" width="9" style="50"/>
    <col min="14849" max="14849" width="2.75" style="50" customWidth="1"/>
    <col min="14850" max="14850" width="1.625" style="50" customWidth="1"/>
    <col min="14851" max="14851" width="18.625" style="50" customWidth="1"/>
    <col min="14852" max="14852" width="1.625" style="50" customWidth="1"/>
    <col min="14853" max="14853" width="22.625" style="50" customWidth="1"/>
    <col min="14854" max="14854" width="2.125" style="50" customWidth="1"/>
    <col min="14855" max="14855" width="22.625" style="50" customWidth="1"/>
    <col min="14856" max="14856" width="2.125" style="50" customWidth="1"/>
    <col min="14857" max="14857" width="22.625" style="50" customWidth="1"/>
    <col min="14858" max="14858" width="2.125" style="50" customWidth="1"/>
    <col min="14859" max="14859" width="20.125" style="50" customWidth="1"/>
    <col min="14860" max="14860" width="2.375" style="50" customWidth="1"/>
    <col min="14861" max="14862" width="9" style="50"/>
    <col min="14863" max="14863" width="9.25" style="50" bestFit="1" customWidth="1"/>
    <col min="14864" max="15104" width="9" style="50"/>
    <col min="15105" max="15105" width="2.75" style="50" customWidth="1"/>
    <col min="15106" max="15106" width="1.625" style="50" customWidth="1"/>
    <col min="15107" max="15107" width="18.625" style="50" customWidth="1"/>
    <col min="15108" max="15108" width="1.625" style="50" customWidth="1"/>
    <col min="15109" max="15109" width="22.625" style="50" customWidth="1"/>
    <col min="15110" max="15110" width="2.125" style="50" customWidth="1"/>
    <col min="15111" max="15111" width="22.625" style="50" customWidth="1"/>
    <col min="15112" max="15112" width="2.125" style="50" customWidth="1"/>
    <col min="15113" max="15113" width="22.625" style="50" customWidth="1"/>
    <col min="15114" max="15114" width="2.125" style="50" customWidth="1"/>
    <col min="15115" max="15115" width="20.125" style="50" customWidth="1"/>
    <col min="15116" max="15116" width="2.375" style="50" customWidth="1"/>
    <col min="15117" max="15118" width="9" style="50"/>
    <col min="15119" max="15119" width="9.25" style="50" bestFit="1" customWidth="1"/>
    <col min="15120" max="15360" width="9" style="50"/>
    <col min="15361" max="15361" width="2.75" style="50" customWidth="1"/>
    <col min="15362" max="15362" width="1.625" style="50" customWidth="1"/>
    <col min="15363" max="15363" width="18.625" style="50" customWidth="1"/>
    <col min="15364" max="15364" width="1.625" style="50" customWidth="1"/>
    <col min="15365" max="15365" width="22.625" style="50" customWidth="1"/>
    <col min="15366" max="15366" width="2.125" style="50" customWidth="1"/>
    <col min="15367" max="15367" width="22.625" style="50" customWidth="1"/>
    <col min="15368" max="15368" width="2.125" style="50" customWidth="1"/>
    <col min="15369" max="15369" width="22.625" style="50" customWidth="1"/>
    <col min="15370" max="15370" width="2.125" style="50" customWidth="1"/>
    <col min="15371" max="15371" width="20.125" style="50" customWidth="1"/>
    <col min="15372" max="15372" width="2.375" style="50" customWidth="1"/>
    <col min="15373" max="15374" width="9" style="50"/>
    <col min="15375" max="15375" width="9.25" style="50" bestFit="1" customWidth="1"/>
    <col min="15376" max="15616" width="9" style="50"/>
    <col min="15617" max="15617" width="2.75" style="50" customWidth="1"/>
    <col min="15618" max="15618" width="1.625" style="50" customWidth="1"/>
    <col min="15619" max="15619" width="18.625" style="50" customWidth="1"/>
    <col min="15620" max="15620" width="1.625" style="50" customWidth="1"/>
    <col min="15621" max="15621" width="22.625" style="50" customWidth="1"/>
    <col min="15622" max="15622" width="2.125" style="50" customWidth="1"/>
    <col min="15623" max="15623" width="22.625" style="50" customWidth="1"/>
    <col min="15624" max="15624" width="2.125" style="50" customWidth="1"/>
    <col min="15625" max="15625" width="22.625" style="50" customWidth="1"/>
    <col min="15626" max="15626" width="2.125" style="50" customWidth="1"/>
    <col min="15627" max="15627" width="20.125" style="50" customWidth="1"/>
    <col min="15628" max="15628" width="2.375" style="50" customWidth="1"/>
    <col min="15629" max="15630" width="9" style="50"/>
    <col min="15631" max="15631" width="9.25" style="50" bestFit="1" customWidth="1"/>
    <col min="15632" max="15872" width="9" style="50"/>
    <col min="15873" max="15873" width="2.75" style="50" customWidth="1"/>
    <col min="15874" max="15874" width="1.625" style="50" customWidth="1"/>
    <col min="15875" max="15875" width="18.625" style="50" customWidth="1"/>
    <col min="15876" max="15876" width="1.625" style="50" customWidth="1"/>
    <col min="15877" max="15877" width="22.625" style="50" customWidth="1"/>
    <col min="15878" max="15878" width="2.125" style="50" customWidth="1"/>
    <col min="15879" max="15879" width="22.625" style="50" customWidth="1"/>
    <col min="15880" max="15880" width="2.125" style="50" customWidth="1"/>
    <col min="15881" max="15881" width="22.625" style="50" customWidth="1"/>
    <col min="15882" max="15882" width="2.125" style="50" customWidth="1"/>
    <col min="15883" max="15883" width="20.125" style="50" customWidth="1"/>
    <col min="15884" max="15884" width="2.375" style="50" customWidth="1"/>
    <col min="15885" max="15886" width="9" style="50"/>
    <col min="15887" max="15887" width="9.25" style="50" bestFit="1" customWidth="1"/>
    <col min="15888" max="16128" width="9" style="50"/>
    <col min="16129" max="16129" width="2.75" style="50" customWidth="1"/>
    <col min="16130" max="16130" width="1.625" style="50" customWidth="1"/>
    <col min="16131" max="16131" width="18.625" style="50" customWidth="1"/>
    <col min="16132" max="16132" width="1.625" style="50" customWidth="1"/>
    <col min="16133" max="16133" width="22.625" style="50" customWidth="1"/>
    <col min="16134" max="16134" width="2.125" style="50" customWidth="1"/>
    <col min="16135" max="16135" width="22.625" style="50" customWidth="1"/>
    <col min="16136" max="16136" width="2.125" style="50" customWidth="1"/>
    <col min="16137" max="16137" width="22.625" style="50" customWidth="1"/>
    <col min="16138" max="16138" width="2.125" style="50" customWidth="1"/>
    <col min="16139" max="16139" width="20.125" style="50" customWidth="1"/>
    <col min="16140" max="16140" width="2.375" style="50" customWidth="1"/>
    <col min="16141" max="16142" width="9" style="50"/>
    <col min="16143" max="16143" width="9.25" style="50" bestFit="1" customWidth="1"/>
    <col min="16144" max="16384" width="9" style="50"/>
  </cols>
  <sheetData>
    <row r="1" spans="1:15" ht="13.5" customHeight="1">
      <c r="A1" s="340" t="s">
        <v>642</v>
      </c>
      <c r="I1" s="381"/>
    </row>
    <row r="6" spans="1:15" ht="18.75" customHeight="1" thickBot="1"/>
    <row r="7" spans="1:15" ht="77.25" customHeight="1">
      <c r="B7" s="383"/>
      <c r="C7" s="419" t="s">
        <v>624</v>
      </c>
      <c r="D7" s="419"/>
      <c r="E7" s="419"/>
      <c r="F7" s="419"/>
      <c r="G7" s="419"/>
      <c r="H7" s="419"/>
      <c r="I7" s="419"/>
      <c r="J7" s="419"/>
      <c r="K7" s="419"/>
      <c r="L7" s="420"/>
      <c r="O7" s="53"/>
    </row>
    <row r="8" spans="1:15" ht="13.5" customHeight="1">
      <c r="B8" s="385"/>
      <c r="C8" s="382"/>
      <c r="D8" s="54"/>
      <c r="E8" s="382" t="s">
        <v>297</v>
      </c>
      <c r="F8" s="54"/>
      <c r="G8" s="54"/>
      <c r="H8" s="54"/>
      <c r="I8" s="382" t="s">
        <v>298</v>
      </c>
      <c r="J8" s="54"/>
      <c r="K8" s="54"/>
      <c r="L8" s="55"/>
      <c r="O8" s="53" t="s">
        <v>84</v>
      </c>
    </row>
    <row r="9" spans="1:15" ht="12.75" customHeight="1" thickBot="1">
      <c r="B9" s="384"/>
      <c r="C9" s="391"/>
      <c r="D9" s="56"/>
      <c r="E9" s="56"/>
      <c r="F9" s="56"/>
      <c r="G9" s="56"/>
      <c r="H9" s="56"/>
      <c r="I9" s="56"/>
      <c r="J9" s="56"/>
      <c r="K9" s="56"/>
      <c r="L9" s="57"/>
    </row>
    <row r="10" spans="1:15" ht="28.5">
      <c r="B10" s="385"/>
      <c r="C10" s="386"/>
      <c r="D10" s="54"/>
      <c r="F10" s="54"/>
      <c r="G10" s="394" t="s">
        <v>554</v>
      </c>
      <c r="H10" s="54"/>
      <c r="I10" s="54"/>
      <c r="J10" s="387"/>
      <c r="K10" s="388"/>
      <c r="L10" s="55"/>
    </row>
    <row r="11" spans="1:15" ht="18">
      <c r="B11" s="385"/>
      <c r="C11" s="118"/>
      <c r="D11" s="54"/>
      <c r="E11" s="54"/>
      <c r="F11" s="54"/>
      <c r="G11" s="393" t="s">
        <v>619</v>
      </c>
      <c r="H11" s="54"/>
      <c r="I11" s="54"/>
      <c r="J11" s="387"/>
      <c r="K11" s="388"/>
      <c r="L11" s="55"/>
    </row>
    <row r="12" spans="1:15" ht="21">
      <c r="B12" s="385"/>
      <c r="C12" s="389"/>
      <c r="D12" s="54"/>
      <c r="E12" s="54"/>
      <c r="F12" s="54"/>
      <c r="G12" s="409" t="str">
        <f>YEAR(PeriodEnding)&amp;"q"&amp;(MONTH(PeriodEnding)/3)</f>
        <v>2014q1</v>
      </c>
      <c r="H12" s="54"/>
      <c r="I12" s="54"/>
      <c r="J12" s="387"/>
      <c r="K12" s="388"/>
      <c r="L12" s="55"/>
    </row>
    <row r="13" spans="1:15" ht="10.5" customHeight="1">
      <c r="A13" s="53"/>
      <c r="B13" s="117"/>
      <c r="C13" s="118"/>
      <c r="D13" s="118"/>
      <c r="E13" s="118"/>
      <c r="F13" s="118"/>
      <c r="G13" s="119"/>
      <c r="H13" s="119"/>
      <c r="I13" s="119"/>
      <c r="J13" s="119"/>
      <c r="K13" s="118"/>
      <c r="L13" s="120"/>
    </row>
    <row r="14" spans="1:15" ht="15">
      <c r="A14" s="53"/>
      <c r="B14" s="117"/>
      <c r="C14" s="131"/>
      <c r="D14" s="118"/>
      <c r="E14" s="392" t="s">
        <v>621</v>
      </c>
      <c r="F14" s="118"/>
      <c r="H14" s="119"/>
      <c r="I14" s="410"/>
      <c r="J14" s="119"/>
      <c r="K14" s="118"/>
      <c r="L14" s="120"/>
    </row>
    <row r="15" spans="1:15" ht="19.5" customHeight="1">
      <c r="A15" s="53"/>
      <c r="B15" s="117"/>
      <c r="C15" s="131"/>
      <c r="D15" s="121"/>
      <c r="E15" s="392" t="s">
        <v>622</v>
      </c>
      <c r="F15" s="356"/>
      <c r="H15" s="356"/>
      <c r="I15" s="411"/>
      <c r="J15" s="118"/>
      <c r="K15" s="118"/>
      <c r="L15" s="120"/>
    </row>
    <row r="16" spans="1:15" ht="19.5" customHeight="1">
      <c r="A16" s="53"/>
      <c r="B16" s="117"/>
      <c r="C16" s="131"/>
      <c r="D16" s="121"/>
      <c r="E16" s="392"/>
      <c r="F16" s="356"/>
      <c r="H16" s="356"/>
      <c r="I16" s="356"/>
      <c r="J16" s="118"/>
      <c r="K16" s="118"/>
      <c r="L16" s="120"/>
    </row>
    <row r="17" spans="1:12" ht="19.5" customHeight="1">
      <c r="A17" s="53"/>
      <c r="B17" s="117"/>
      <c r="C17" s="131"/>
      <c r="D17" s="121"/>
      <c r="E17" s="396" t="s">
        <v>625</v>
      </c>
      <c r="F17" s="397"/>
      <c r="G17" s="398" t="s">
        <v>261</v>
      </c>
      <c r="H17" s="397"/>
      <c r="I17" s="406">
        <f>DATE(YEAR(I18),MONTH(I18)-3,DAY(I18)+1)</f>
        <v>41640</v>
      </c>
      <c r="J17" s="118"/>
      <c r="K17" s="118"/>
      <c r="L17" s="120"/>
    </row>
    <row r="18" spans="1:12" ht="14.25" customHeight="1">
      <c r="A18" s="53"/>
      <c r="B18" s="117"/>
      <c r="C18" s="390"/>
      <c r="D18" s="118"/>
      <c r="E18" s="399"/>
      <c r="F18" s="132"/>
      <c r="G18" s="400" t="s">
        <v>260</v>
      </c>
      <c r="H18" s="132"/>
      <c r="I18" s="407">
        <v>41729</v>
      </c>
      <c r="J18" s="118"/>
      <c r="K18" s="118"/>
      <c r="L18" s="120"/>
    </row>
    <row r="19" spans="1:12" ht="14.25" customHeight="1">
      <c r="A19" s="53"/>
      <c r="B19" s="117"/>
      <c r="C19" s="390"/>
      <c r="D19" s="118"/>
      <c r="E19" s="118"/>
      <c r="F19" s="118"/>
      <c r="G19" s="403"/>
      <c r="H19" s="118"/>
      <c r="I19" s="395"/>
      <c r="J19" s="118"/>
      <c r="K19" s="118"/>
      <c r="L19" s="120"/>
    </row>
    <row r="20" spans="1:12" ht="15">
      <c r="A20" s="53"/>
      <c r="B20" s="117"/>
      <c r="C20" s="379"/>
      <c r="D20" s="121"/>
      <c r="E20" s="404" t="s">
        <v>626</v>
      </c>
      <c r="F20" s="405"/>
      <c r="G20" s="405"/>
      <c r="H20" s="405"/>
      <c r="I20" s="408">
        <v>41775</v>
      </c>
      <c r="J20" s="118"/>
      <c r="K20" s="118"/>
      <c r="L20" s="120"/>
    </row>
    <row r="21" spans="1:12" ht="15">
      <c r="A21" s="53"/>
      <c r="B21" s="117"/>
      <c r="C21" s="379"/>
      <c r="D21" s="121"/>
      <c r="E21" s="402"/>
      <c r="F21" s="122"/>
      <c r="G21" s="122"/>
      <c r="H21" s="122"/>
      <c r="I21" s="401"/>
      <c r="J21" s="118"/>
      <c r="K21" s="118"/>
      <c r="L21" s="120"/>
    </row>
    <row r="22" spans="1:12" ht="42.75">
      <c r="A22" s="53"/>
      <c r="B22" s="117"/>
      <c r="C22" s="379"/>
      <c r="D22" s="121"/>
      <c r="E22" s="123" t="s">
        <v>85</v>
      </c>
      <c r="F22" s="124"/>
      <c r="G22" s="123" t="s">
        <v>86</v>
      </c>
      <c r="H22" s="124"/>
      <c r="I22" s="123" t="s">
        <v>87</v>
      </c>
      <c r="J22" s="118"/>
      <c r="K22" s="118"/>
      <c r="L22" s="120"/>
    </row>
    <row r="23" spans="1:12" ht="6.75" customHeight="1">
      <c r="A23" s="53"/>
      <c r="B23" s="117"/>
      <c r="C23" s="121"/>
      <c r="D23" s="121"/>
      <c r="E23" s="121"/>
      <c r="F23" s="121"/>
      <c r="G23" s="121"/>
      <c r="H23" s="121"/>
      <c r="I23" s="121"/>
      <c r="J23" s="121"/>
      <c r="K23" s="121"/>
      <c r="L23" s="125"/>
    </row>
    <row r="24" spans="1:12" ht="21" customHeight="1">
      <c r="A24" s="53"/>
      <c r="B24" s="117"/>
      <c r="C24" s="126" t="s">
        <v>88</v>
      </c>
      <c r="D24" s="121"/>
      <c r="E24" s="127"/>
      <c r="F24" s="118"/>
      <c r="G24" s="127"/>
      <c r="H24" s="118"/>
      <c r="I24" s="127"/>
      <c r="J24" s="118"/>
      <c r="K24" s="121"/>
      <c r="L24" s="125"/>
    </row>
    <row r="25" spans="1:12" ht="21" customHeight="1">
      <c r="A25" s="53"/>
      <c r="B25" s="117"/>
      <c r="C25" s="128" t="s">
        <v>89</v>
      </c>
      <c r="D25" s="121"/>
      <c r="E25" s="127">
        <f>I14</f>
        <v>0</v>
      </c>
      <c r="F25" s="118"/>
      <c r="G25" s="127">
        <f>K14</f>
        <v>0</v>
      </c>
      <c r="H25" s="118"/>
      <c r="I25" s="127">
        <f>M14</f>
        <v>0</v>
      </c>
      <c r="J25" s="118"/>
      <c r="K25" s="121"/>
      <c r="L25" s="125"/>
    </row>
    <row r="26" spans="1:12" ht="21" customHeight="1">
      <c r="A26" s="53"/>
      <c r="B26" s="117"/>
      <c r="C26" s="128" t="s">
        <v>90</v>
      </c>
      <c r="D26" s="121"/>
      <c r="E26" s="127"/>
      <c r="F26" s="118"/>
      <c r="G26" s="127"/>
      <c r="H26" s="118"/>
      <c r="I26" s="127"/>
      <c r="J26" s="118"/>
      <c r="K26" s="121"/>
      <c r="L26" s="125"/>
    </row>
    <row r="27" spans="1:12" ht="21" customHeight="1">
      <c r="A27" s="53"/>
      <c r="B27" s="117"/>
      <c r="C27" s="128" t="s">
        <v>91</v>
      </c>
      <c r="D27" s="121"/>
      <c r="E27" s="127"/>
      <c r="F27" s="118"/>
      <c r="G27" s="127"/>
      <c r="H27" s="118"/>
      <c r="I27" s="355"/>
      <c r="J27" s="118"/>
      <c r="K27" s="121"/>
      <c r="L27" s="125"/>
    </row>
    <row r="28" spans="1:12" ht="21" customHeight="1">
      <c r="A28" s="53"/>
      <c r="B28" s="117"/>
      <c r="C28" s="128" t="s">
        <v>92</v>
      </c>
      <c r="D28" s="121"/>
      <c r="E28" s="127"/>
      <c r="F28" s="118"/>
      <c r="G28" s="127"/>
      <c r="H28" s="118"/>
      <c r="I28" s="127"/>
      <c r="J28" s="118"/>
      <c r="K28" s="121"/>
      <c r="L28" s="125"/>
    </row>
    <row r="29" spans="1:12" ht="15" customHeight="1">
      <c r="A29" s="53"/>
      <c r="B29" s="117"/>
      <c r="C29" s="129"/>
      <c r="D29" s="121"/>
      <c r="E29" s="130"/>
      <c r="F29" s="118"/>
      <c r="G29" s="118"/>
      <c r="H29" s="118"/>
      <c r="I29" s="118"/>
      <c r="J29" s="118"/>
      <c r="K29" s="121"/>
      <c r="L29" s="125"/>
    </row>
    <row r="30" spans="1:12" ht="55.5" customHeight="1" thickBot="1">
      <c r="A30" s="53"/>
      <c r="B30" s="117"/>
      <c r="C30" s="429" t="s">
        <v>623</v>
      </c>
      <c r="D30" s="430"/>
      <c r="E30" s="430"/>
      <c r="F30" s="430"/>
      <c r="G30" s="430"/>
      <c r="H30" s="430"/>
      <c r="I30" s="430"/>
      <c r="J30" s="430"/>
      <c r="K30" s="430"/>
      <c r="L30" s="120"/>
    </row>
    <row r="31" spans="1:12" ht="18.75">
      <c r="B31" s="383"/>
      <c r="C31" s="428"/>
      <c r="D31" s="428"/>
      <c r="E31" s="428"/>
      <c r="F31" s="428"/>
      <c r="G31" s="51"/>
      <c r="H31" s="51"/>
      <c r="I31" s="51"/>
      <c r="J31" s="51"/>
      <c r="K31" s="51"/>
      <c r="L31" s="52"/>
    </row>
    <row r="32" spans="1:12" ht="24.75" customHeight="1">
      <c r="B32" s="385"/>
      <c r="C32" s="421" t="s">
        <v>627</v>
      </c>
      <c r="D32" s="421"/>
      <c r="E32" s="421"/>
      <c r="F32" s="421"/>
      <c r="G32" s="421"/>
      <c r="H32" s="421"/>
      <c r="I32" s="421"/>
      <c r="J32" s="421"/>
      <c r="K32" s="421"/>
      <c r="L32" s="422"/>
    </row>
    <row r="33" spans="2:15" ht="116.25" customHeight="1" thickBot="1">
      <c r="B33" s="384"/>
      <c r="C33" s="423" t="s">
        <v>636</v>
      </c>
      <c r="D33" s="423"/>
      <c r="E33" s="423"/>
      <c r="F33" s="423"/>
      <c r="G33" s="423"/>
      <c r="H33" s="423"/>
      <c r="I33" s="423"/>
      <c r="J33" s="423"/>
      <c r="K33" s="423"/>
      <c r="L33" s="424"/>
    </row>
    <row r="34" spans="2:15" ht="30.75" customHeight="1">
      <c r="C34" s="426"/>
      <c r="D34" s="426"/>
      <c r="E34" s="426"/>
      <c r="F34" s="426"/>
      <c r="G34" s="426"/>
      <c r="H34" s="426"/>
      <c r="I34" s="426"/>
      <c r="J34" s="426"/>
      <c r="K34" s="426"/>
      <c r="O34" s="58"/>
    </row>
    <row r="35" spans="2:15" ht="33.75" customHeight="1">
      <c r="C35" s="426"/>
      <c r="D35" s="426"/>
      <c r="E35" s="426"/>
      <c r="F35" s="426"/>
      <c r="G35" s="426"/>
      <c r="H35" s="426"/>
      <c r="I35" s="426"/>
      <c r="J35" s="426"/>
      <c r="K35" s="426"/>
      <c r="O35" s="58"/>
    </row>
    <row r="36" spans="2:15" ht="62.25" customHeight="1">
      <c r="C36" s="427"/>
      <c r="D36" s="427"/>
      <c r="E36" s="427"/>
      <c r="F36" s="427"/>
      <c r="G36" s="427"/>
      <c r="H36" s="427"/>
      <c r="I36" s="427"/>
      <c r="J36" s="427"/>
      <c r="K36" s="427"/>
    </row>
    <row r="37" spans="2:15" ht="18.75" customHeight="1">
      <c r="C37" s="353"/>
      <c r="D37" s="353"/>
      <c r="E37" s="358"/>
      <c r="F37" s="353"/>
      <c r="G37" s="353"/>
      <c r="H37" s="353"/>
      <c r="I37" s="353"/>
      <c r="J37" s="353"/>
      <c r="K37" s="353"/>
    </row>
    <row r="38" spans="2:15" ht="15">
      <c r="C38" s="353"/>
      <c r="D38" s="353"/>
      <c r="E38" s="353"/>
      <c r="F38" s="353"/>
    </row>
    <row r="39" spans="2:15" ht="15" customHeight="1">
      <c r="C39" s="54"/>
      <c r="D39" s="54"/>
      <c r="E39" s="54"/>
      <c r="F39" s="54"/>
      <c r="G39" s="54"/>
      <c r="H39" s="54"/>
      <c r="I39" s="54"/>
      <c r="J39" s="54"/>
      <c r="K39" s="54"/>
    </row>
    <row r="40" spans="2:15" ht="36.75" customHeight="1">
      <c r="C40" s="354"/>
      <c r="D40" s="354"/>
      <c r="E40" s="354"/>
      <c r="F40" s="354"/>
      <c r="G40" s="354"/>
      <c r="H40" s="354"/>
      <c r="I40" s="354"/>
      <c r="J40" s="354"/>
      <c r="K40" s="354"/>
    </row>
    <row r="41" spans="2:15" ht="24.75" customHeight="1">
      <c r="C41" s="425"/>
      <c r="D41" s="425"/>
      <c r="E41" s="425"/>
      <c r="F41" s="425"/>
    </row>
  </sheetData>
  <mergeCells count="9">
    <mergeCell ref="C7:L7"/>
    <mergeCell ref="C32:L32"/>
    <mergeCell ref="C33:L33"/>
    <mergeCell ref="C41:F41"/>
    <mergeCell ref="C34:K34"/>
    <mergeCell ref="C35:K35"/>
    <mergeCell ref="C36:K36"/>
    <mergeCell ref="C31:F31"/>
    <mergeCell ref="C30:K30"/>
  </mergeCells>
  <conditionalFormatting sqref="E25 G25 I25">
    <cfRule type="cellIs" dxfId="13" priority="5" stopIfTrue="1" operator="equal">
      <formula>0</formula>
    </cfRule>
  </conditionalFormatting>
  <conditionalFormatting sqref="E26:E28">
    <cfRule type="cellIs" dxfId="12" priority="3" stopIfTrue="1" operator="equal">
      <formula>0</formula>
    </cfRule>
  </conditionalFormatting>
  <conditionalFormatting sqref="G26:G28">
    <cfRule type="cellIs" dxfId="11" priority="2" stopIfTrue="1" operator="equal">
      <formula>0</formula>
    </cfRule>
  </conditionalFormatting>
  <dataValidations xWindow="626" yWindow="818" count="4">
    <dataValidation type="list" allowBlank="1" showInputMessage="1" showErrorMessage="1" sqref="WVM983053:WVQ983053 JA15:JE17 SW15:TA17 ACS15:ACW17 AMO15:AMS17 AWK15:AWO17 BGG15:BGK17 BQC15:BQG17 BZY15:CAC17 CJU15:CJY17 CTQ15:CTU17 DDM15:DDQ17 DNI15:DNM17 DXE15:DXI17 EHA15:EHE17 EQW15:ERA17 FAS15:FAW17 FKO15:FKS17 FUK15:FUO17 GEG15:GEK17 GOC15:GOG17 GXY15:GYC17 HHU15:HHY17 HRQ15:HRU17 IBM15:IBQ17 ILI15:ILM17 IVE15:IVI17 JFA15:JFE17 JOW15:JPA17 JYS15:JYW17 KIO15:KIS17 KSK15:KSO17 LCG15:LCK17 LMC15:LMG17 LVY15:LWC17 MFU15:MFY17 MPQ15:MPU17 MZM15:MZQ17 NJI15:NJM17 NTE15:NTI17 ODA15:ODE17 OMW15:ONA17 OWS15:OWW17 PGO15:PGS17 PQK15:PQO17 QAG15:QAK17 QKC15:QKG17 QTY15:QUC17 RDU15:RDY17 RNQ15:RNU17 RXM15:RXQ17 SHI15:SHM17 SRE15:SRI17 TBA15:TBE17 TKW15:TLA17 TUS15:TUW17 UEO15:UES17 UOK15:UOO17 UYG15:UYK17 VIC15:VIG17 VRY15:VSC17 WBU15:WBY17 WLQ15:WLU17 WVM15:WVQ17 E65549:I65549 JA65549:JE65549 SW65549:TA65549 ACS65549:ACW65549 AMO65549:AMS65549 AWK65549:AWO65549 BGG65549:BGK65549 BQC65549:BQG65549 BZY65549:CAC65549 CJU65549:CJY65549 CTQ65549:CTU65549 DDM65549:DDQ65549 DNI65549:DNM65549 DXE65549:DXI65549 EHA65549:EHE65549 EQW65549:ERA65549 FAS65549:FAW65549 FKO65549:FKS65549 FUK65549:FUO65549 GEG65549:GEK65549 GOC65549:GOG65549 GXY65549:GYC65549 HHU65549:HHY65549 HRQ65549:HRU65549 IBM65549:IBQ65549 ILI65549:ILM65549 IVE65549:IVI65549 JFA65549:JFE65549 JOW65549:JPA65549 JYS65549:JYW65549 KIO65549:KIS65549 KSK65549:KSO65549 LCG65549:LCK65549 LMC65549:LMG65549 LVY65549:LWC65549 MFU65549:MFY65549 MPQ65549:MPU65549 MZM65549:MZQ65549 NJI65549:NJM65549 NTE65549:NTI65549 ODA65549:ODE65549 OMW65549:ONA65549 OWS65549:OWW65549 PGO65549:PGS65549 PQK65549:PQO65549 QAG65549:QAK65549 QKC65549:QKG65549 QTY65549:QUC65549 RDU65549:RDY65549 RNQ65549:RNU65549 RXM65549:RXQ65549 SHI65549:SHM65549 SRE65549:SRI65549 TBA65549:TBE65549 TKW65549:TLA65549 TUS65549:TUW65549 UEO65549:UES65549 UOK65549:UOO65549 UYG65549:UYK65549 VIC65549:VIG65549 VRY65549:VSC65549 WBU65549:WBY65549 WLQ65549:WLU65549 WVM65549:WVQ65549 E131085:I131085 JA131085:JE131085 SW131085:TA131085 ACS131085:ACW131085 AMO131085:AMS131085 AWK131085:AWO131085 BGG131085:BGK131085 BQC131085:BQG131085 BZY131085:CAC131085 CJU131085:CJY131085 CTQ131085:CTU131085 DDM131085:DDQ131085 DNI131085:DNM131085 DXE131085:DXI131085 EHA131085:EHE131085 EQW131085:ERA131085 FAS131085:FAW131085 FKO131085:FKS131085 FUK131085:FUO131085 GEG131085:GEK131085 GOC131085:GOG131085 GXY131085:GYC131085 HHU131085:HHY131085 HRQ131085:HRU131085 IBM131085:IBQ131085 ILI131085:ILM131085 IVE131085:IVI131085 JFA131085:JFE131085 JOW131085:JPA131085 JYS131085:JYW131085 KIO131085:KIS131085 KSK131085:KSO131085 LCG131085:LCK131085 LMC131085:LMG131085 LVY131085:LWC131085 MFU131085:MFY131085 MPQ131085:MPU131085 MZM131085:MZQ131085 NJI131085:NJM131085 NTE131085:NTI131085 ODA131085:ODE131085 OMW131085:ONA131085 OWS131085:OWW131085 PGO131085:PGS131085 PQK131085:PQO131085 QAG131085:QAK131085 QKC131085:QKG131085 QTY131085:QUC131085 RDU131085:RDY131085 RNQ131085:RNU131085 RXM131085:RXQ131085 SHI131085:SHM131085 SRE131085:SRI131085 TBA131085:TBE131085 TKW131085:TLA131085 TUS131085:TUW131085 UEO131085:UES131085 UOK131085:UOO131085 UYG131085:UYK131085 VIC131085:VIG131085 VRY131085:VSC131085 WBU131085:WBY131085 WLQ131085:WLU131085 WVM131085:WVQ131085 E196621:I196621 JA196621:JE196621 SW196621:TA196621 ACS196621:ACW196621 AMO196621:AMS196621 AWK196621:AWO196621 BGG196621:BGK196621 BQC196621:BQG196621 BZY196621:CAC196621 CJU196621:CJY196621 CTQ196621:CTU196621 DDM196621:DDQ196621 DNI196621:DNM196621 DXE196621:DXI196621 EHA196621:EHE196621 EQW196621:ERA196621 FAS196621:FAW196621 FKO196621:FKS196621 FUK196621:FUO196621 GEG196621:GEK196621 GOC196621:GOG196621 GXY196621:GYC196621 HHU196621:HHY196621 HRQ196621:HRU196621 IBM196621:IBQ196621 ILI196621:ILM196621 IVE196621:IVI196621 JFA196621:JFE196621 JOW196621:JPA196621 JYS196621:JYW196621 KIO196621:KIS196621 KSK196621:KSO196621 LCG196621:LCK196621 LMC196621:LMG196621 LVY196621:LWC196621 MFU196621:MFY196621 MPQ196621:MPU196621 MZM196621:MZQ196621 NJI196621:NJM196621 NTE196621:NTI196621 ODA196621:ODE196621 OMW196621:ONA196621 OWS196621:OWW196621 PGO196621:PGS196621 PQK196621:PQO196621 QAG196621:QAK196621 QKC196621:QKG196621 QTY196621:QUC196621 RDU196621:RDY196621 RNQ196621:RNU196621 RXM196621:RXQ196621 SHI196621:SHM196621 SRE196621:SRI196621 TBA196621:TBE196621 TKW196621:TLA196621 TUS196621:TUW196621 UEO196621:UES196621 UOK196621:UOO196621 UYG196621:UYK196621 VIC196621:VIG196621 VRY196621:VSC196621 WBU196621:WBY196621 WLQ196621:WLU196621 WVM196621:WVQ196621 E262157:I262157 JA262157:JE262157 SW262157:TA262157 ACS262157:ACW262157 AMO262157:AMS262157 AWK262157:AWO262157 BGG262157:BGK262157 BQC262157:BQG262157 BZY262157:CAC262157 CJU262157:CJY262157 CTQ262157:CTU262157 DDM262157:DDQ262157 DNI262157:DNM262157 DXE262157:DXI262157 EHA262157:EHE262157 EQW262157:ERA262157 FAS262157:FAW262157 FKO262157:FKS262157 FUK262157:FUO262157 GEG262157:GEK262157 GOC262157:GOG262157 GXY262157:GYC262157 HHU262157:HHY262157 HRQ262157:HRU262157 IBM262157:IBQ262157 ILI262157:ILM262157 IVE262157:IVI262157 JFA262157:JFE262157 JOW262157:JPA262157 JYS262157:JYW262157 KIO262157:KIS262157 KSK262157:KSO262157 LCG262157:LCK262157 LMC262157:LMG262157 LVY262157:LWC262157 MFU262157:MFY262157 MPQ262157:MPU262157 MZM262157:MZQ262157 NJI262157:NJM262157 NTE262157:NTI262157 ODA262157:ODE262157 OMW262157:ONA262157 OWS262157:OWW262157 PGO262157:PGS262157 PQK262157:PQO262157 QAG262157:QAK262157 QKC262157:QKG262157 QTY262157:QUC262157 RDU262157:RDY262157 RNQ262157:RNU262157 RXM262157:RXQ262157 SHI262157:SHM262157 SRE262157:SRI262157 TBA262157:TBE262157 TKW262157:TLA262157 TUS262157:TUW262157 UEO262157:UES262157 UOK262157:UOO262157 UYG262157:UYK262157 VIC262157:VIG262157 VRY262157:VSC262157 WBU262157:WBY262157 WLQ262157:WLU262157 WVM262157:WVQ262157 E327693:I327693 JA327693:JE327693 SW327693:TA327693 ACS327693:ACW327693 AMO327693:AMS327693 AWK327693:AWO327693 BGG327693:BGK327693 BQC327693:BQG327693 BZY327693:CAC327693 CJU327693:CJY327693 CTQ327693:CTU327693 DDM327693:DDQ327693 DNI327693:DNM327693 DXE327693:DXI327693 EHA327693:EHE327693 EQW327693:ERA327693 FAS327693:FAW327693 FKO327693:FKS327693 FUK327693:FUO327693 GEG327693:GEK327693 GOC327693:GOG327693 GXY327693:GYC327693 HHU327693:HHY327693 HRQ327693:HRU327693 IBM327693:IBQ327693 ILI327693:ILM327693 IVE327693:IVI327693 JFA327693:JFE327693 JOW327693:JPA327693 JYS327693:JYW327693 KIO327693:KIS327693 KSK327693:KSO327693 LCG327693:LCK327693 LMC327693:LMG327693 LVY327693:LWC327693 MFU327693:MFY327693 MPQ327693:MPU327693 MZM327693:MZQ327693 NJI327693:NJM327693 NTE327693:NTI327693 ODA327693:ODE327693 OMW327693:ONA327693 OWS327693:OWW327693 PGO327693:PGS327693 PQK327693:PQO327693 QAG327693:QAK327693 QKC327693:QKG327693 QTY327693:QUC327693 RDU327693:RDY327693 RNQ327693:RNU327693 RXM327693:RXQ327693 SHI327693:SHM327693 SRE327693:SRI327693 TBA327693:TBE327693 TKW327693:TLA327693 TUS327693:TUW327693 UEO327693:UES327693 UOK327693:UOO327693 UYG327693:UYK327693 VIC327693:VIG327693 VRY327693:VSC327693 WBU327693:WBY327693 WLQ327693:WLU327693 WVM327693:WVQ327693 E393229:I393229 JA393229:JE393229 SW393229:TA393229 ACS393229:ACW393229 AMO393229:AMS393229 AWK393229:AWO393229 BGG393229:BGK393229 BQC393229:BQG393229 BZY393229:CAC393229 CJU393229:CJY393229 CTQ393229:CTU393229 DDM393229:DDQ393229 DNI393229:DNM393229 DXE393229:DXI393229 EHA393229:EHE393229 EQW393229:ERA393229 FAS393229:FAW393229 FKO393229:FKS393229 FUK393229:FUO393229 GEG393229:GEK393229 GOC393229:GOG393229 GXY393229:GYC393229 HHU393229:HHY393229 HRQ393229:HRU393229 IBM393229:IBQ393229 ILI393229:ILM393229 IVE393229:IVI393229 JFA393229:JFE393229 JOW393229:JPA393229 JYS393229:JYW393229 KIO393229:KIS393229 KSK393229:KSO393229 LCG393229:LCK393229 LMC393229:LMG393229 LVY393229:LWC393229 MFU393229:MFY393229 MPQ393229:MPU393229 MZM393229:MZQ393229 NJI393229:NJM393229 NTE393229:NTI393229 ODA393229:ODE393229 OMW393229:ONA393229 OWS393229:OWW393229 PGO393229:PGS393229 PQK393229:PQO393229 QAG393229:QAK393229 QKC393229:QKG393229 QTY393229:QUC393229 RDU393229:RDY393229 RNQ393229:RNU393229 RXM393229:RXQ393229 SHI393229:SHM393229 SRE393229:SRI393229 TBA393229:TBE393229 TKW393229:TLA393229 TUS393229:TUW393229 UEO393229:UES393229 UOK393229:UOO393229 UYG393229:UYK393229 VIC393229:VIG393229 VRY393229:VSC393229 WBU393229:WBY393229 WLQ393229:WLU393229 WVM393229:WVQ393229 E458765:I458765 JA458765:JE458765 SW458765:TA458765 ACS458765:ACW458765 AMO458765:AMS458765 AWK458765:AWO458765 BGG458765:BGK458765 BQC458765:BQG458765 BZY458765:CAC458765 CJU458765:CJY458765 CTQ458765:CTU458765 DDM458765:DDQ458765 DNI458765:DNM458765 DXE458765:DXI458765 EHA458765:EHE458765 EQW458765:ERA458765 FAS458765:FAW458765 FKO458765:FKS458765 FUK458765:FUO458765 GEG458765:GEK458765 GOC458765:GOG458765 GXY458765:GYC458765 HHU458765:HHY458765 HRQ458765:HRU458765 IBM458765:IBQ458765 ILI458765:ILM458765 IVE458765:IVI458765 JFA458765:JFE458765 JOW458765:JPA458765 JYS458765:JYW458765 KIO458765:KIS458765 KSK458765:KSO458765 LCG458765:LCK458765 LMC458765:LMG458765 LVY458765:LWC458765 MFU458765:MFY458765 MPQ458765:MPU458765 MZM458765:MZQ458765 NJI458765:NJM458765 NTE458765:NTI458765 ODA458765:ODE458765 OMW458765:ONA458765 OWS458765:OWW458765 PGO458765:PGS458765 PQK458765:PQO458765 QAG458765:QAK458765 QKC458765:QKG458765 QTY458765:QUC458765 RDU458765:RDY458765 RNQ458765:RNU458765 RXM458765:RXQ458765 SHI458765:SHM458765 SRE458765:SRI458765 TBA458765:TBE458765 TKW458765:TLA458765 TUS458765:TUW458765 UEO458765:UES458765 UOK458765:UOO458765 UYG458765:UYK458765 VIC458765:VIG458765 VRY458765:VSC458765 WBU458765:WBY458765 WLQ458765:WLU458765 WVM458765:WVQ458765 E524301:I524301 JA524301:JE524301 SW524301:TA524301 ACS524301:ACW524301 AMO524301:AMS524301 AWK524301:AWO524301 BGG524301:BGK524301 BQC524301:BQG524301 BZY524301:CAC524301 CJU524301:CJY524301 CTQ524301:CTU524301 DDM524301:DDQ524301 DNI524301:DNM524301 DXE524301:DXI524301 EHA524301:EHE524301 EQW524301:ERA524301 FAS524301:FAW524301 FKO524301:FKS524301 FUK524301:FUO524301 GEG524301:GEK524301 GOC524301:GOG524301 GXY524301:GYC524301 HHU524301:HHY524301 HRQ524301:HRU524301 IBM524301:IBQ524301 ILI524301:ILM524301 IVE524301:IVI524301 JFA524301:JFE524301 JOW524301:JPA524301 JYS524301:JYW524301 KIO524301:KIS524301 KSK524301:KSO524301 LCG524301:LCK524301 LMC524301:LMG524301 LVY524301:LWC524301 MFU524301:MFY524301 MPQ524301:MPU524301 MZM524301:MZQ524301 NJI524301:NJM524301 NTE524301:NTI524301 ODA524301:ODE524301 OMW524301:ONA524301 OWS524301:OWW524301 PGO524301:PGS524301 PQK524301:PQO524301 QAG524301:QAK524301 QKC524301:QKG524301 QTY524301:QUC524301 RDU524301:RDY524301 RNQ524301:RNU524301 RXM524301:RXQ524301 SHI524301:SHM524301 SRE524301:SRI524301 TBA524301:TBE524301 TKW524301:TLA524301 TUS524301:TUW524301 UEO524301:UES524301 UOK524301:UOO524301 UYG524301:UYK524301 VIC524301:VIG524301 VRY524301:VSC524301 WBU524301:WBY524301 WLQ524301:WLU524301 WVM524301:WVQ524301 E589837:I589837 JA589837:JE589837 SW589837:TA589837 ACS589837:ACW589837 AMO589837:AMS589837 AWK589837:AWO589837 BGG589837:BGK589837 BQC589837:BQG589837 BZY589837:CAC589837 CJU589837:CJY589837 CTQ589837:CTU589837 DDM589837:DDQ589837 DNI589837:DNM589837 DXE589837:DXI589837 EHA589837:EHE589837 EQW589837:ERA589837 FAS589837:FAW589837 FKO589837:FKS589837 FUK589837:FUO589837 GEG589837:GEK589837 GOC589837:GOG589837 GXY589837:GYC589837 HHU589837:HHY589837 HRQ589837:HRU589837 IBM589837:IBQ589837 ILI589837:ILM589837 IVE589837:IVI589837 JFA589837:JFE589837 JOW589837:JPA589837 JYS589837:JYW589837 KIO589837:KIS589837 KSK589837:KSO589837 LCG589837:LCK589837 LMC589837:LMG589837 LVY589837:LWC589837 MFU589837:MFY589837 MPQ589837:MPU589837 MZM589837:MZQ589837 NJI589837:NJM589837 NTE589837:NTI589837 ODA589837:ODE589837 OMW589837:ONA589837 OWS589837:OWW589837 PGO589837:PGS589837 PQK589837:PQO589837 QAG589837:QAK589837 QKC589837:QKG589837 QTY589837:QUC589837 RDU589837:RDY589837 RNQ589837:RNU589837 RXM589837:RXQ589837 SHI589837:SHM589837 SRE589837:SRI589837 TBA589837:TBE589837 TKW589837:TLA589837 TUS589837:TUW589837 UEO589837:UES589837 UOK589837:UOO589837 UYG589837:UYK589837 VIC589837:VIG589837 VRY589837:VSC589837 WBU589837:WBY589837 WLQ589837:WLU589837 WVM589837:WVQ589837 E655373:I655373 JA655373:JE655373 SW655373:TA655373 ACS655373:ACW655373 AMO655373:AMS655373 AWK655373:AWO655373 BGG655373:BGK655373 BQC655373:BQG655373 BZY655373:CAC655373 CJU655373:CJY655373 CTQ655373:CTU655373 DDM655373:DDQ655373 DNI655373:DNM655373 DXE655373:DXI655373 EHA655373:EHE655373 EQW655373:ERA655373 FAS655373:FAW655373 FKO655373:FKS655373 FUK655373:FUO655373 GEG655373:GEK655373 GOC655373:GOG655373 GXY655373:GYC655373 HHU655373:HHY655373 HRQ655373:HRU655373 IBM655373:IBQ655373 ILI655373:ILM655373 IVE655373:IVI655373 JFA655373:JFE655373 JOW655373:JPA655373 JYS655373:JYW655373 KIO655373:KIS655373 KSK655373:KSO655373 LCG655373:LCK655373 LMC655373:LMG655373 LVY655373:LWC655373 MFU655373:MFY655373 MPQ655373:MPU655373 MZM655373:MZQ655373 NJI655373:NJM655373 NTE655373:NTI655373 ODA655373:ODE655373 OMW655373:ONA655373 OWS655373:OWW655373 PGO655373:PGS655373 PQK655373:PQO655373 QAG655373:QAK655373 QKC655373:QKG655373 QTY655373:QUC655373 RDU655373:RDY655373 RNQ655373:RNU655373 RXM655373:RXQ655373 SHI655373:SHM655373 SRE655373:SRI655373 TBA655373:TBE655373 TKW655373:TLA655373 TUS655373:TUW655373 UEO655373:UES655373 UOK655373:UOO655373 UYG655373:UYK655373 VIC655373:VIG655373 VRY655373:VSC655373 WBU655373:WBY655373 WLQ655373:WLU655373 WVM655373:WVQ655373 E720909:I720909 JA720909:JE720909 SW720909:TA720909 ACS720909:ACW720909 AMO720909:AMS720909 AWK720909:AWO720909 BGG720909:BGK720909 BQC720909:BQG720909 BZY720909:CAC720909 CJU720909:CJY720909 CTQ720909:CTU720909 DDM720909:DDQ720909 DNI720909:DNM720909 DXE720909:DXI720909 EHA720909:EHE720909 EQW720909:ERA720909 FAS720909:FAW720909 FKO720909:FKS720909 FUK720909:FUO720909 GEG720909:GEK720909 GOC720909:GOG720909 GXY720909:GYC720909 HHU720909:HHY720909 HRQ720909:HRU720909 IBM720909:IBQ720909 ILI720909:ILM720909 IVE720909:IVI720909 JFA720909:JFE720909 JOW720909:JPA720909 JYS720909:JYW720909 KIO720909:KIS720909 KSK720909:KSO720909 LCG720909:LCK720909 LMC720909:LMG720909 LVY720909:LWC720909 MFU720909:MFY720909 MPQ720909:MPU720909 MZM720909:MZQ720909 NJI720909:NJM720909 NTE720909:NTI720909 ODA720909:ODE720909 OMW720909:ONA720909 OWS720909:OWW720909 PGO720909:PGS720909 PQK720909:PQO720909 QAG720909:QAK720909 QKC720909:QKG720909 QTY720909:QUC720909 RDU720909:RDY720909 RNQ720909:RNU720909 RXM720909:RXQ720909 SHI720909:SHM720909 SRE720909:SRI720909 TBA720909:TBE720909 TKW720909:TLA720909 TUS720909:TUW720909 UEO720909:UES720909 UOK720909:UOO720909 UYG720909:UYK720909 VIC720909:VIG720909 VRY720909:VSC720909 WBU720909:WBY720909 WLQ720909:WLU720909 WVM720909:WVQ720909 E786445:I786445 JA786445:JE786445 SW786445:TA786445 ACS786445:ACW786445 AMO786445:AMS786445 AWK786445:AWO786445 BGG786445:BGK786445 BQC786445:BQG786445 BZY786445:CAC786445 CJU786445:CJY786445 CTQ786445:CTU786445 DDM786445:DDQ786445 DNI786445:DNM786445 DXE786445:DXI786445 EHA786445:EHE786445 EQW786445:ERA786445 FAS786445:FAW786445 FKO786445:FKS786445 FUK786445:FUO786445 GEG786445:GEK786445 GOC786445:GOG786445 GXY786445:GYC786445 HHU786445:HHY786445 HRQ786445:HRU786445 IBM786445:IBQ786445 ILI786445:ILM786445 IVE786445:IVI786445 JFA786445:JFE786445 JOW786445:JPA786445 JYS786445:JYW786445 KIO786445:KIS786445 KSK786445:KSO786445 LCG786445:LCK786445 LMC786445:LMG786445 LVY786445:LWC786445 MFU786445:MFY786445 MPQ786445:MPU786445 MZM786445:MZQ786445 NJI786445:NJM786445 NTE786445:NTI786445 ODA786445:ODE786445 OMW786445:ONA786445 OWS786445:OWW786445 PGO786445:PGS786445 PQK786445:PQO786445 QAG786445:QAK786445 QKC786445:QKG786445 QTY786445:QUC786445 RDU786445:RDY786445 RNQ786445:RNU786445 RXM786445:RXQ786445 SHI786445:SHM786445 SRE786445:SRI786445 TBA786445:TBE786445 TKW786445:TLA786445 TUS786445:TUW786445 UEO786445:UES786445 UOK786445:UOO786445 UYG786445:UYK786445 VIC786445:VIG786445 VRY786445:VSC786445 WBU786445:WBY786445 WLQ786445:WLU786445 WVM786445:WVQ786445 E851981:I851981 JA851981:JE851981 SW851981:TA851981 ACS851981:ACW851981 AMO851981:AMS851981 AWK851981:AWO851981 BGG851981:BGK851981 BQC851981:BQG851981 BZY851981:CAC851981 CJU851981:CJY851981 CTQ851981:CTU851981 DDM851981:DDQ851981 DNI851981:DNM851981 DXE851981:DXI851981 EHA851981:EHE851981 EQW851981:ERA851981 FAS851981:FAW851981 FKO851981:FKS851981 FUK851981:FUO851981 GEG851981:GEK851981 GOC851981:GOG851981 GXY851981:GYC851981 HHU851981:HHY851981 HRQ851981:HRU851981 IBM851981:IBQ851981 ILI851981:ILM851981 IVE851981:IVI851981 JFA851981:JFE851981 JOW851981:JPA851981 JYS851981:JYW851981 KIO851981:KIS851981 KSK851981:KSO851981 LCG851981:LCK851981 LMC851981:LMG851981 LVY851981:LWC851981 MFU851981:MFY851981 MPQ851981:MPU851981 MZM851981:MZQ851981 NJI851981:NJM851981 NTE851981:NTI851981 ODA851981:ODE851981 OMW851981:ONA851981 OWS851981:OWW851981 PGO851981:PGS851981 PQK851981:PQO851981 QAG851981:QAK851981 QKC851981:QKG851981 QTY851981:QUC851981 RDU851981:RDY851981 RNQ851981:RNU851981 RXM851981:RXQ851981 SHI851981:SHM851981 SRE851981:SRI851981 TBA851981:TBE851981 TKW851981:TLA851981 TUS851981:TUW851981 UEO851981:UES851981 UOK851981:UOO851981 UYG851981:UYK851981 VIC851981:VIG851981 VRY851981:VSC851981 WBU851981:WBY851981 WLQ851981:WLU851981 WVM851981:WVQ851981 E917517:I917517 JA917517:JE917517 SW917517:TA917517 ACS917517:ACW917517 AMO917517:AMS917517 AWK917517:AWO917517 BGG917517:BGK917517 BQC917517:BQG917517 BZY917517:CAC917517 CJU917517:CJY917517 CTQ917517:CTU917517 DDM917517:DDQ917517 DNI917517:DNM917517 DXE917517:DXI917517 EHA917517:EHE917517 EQW917517:ERA917517 FAS917517:FAW917517 FKO917517:FKS917517 FUK917517:FUO917517 GEG917517:GEK917517 GOC917517:GOG917517 GXY917517:GYC917517 HHU917517:HHY917517 HRQ917517:HRU917517 IBM917517:IBQ917517 ILI917517:ILM917517 IVE917517:IVI917517 JFA917517:JFE917517 JOW917517:JPA917517 JYS917517:JYW917517 KIO917517:KIS917517 KSK917517:KSO917517 LCG917517:LCK917517 LMC917517:LMG917517 LVY917517:LWC917517 MFU917517:MFY917517 MPQ917517:MPU917517 MZM917517:MZQ917517 NJI917517:NJM917517 NTE917517:NTI917517 ODA917517:ODE917517 OMW917517:ONA917517 OWS917517:OWW917517 PGO917517:PGS917517 PQK917517:PQO917517 QAG917517:QAK917517 QKC917517:QKG917517 QTY917517:QUC917517 RDU917517:RDY917517 RNQ917517:RNU917517 RXM917517:RXQ917517 SHI917517:SHM917517 SRE917517:SRI917517 TBA917517:TBE917517 TKW917517:TLA917517 TUS917517:TUW917517 UEO917517:UES917517 UOK917517:UOO917517 UYG917517:UYK917517 VIC917517:VIG917517 VRY917517:VSC917517 WBU917517:WBY917517 WLQ917517:WLU917517 WVM917517:WVQ917517 E983053:I983053 JA983053:JE983053 SW983053:TA983053 ACS983053:ACW983053 AMO983053:AMS983053 AWK983053:AWO983053 BGG983053:BGK983053 BQC983053:BQG983053 BZY983053:CAC983053 CJU983053:CJY983053 CTQ983053:CTU983053 DDM983053:DDQ983053 DNI983053:DNM983053 DXE983053:DXI983053 EHA983053:EHE983053 EQW983053:ERA983053 FAS983053:FAW983053 FKO983053:FKS983053 FUK983053:FUO983053 GEG983053:GEK983053 GOC983053:GOG983053 GXY983053:GYC983053 HHU983053:HHY983053 HRQ983053:HRU983053 IBM983053:IBQ983053 ILI983053:ILM983053 IVE983053:IVI983053 JFA983053:JFE983053 JOW983053:JPA983053 JYS983053:JYW983053 KIO983053:KIS983053 KSK983053:KSO983053 LCG983053:LCK983053 LMC983053:LMG983053 LVY983053:LWC983053 MFU983053:MFY983053 MPQ983053:MPU983053 MZM983053:MZQ983053 NJI983053:NJM983053 NTE983053:NTI983053 ODA983053:ODE983053 OMW983053:ONA983053 OWS983053:OWW983053 PGO983053:PGS983053 PQK983053:PQO983053 QAG983053:QAK983053 QKC983053:QKG983053 QTY983053:QUC983053 RDU983053:RDY983053 RNQ983053:RNU983053 RXM983053:RXQ983053 SHI983053:SHM983053 SRE983053:SRI983053 TBA983053:TBE983053 TKW983053:TLA983053 TUS983053:TUW983053 UEO983053:UES983053 UOK983053:UOO983053 UYG983053:UYK983053 VIC983053:VIG983053 VRY983053:VSC983053 WBU983053:WBY983053 WLQ983053:WLU983053">
      <formula1>RetailerList</formula1>
    </dataValidation>
    <dataValidation type="list" allowBlank="1" showInputMessage="1" showErrorMessage="1" errorTitle="Data Not Accepted" error="Please press cancel and select either Main Activity Producer or Autoproducer from the drop down list." promptTitle="Note for Joint Ventures between " prompt="energy companies (Main Activity Producers) and non-energy companies (e.g. meat products): If greater than 49% of the generating enterprise is owned by a Main Activity Producer, then the enterprise being reported on is also a Main Activity Producer." sqref="WVM983056:WVQ983056 WLQ983056:WLU983056 WBU983056:WBY983056 VRY983056:VSC983056 VIC983056:VIG983056 UYG983056:UYK983056 UOK983056:UOO983056 UEO983056:UES983056 TUS983056:TUW983056 TKW983056:TLA983056 TBA983056:TBE983056 SRE983056:SRI983056 SHI983056:SHM983056 RXM983056:RXQ983056 RNQ983056:RNU983056 RDU983056:RDY983056 QTY983056:QUC983056 QKC983056:QKG983056 QAG983056:QAK983056 PQK983056:PQO983056 PGO983056:PGS983056 OWS983056:OWW983056 OMW983056:ONA983056 ODA983056:ODE983056 NTE983056:NTI983056 NJI983056:NJM983056 MZM983056:MZQ983056 MPQ983056:MPU983056 MFU983056:MFY983056 LVY983056:LWC983056 LMC983056:LMG983056 LCG983056:LCK983056 KSK983056:KSO983056 KIO983056:KIS983056 JYS983056:JYW983056 JOW983056:JPA983056 JFA983056:JFE983056 IVE983056:IVI983056 ILI983056:ILM983056 IBM983056:IBQ983056 HRQ983056:HRU983056 HHU983056:HHY983056 GXY983056:GYC983056 GOC983056:GOG983056 GEG983056:GEK983056 FUK983056:FUO983056 FKO983056:FKS983056 FAS983056:FAW983056 EQW983056:ERA983056 EHA983056:EHE983056 DXE983056:DXI983056 DNI983056:DNM983056 DDM983056:DDQ983056 CTQ983056:CTU983056 CJU983056:CJY983056 BZY983056:CAC983056 BQC983056:BQG983056 BGG983056:BGK983056 AWK983056:AWO983056 AMO983056:AMS983056 ACS983056:ACW983056 SW983056:TA983056 JA983056:JE983056 E983056:I983056 WVM917520:WVQ917520 WLQ917520:WLU917520 WBU917520:WBY917520 VRY917520:VSC917520 VIC917520:VIG917520 UYG917520:UYK917520 UOK917520:UOO917520 UEO917520:UES917520 TUS917520:TUW917520 TKW917520:TLA917520 TBA917520:TBE917520 SRE917520:SRI917520 SHI917520:SHM917520 RXM917520:RXQ917520 RNQ917520:RNU917520 RDU917520:RDY917520 QTY917520:QUC917520 QKC917520:QKG917520 QAG917520:QAK917520 PQK917520:PQO917520 PGO917520:PGS917520 OWS917520:OWW917520 OMW917520:ONA917520 ODA917520:ODE917520 NTE917520:NTI917520 NJI917520:NJM917520 MZM917520:MZQ917520 MPQ917520:MPU917520 MFU917520:MFY917520 LVY917520:LWC917520 LMC917520:LMG917520 LCG917520:LCK917520 KSK917520:KSO917520 KIO917520:KIS917520 JYS917520:JYW917520 JOW917520:JPA917520 JFA917520:JFE917520 IVE917520:IVI917520 ILI917520:ILM917520 IBM917520:IBQ917520 HRQ917520:HRU917520 HHU917520:HHY917520 GXY917520:GYC917520 GOC917520:GOG917520 GEG917520:GEK917520 FUK917520:FUO917520 FKO917520:FKS917520 FAS917520:FAW917520 EQW917520:ERA917520 EHA917520:EHE917520 DXE917520:DXI917520 DNI917520:DNM917520 DDM917520:DDQ917520 CTQ917520:CTU917520 CJU917520:CJY917520 BZY917520:CAC917520 BQC917520:BQG917520 BGG917520:BGK917520 AWK917520:AWO917520 AMO917520:AMS917520 ACS917520:ACW917520 SW917520:TA917520 JA917520:JE917520 E917520:I917520 WVM851984:WVQ851984 WLQ851984:WLU851984 WBU851984:WBY851984 VRY851984:VSC851984 VIC851984:VIG851984 UYG851984:UYK851984 UOK851984:UOO851984 UEO851984:UES851984 TUS851984:TUW851984 TKW851984:TLA851984 TBA851984:TBE851984 SRE851984:SRI851984 SHI851984:SHM851984 RXM851984:RXQ851984 RNQ851984:RNU851984 RDU851984:RDY851984 QTY851984:QUC851984 QKC851984:QKG851984 QAG851984:QAK851984 PQK851984:PQO851984 PGO851984:PGS851984 OWS851984:OWW851984 OMW851984:ONA851984 ODA851984:ODE851984 NTE851984:NTI851984 NJI851984:NJM851984 MZM851984:MZQ851984 MPQ851984:MPU851984 MFU851984:MFY851984 LVY851984:LWC851984 LMC851984:LMG851984 LCG851984:LCK851984 KSK851984:KSO851984 KIO851984:KIS851984 JYS851984:JYW851984 JOW851984:JPA851984 JFA851984:JFE851984 IVE851984:IVI851984 ILI851984:ILM851984 IBM851984:IBQ851984 HRQ851984:HRU851984 HHU851984:HHY851984 GXY851984:GYC851984 GOC851984:GOG851984 GEG851984:GEK851984 FUK851984:FUO851984 FKO851984:FKS851984 FAS851984:FAW851984 EQW851984:ERA851984 EHA851984:EHE851984 DXE851984:DXI851984 DNI851984:DNM851984 DDM851984:DDQ851984 CTQ851984:CTU851984 CJU851984:CJY851984 BZY851984:CAC851984 BQC851984:BQG851984 BGG851984:BGK851984 AWK851984:AWO851984 AMO851984:AMS851984 ACS851984:ACW851984 SW851984:TA851984 JA851984:JE851984 E851984:I851984 WVM786448:WVQ786448 WLQ786448:WLU786448 WBU786448:WBY786448 VRY786448:VSC786448 VIC786448:VIG786448 UYG786448:UYK786448 UOK786448:UOO786448 UEO786448:UES786448 TUS786448:TUW786448 TKW786448:TLA786448 TBA786448:TBE786448 SRE786448:SRI786448 SHI786448:SHM786448 RXM786448:RXQ786448 RNQ786448:RNU786448 RDU786448:RDY786448 QTY786448:QUC786448 QKC786448:QKG786448 QAG786448:QAK786448 PQK786448:PQO786448 PGO786448:PGS786448 OWS786448:OWW786448 OMW786448:ONA786448 ODA786448:ODE786448 NTE786448:NTI786448 NJI786448:NJM786448 MZM786448:MZQ786448 MPQ786448:MPU786448 MFU786448:MFY786448 LVY786448:LWC786448 LMC786448:LMG786448 LCG786448:LCK786448 KSK786448:KSO786448 KIO786448:KIS786448 JYS786448:JYW786448 JOW786448:JPA786448 JFA786448:JFE786448 IVE786448:IVI786448 ILI786448:ILM786448 IBM786448:IBQ786448 HRQ786448:HRU786448 HHU786448:HHY786448 GXY786448:GYC786448 GOC786448:GOG786448 GEG786448:GEK786448 FUK786448:FUO786448 FKO786448:FKS786448 FAS786448:FAW786448 EQW786448:ERA786448 EHA786448:EHE786448 DXE786448:DXI786448 DNI786448:DNM786448 DDM786448:DDQ786448 CTQ786448:CTU786448 CJU786448:CJY786448 BZY786448:CAC786448 BQC786448:BQG786448 BGG786448:BGK786448 AWK786448:AWO786448 AMO786448:AMS786448 ACS786448:ACW786448 SW786448:TA786448 JA786448:JE786448 E786448:I786448 WVM720912:WVQ720912 WLQ720912:WLU720912 WBU720912:WBY720912 VRY720912:VSC720912 VIC720912:VIG720912 UYG720912:UYK720912 UOK720912:UOO720912 UEO720912:UES720912 TUS720912:TUW720912 TKW720912:TLA720912 TBA720912:TBE720912 SRE720912:SRI720912 SHI720912:SHM720912 RXM720912:RXQ720912 RNQ720912:RNU720912 RDU720912:RDY720912 QTY720912:QUC720912 QKC720912:QKG720912 QAG720912:QAK720912 PQK720912:PQO720912 PGO720912:PGS720912 OWS720912:OWW720912 OMW720912:ONA720912 ODA720912:ODE720912 NTE720912:NTI720912 NJI720912:NJM720912 MZM720912:MZQ720912 MPQ720912:MPU720912 MFU720912:MFY720912 LVY720912:LWC720912 LMC720912:LMG720912 LCG720912:LCK720912 KSK720912:KSO720912 KIO720912:KIS720912 JYS720912:JYW720912 JOW720912:JPA720912 JFA720912:JFE720912 IVE720912:IVI720912 ILI720912:ILM720912 IBM720912:IBQ720912 HRQ720912:HRU720912 HHU720912:HHY720912 GXY720912:GYC720912 GOC720912:GOG720912 GEG720912:GEK720912 FUK720912:FUO720912 FKO720912:FKS720912 FAS720912:FAW720912 EQW720912:ERA720912 EHA720912:EHE720912 DXE720912:DXI720912 DNI720912:DNM720912 DDM720912:DDQ720912 CTQ720912:CTU720912 CJU720912:CJY720912 BZY720912:CAC720912 BQC720912:BQG720912 BGG720912:BGK720912 AWK720912:AWO720912 AMO720912:AMS720912 ACS720912:ACW720912 SW720912:TA720912 JA720912:JE720912 E720912:I720912 WVM655376:WVQ655376 WLQ655376:WLU655376 WBU655376:WBY655376 VRY655376:VSC655376 VIC655376:VIG655376 UYG655376:UYK655376 UOK655376:UOO655376 UEO655376:UES655376 TUS655376:TUW655376 TKW655376:TLA655376 TBA655376:TBE655376 SRE655376:SRI655376 SHI655376:SHM655376 RXM655376:RXQ655376 RNQ655376:RNU655376 RDU655376:RDY655376 QTY655376:QUC655376 QKC655376:QKG655376 QAG655376:QAK655376 PQK655376:PQO655376 PGO655376:PGS655376 OWS655376:OWW655376 OMW655376:ONA655376 ODA655376:ODE655376 NTE655376:NTI655376 NJI655376:NJM655376 MZM655376:MZQ655376 MPQ655376:MPU655376 MFU655376:MFY655376 LVY655376:LWC655376 LMC655376:LMG655376 LCG655376:LCK655376 KSK655376:KSO655376 KIO655376:KIS655376 JYS655376:JYW655376 JOW655376:JPA655376 JFA655376:JFE655376 IVE655376:IVI655376 ILI655376:ILM655376 IBM655376:IBQ655376 HRQ655376:HRU655376 HHU655376:HHY655376 GXY655376:GYC655376 GOC655376:GOG655376 GEG655376:GEK655376 FUK655376:FUO655376 FKO655376:FKS655376 FAS655376:FAW655376 EQW655376:ERA655376 EHA655376:EHE655376 DXE655376:DXI655376 DNI655376:DNM655376 DDM655376:DDQ655376 CTQ655376:CTU655376 CJU655376:CJY655376 BZY655376:CAC655376 BQC655376:BQG655376 BGG655376:BGK655376 AWK655376:AWO655376 AMO655376:AMS655376 ACS655376:ACW655376 SW655376:TA655376 JA655376:JE655376 E655376:I655376 WVM589840:WVQ589840 WLQ589840:WLU589840 WBU589840:WBY589840 VRY589840:VSC589840 VIC589840:VIG589840 UYG589840:UYK589840 UOK589840:UOO589840 UEO589840:UES589840 TUS589840:TUW589840 TKW589840:TLA589840 TBA589840:TBE589840 SRE589840:SRI589840 SHI589840:SHM589840 RXM589840:RXQ589840 RNQ589840:RNU589840 RDU589840:RDY589840 QTY589840:QUC589840 QKC589840:QKG589840 QAG589840:QAK589840 PQK589840:PQO589840 PGO589840:PGS589840 OWS589840:OWW589840 OMW589840:ONA589840 ODA589840:ODE589840 NTE589840:NTI589840 NJI589840:NJM589840 MZM589840:MZQ589840 MPQ589840:MPU589840 MFU589840:MFY589840 LVY589840:LWC589840 LMC589840:LMG589840 LCG589840:LCK589840 KSK589840:KSO589840 KIO589840:KIS589840 JYS589840:JYW589840 JOW589840:JPA589840 JFA589840:JFE589840 IVE589840:IVI589840 ILI589840:ILM589840 IBM589840:IBQ589840 HRQ589840:HRU589840 HHU589840:HHY589840 GXY589840:GYC589840 GOC589840:GOG589840 GEG589840:GEK589840 FUK589840:FUO589840 FKO589840:FKS589840 FAS589840:FAW589840 EQW589840:ERA589840 EHA589840:EHE589840 DXE589840:DXI589840 DNI589840:DNM589840 DDM589840:DDQ589840 CTQ589840:CTU589840 CJU589840:CJY589840 BZY589840:CAC589840 BQC589840:BQG589840 BGG589840:BGK589840 AWK589840:AWO589840 AMO589840:AMS589840 ACS589840:ACW589840 SW589840:TA589840 JA589840:JE589840 E589840:I589840 WVM524304:WVQ524304 WLQ524304:WLU524304 WBU524304:WBY524304 VRY524304:VSC524304 VIC524304:VIG524304 UYG524304:UYK524304 UOK524304:UOO524304 UEO524304:UES524304 TUS524304:TUW524304 TKW524304:TLA524304 TBA524304:TBE524304 SRE524304:SRI524304 SHI524304:SHM524304 RXM524304:RXQ524304 RNQ524304:RNU524304 RDU524304:RDY524304 QTY524304:QUC524304 QKC524304:QKG524304 QAG524304:QAK524304 PQK524304:PQO524304 PGO524304:PGS524304 OWS524304:OWW524304 OMW524304:ONA524304 ODA524304:ODE524304 NTE524304:NTI524304 NJI524304:NJM524304 MZM524304:MZQ524304 MPQ524304:MPU524304 MFU524304:MFY524304 LVY524304:LWC524304 LMC524304:LMG524304 LCG524304:LCK524304 KSK524304:KSO524304 KIO524304:KIS524304 JYS524304:JYW524304 JOW524304:JPA524304 JFA524304:JFE524304 IVE524304:IVI524304 ILI524304:ILM524304 IBM524304:IBQ524304 HRQ524304:HRU524304 HHU524304:HHY524304 GXY524304:GYC524304 GOC524304:GOG524304 GEG524304:GEK524304 FUK524304:FUO524304 FKO524304:FKS524304 FAS524304:FAW524304 EQW524304:ERA524304 EHA524304:EHE524304 DXE524304:DXI524304 DNI524304:DNM524304 DDM524304:DDQ524304 CTQ524304:CTU524304 CJU524304:CJY524304 BZY524304:CAC524304 BQC524304:BQG524304 BGG524304:BGK524304 AWK524304:AWO524304 AMO524304:AMS524304 ACS524304:ACW524304 SW524304:TA524304 JA524304:JE524304 E524304:I524304 WVM458768:WVQ458768 WLQ458768:WLU458768 WBU458768:WBY458768 VRY458768:VSC458768 VIC458768:VIG458768 UYG458768:UYK458768 UOK458768:UOO458768 UEO458768:UES458768 TUS458768:TUW458768 TKW458768:TLA458768 TBA458768:TBE458768 SRE458768:SRI458768 SHI458768:SHM458768 RXM458768:RXQ458768 RNQ458768:RNU458768 RDU458768:RDY458768 QTY458768:QUC458768 QKC458768:QKG458768 QAG458768:QAK458768 PQK458768:PQO458768 PGO458768:PGS458768 OWS458768:OWW458768 OMW458768:ONA458768 ODA458768:ODE458768 NTE458768:NTI458768 NJI458768:NJM458768 MZM458768:MZQ458768 MPQ458768:MPU458768 MFU458768:MFY458768 LVY458768:LWC458768 LMC458768:LMG458768 LCG458768:LCK458768 KSK458768:KSO458768 KIO458768:KIS458768 JYS458768:JYW458768 JOW458768:JPA458768 JFA458768:JFE458768 IVE458768:IVI458768 ILI458768:ILM458768 IBM458768:IBQ458768 HRQ458768:HRU458768 HHU458768:HHY458768 GXY458768:GYC458768 GOC458768:GOG458768 GEG458768:GEK458768 FUK458768:FUO458768 FKO458768:FKS458768 FAS458768:FAW458768 EQW458768:ERA458768 EHA458768:EHE458768 DXE458768:DXI458768 DNI458768:DNM458768 DDM458768:DDQ458768 CTQ458768:CTU458768 CJU458768:CJY458768 BZY458768:CAC458768 BQC458768:BQG458768 BGG458768:BGK458768 AWK458768:AWO458768 AMO458768:AMS458768 ACS458768:ACW458768 SW458768:TA458768 JA458768:JE458768 E458768:I458768 WVM393232:WVQ393232 WLQ393232:WLU393232 WBU393232:WBY393232 VRY393232:VSC393232 VIC393232:VIG393232 UYG393232:UYK393232 UOK393232:UOO393232 UEO393232:UES393232 TUS393232:TUW393232 TKW393232:TLA393232 TBA393232:TBE393232 SRE393232:SRI393232 SHI393232:SHM393232 RXM393232:RXQ393232 RNQ393232:RNU393232 RDU393232:RDY393232 QTY393232:QUC393232 QKC393232:QKG393232 QAG393232:QAK393232 PQK393232:PQO393232 PGO393232:PGS393232 OWS393232:OWW393232 OMW393232:ONA393232 ODA393232:ODE393232 NTE393232:NTI393232 NJI393232:NJM393232 MZM393232:MZQ393232 MPQ393232:MPU393232 MFU393232:MFY393232 LVY393232:LWC393232 LMC393232:LMG393232 LCG393232:LCK393232 KSK393232:KSO393232 KIO393232:KIS393232 JYS393232:JYW393232 JOW393232:JPA393232 JFA393232:JFE393232 IVE393232:IVI393232 ILI393232:ILM393232 IBM393232:IBQ393232 HRQ393232:HRU393232 HHU393232:HHY393232 GXY393232:GYC393232 GOC393232:GOG393232 GEG393232:GEK393232 FUK393232:FUO393232 FKO393232:FKS393232 FAS393232:FAW393232 EQW393232:ERA393232 EHA393232:EHE393232 DXE393232:DXI393232 DNI393232:DNM393232 DDM393232:DDQ393232 CTQ393232:CTU393232 CJU393232:CJY393232 BZY393232:CAC393232 BQC393232:BQG393232 BGG393232:BGK393232 AWK393232:AWO393232 AMO393232:AMS393232 ACS393232:ACW393232 SW393232:TA393232 JA393232:JE393232 E393232:I393232 WVM327696:WVQ327696 WLQ327696:WLU327696 WBU327696:WBY327696 VRY327696:VSC327696 VIC327696:VIG327696 UYG327696:UYK327696 UOK327696:UOO327696 UEO327696:UES327696 TUS327696:TUW327696 TKW327696:TLA327696 TBA327696:TBE327696 SRE327696:SRI327696 SHI327696:SHM327696 RXM327696:RXQ327696 RNQ327696:RNU327696 RDU327696:RDY327696 QTY327696:QUC327696 QKC327696:QKG327696 QAG327696:QAK327696 PQK327696:PQO327696 PGO327696:PGS327696 OWS327696:OWW327696 OMW327696:ONA327696 ODA327696:ODE327696 NTE327696:NTI327696 NJI327696:NJM327696 MZM327696:MZQ327696 MPQ327696:MPU327696 MFU327696:MFY327696 LVY327696:LWC327696 LMC327696:LMG327696 LCG327696:LCK327696 KSK327696:KSO327696 KIO327696:KIS327696 JYS327696:JYW327696 JOW327696:JPA327696 JFA327696:JFE327696 IVE327696:IVI327696 ILI327696:ILM327696 IBM327696:IBQ327696 HRQ327696:HRU327696 HHU327696:HHY327696 GXY327696:GYC327696 GOC327696:GOG327696 GEG327696:GEK327696 FUK327696:FUO327696 FKO327696:FKS327696 FAS327696:FAW327696 EQW327696:ERA327696 EHA327696:EHE327696 DXE327696:DXI327696 DNI327696:DNM327696 DDM327696:DDQ327696 CTQ327696:CTU327696 CJU327696:CJY327696 BZY327696:CAC327696 BQC327696:BQG327696 BGG327696:BGK327696 AWK327696:AWO327696 AMO327696:AMS327696 ACS327696:ACW327696 SW327696:TA327696 JA327696:JE327696 E327696:I327696 WVM262160:WVQ262160 WLQ262160:WLU262160 WBU262160:WBY262160 VRY262160:VSC262160 VIC262160:VIG262160 UYG262160:UYK262160 UOK262160:UOO262160 UEO262160:UES262160 TUS262160:TUW262160 TKW262160:TLA262160 TBA262160:TBE262160 SRE262160:SRI262160 SHI262160:SHM262160 RXM262160:RXQ262160 RNQ262160:RNU262160 RDU262160:RDY262160 QTY262160:QUC262160 QKC262160:QKG262160 QAG262160:QAK262160 PQK262160:PQO262160 PGO262160:PGS262160 OWS262160:OWW262160 OMW262160:ONA262160 ODA262160:ODE262160 NTE262160:NTI262160 NJI262160:NJM262160 MZM262160:MZQ262160 MPQ262160:MPU262160 MFU262160:MFY262160 LVY262160:LWC262160 LMC262160:LMG262160 LCG262160:LCK262160 KSK262160:KSO262160 KIO262160:KIS262160 JYS262160:JYW262160 JOW262160:JPA262160 JFA262160:JFE262160 IVE262160:IVI262160 ILI262160:ILM262160 IBM262160:IBQ262160 HRQ262160:HRU262160 HHU262160:HHY262160 GXY262160:GYC262160 GOC262160:GOG262160 GEG262160:GEK262160 FUK262160:FUO262160 FKO262160:FKS262160 FAS262160:FAW262160 EQW262160:ERA262160 EHA262160:EHE262160 DXE262160:DXI262160 DNI262160:DNM262160 DDM262160:DDQ262160 CTQ262160:CTU262160 CJU262160:CJY262160 BZY262160:CAC262160 BQC262160:BQG262160 BGG262160:BGK262160 AWK262160:AWO262160 AMO262160:AMS262160 ACS262160:ACW262160 SW262160:TA262160 JA262160:JE262160 E262160:I262160 WVM196624:WVQ196624 WLQ196624:WLU196624 WBU196624:WBY196624 VRY196624:VSC196624 VIC196624:VIG196624 UYG196624:UYK196624 UOK196624:UOO196624 UEO196624:UES196624 TUS196624:TUW196624 TKW196624:TLA196624 TBA196624:TBE196624 SRE196624:SRI196624 SHI196624:SHM196624 RXM196624:RXQ196624 RNQ196624:RNU196624 RDU196624:RDY196624 QTY196624:QUC196624 QKC196624:QKG196624 QAG196624:QAK196624 PQK196624:PQO196624 PGO196624:PGS196624 OWS196624:OWW196624 OMW196624:ONA196624 ODA196624:ODE196624 NTE196624:NTI196624 NJI196624:NJM196624 MZM196624:MZQ196624 MPQ196624:MPU196624 MFU196624:MFY196624 LVY196624:LWC196624 LMC196624:LMG196624 LCG196624:LCK196624 KSK196624:KSO196624 KIO196624:KIS196624 JYS196624:JYW196624 JOW196624:JPA196624 JFA196624:JFE196624 IVE196624:IVI196624 ILI196624:ILM196624 IBM196624:IBQ196624 HRQ196624:HRU196624 HHU196624:HHY196624 GXY196624:GYC196624 GOC196624:GOG196624 GEG196624:GEK196624 FUK196624:FUO196624 FKO196624:FKS196624 FAS196624:FAW196624 EQW196624:ERA196624 EHA196624:EHE196624 DXE196624:DXI196624 DNI196624:DNM196624 DDM196624:DDQ196624 CTQ196624:CTU196624 CJU196624:CJY196624 BZY196624:CAC196624 BQC196624:BQG196624 BGG196624:BGK196624 AWK196624:AWO196624 AMO196624:AMS196624 ACS196624:ACW196624 SW196624:TA196624 JA196624:JE196624 E196624:I196624 WVM131088:WVQ131088 WLQ131088:WLU131088 WBU131088:WBY131088 VRY131088:VSC131088 VIC131088:VIG131088 UYG131088:UYK131088 UOK131088:UOO131088 UEO131088:UES131088 TUS131088:TUW131088 TKW131088:TLA131088 TBA131088:TBE131088 SRE131088:SRI131088 SHI131088:SHM131088 RXM131088:RXQ131088 RNQ131088:RNU131088 RDU131088:RDY131088 QTY131088:QUC131088 QKC131088:QKG131088 QAG131088:QAK131088 PQK131088:PQO131088 PGO131088:PGS131088 OWS131088:OWW131088 OMW131088:ONA131088 ODA131088:ODE131088 NTE131088:NTI131088 NJI131088:NJM131088 MZM131088:MZQ131088 MPQ131088:MPU131088 MFU131088:MFY131088 LVY131088:LWC131088 LMC131088:LMG131088 LCG131088:LCK131088 KSK131088:KSO131088 KIO131088:KIS131088 JYS131088:JYW131088 JOW131088:JPA131088 JFA131088:JFE131088 IVE131088:IVI131088 ILI131088:ILM131088 IBM131088:IBQ131088 HRQ131088:HRU131088 HHU131088:HHY131088 GXY131088:GYC131088 GOC131088:GOG131088 GEG131088:GEK131088 FUK131088:FUO131088 FKO131088:FKS131088 FAS131088:FAW131088 EQW131088:ERA131088 EHA131088:EHE131088 DXE131088:DXI131088 DNI131088:DNM131088 DDM131088:DDQ131088 CTQ131088:CTU131088 CJU131088:CJY131088 BZY131088:CAC131088 BQC131088:BQG131088 BGG131088:BGK131088 AWK131088:AWO131088 AMO131088:AMS131088 ACS131088:ACW131088 SW131088:TA131088 JA131088:JE131088 E131088:I131088 WVM65552:WVQ65552 WLQ65552:WLU65552 WBU65552:WBY65552 VRY65552:VSC65552 VIC65552:VIG65552 UYG65552:UYK65552 UOK65552:UOO65552 UEO65552:UES65552 TUS65552:TUW65552 TKW65552:TLA65552 TBA65552:TBE65552 SRE65552:SRI65552 SHI65552:SHM65552 RXM65552:RXQ65552 RNQ65552:RNU65552 RDU65552:RDY65552 QTY65552:QUC65552 QKC65552:QKG65552 QAG65552:QAK65552 PQK65552:PQO65552 PGO65552:PGS65552 OWS65552:OWW65552 OMW65552:ONA65552 ODA65552:ODE65552 NTE65552:NTI65552 NJI65552:NJM65552 MZM65552:MZQ65552 MPQ65552:MPU65552 MFU65552:MFY65552 LVY65552:LWC65552 LMC65552:LMG65552 LCG65552:LCK65552 KSK65552:KSO65552 KIO65552:KIS65552 JYS65552:JYW65552 JOW65552:JPA65552 JFA65552:JFE65552 IVE65552:IVI65552 ILI65552:ILM65552 IBM65552:IBQ65552 HRQ65552:HRU65552 HHU65552:HHY65552 GXY65552:GYC65552 GOC65552:GOG65552 GEG65552:GEK65552 FUK65552:FUO65552 FKO65552:FKS65552 FAS65552:FAW65552 EQW65552:ERA65552 EHA65552:EHE65552 DXE65552:DXI65552 DNI65552:DNM65552 DDM65552:DDQ65552 CTQ65552:CTU65552 CJU65552:CJY65552 BZY65552:CAC65552 BQC65552:BQG65552 BGG65552:BGK65552 AWK65552:AWO65552 AMO65552:AMS65552 ACS65552:ACW65552 SW65552:TA65552 JA65552:JE65552 E65552:I65552 WVM20:WVQ21 WLQ20:WLU21 WBU20:WBY21 VRY20:VSC21 VIC20:VIG21 UYG20:UYK21 UOK20:UOO21 UEO20:UES21 TUS20:TUW21 TKW20:TLA21 TBA20:TBE21 SRE20:SRI21 SHI20:SHM21 RXM20:RXQ21 RNQ20:RNU21 RDU20:RDY21 QTY20:QUC21 QKC20:QKG21 QAG20:QAK21 PQK20:PQO21 PGO20:PGS21 OWS20:OWW21 OMW20:ONA21 ODA20:ODE21 NTE20:NTI21 NJI20:NJM21 MZM20:MZQ21 MPQ20:MPU21 MFU20:MFY21 LVY20:LWC21 LMC20:LMG21 LCG20:LCK21 KSK20:KSO21 KIO20:KIS21 JYS20:JYW21 JOW20:JPA21 JFA20:JFE21 IVE20:IVI21 ILI20:ILM21 IBM20:IBQ21 HRQ20:HRU21 HHU20:HHY21 GXY20:GYC21 GOC20:GOG21 GEG20:GEK21 FUK20:FUO21 FKO20:FKS21 FAS20:FAW21 EQW20:ERA21 EHA20:EHE21 DXE20:DXI21 DNI20:DNM21 DDM20:DDQ21 CTQ20:CTU21 CJU20:CJY21 BZY20:CAC21 BQC20:BQG21 BGG20:BGK21 AWK20:AWO21 AMO20:AMS21 ACS20:ACW21 SW20:TA21 JA20:JE21 WVM983067:WVQ983067 WLQ983067:WLU983067 WBU983067:WBY983067 VRY983067:VSC983067 VIC983067:VIG983067 UYG983067:UYK983067 UOK983067:UOO983067 UEO983067:UES983067 TUS983067:TUW983067 TKW983067:TLA983067 TBA983067:TBE983067 SRE983067:SRI983067 SHI983067:SHM983067 RXM983067:RXQ983067 RNQ983067:RNU983067 RDU983067:RDY983067 QTY983067:QUC983067 QKC983067:QKG983067 QAG983067:QAK983067 PQK983067:PQO983067 PGO983067:PGS983067 OWS983067:OWW983067 OMW983067:ONA983067 ODA983067:ODE983067 NTE983067:NTI983067 NJI983067:NJM983067 MZM983067:MZQ983067 MPQ983067:MPU983067 MFU983067:MFY983067 LVY983067:LWC983067 LMC983067:LMG983067 LCG983067:LCK983067 KSK983067:KSO983067 KIO983067:KIS983067 JYS983067:JYW983067 JOW983067:JPA983067 JFA983067:JFE983067 IVE983067:IVI983067 ILI983067:ILM983067 IBM983067:IBQ983067 HRQ983067:HRU983067 HHU983067:HHY983067 GXY983067:GYC983067 GOC983067:GOG983067 GEG983067:GEK983067 FUK983067:FUO983067 FKO983067:FKS983067 FAS983067:FAW983067 EQW983067:ERA983067 EHA983067:EHE983067 DXE983067:DXI983067 DNI983067:DNM983067 DDM983067:DDQ983067 CTQ983067:CTU983067 CJU983067:CJY983067 BZY983067:CAC983067 BQC983067:BQG983067 BGG983067:BGK983067 AWK983067:AWO983067 AMO983067:AMS983067 ACS983067:ACW983067 SW983067:TA983067 JA983067:JE983067 E983067:I983067 WVM917531:WVQ917531 WLQ917531:WLU917531 WBU917531:WBY917531 VRY917531:VSC917531 VIC917531:VIG917531 UYG917531:UYK917531 UOK917531:UOO917531 UEO917531:UES917531 TUS917531:TUW917531 TKW917531:TLA917531 TBA917531:TBE917531 SRE917531:SRI917531 SHI917531:SHM917531 RXM917531:RXQ917531 RNQ917531:RNU917531 RDU917531:RDY917531 QTY917531:QUC917531 QKC917531:QKG917531 QAG917531:QAK917531 PQK917531:PQO917531 PGO917531:PGS917531 OWS917531:OWW917531 OMW917531:ONA917531 ODA917531:ODE917531 NTE917531:NTI917531 NJI917531:NJM917531 MZM917531:MZQ917531 MPQ917531:MPU917531 MFU917531:MFY917531 LVY917531:LWC917531 LMC917531:LMG917531 LCG917531:LCK917531 KSK917531:KSO917531 KIO917531:KIS917531 JYS917531:JYW917531 JOW917531:JPA917531 JFA917531:JFE917531 IVE917531:IVI917531 ILI917531:ILM917531 IBM917531:IBQ917531 HRQ917531:HRU917531 HHU917531:HHY917531 GXY917531:GYC917531 GOC917531:GOG917531 GEG917531:GEK917531 FUK917531:FUO917531 FKO917531:FKS917531 FAS917531:FAW917531 EQW917531:ERA917531 EHA917531:EHE917531 DXE917531:DXI917531 DNI917531:DNM917531 DDM917531:DDQ917531 CTQ917531:CTU917531 CJU917531:CJY917531 BZY917531:CAC917531 BQC917531:BQG917531 BGG917531:BGK917531 AWK917531:AWO917531 AMO917531:AMS917531 ACS917531:ACW917531 SW917531:TA917531 JA917531:JE917531 E917531:I917531 WVM851995:WVQ851995 WLQ851995:WLU851995 WBU851995:WBY851995 VRY851995:VSC851995 VIC851995:VIG851995 UYG851995:UYK851995 UOK851995:UOO851995 UEO851995:UES851995 TUS851995:TUW851995 TKW851995:TLA851995 TBA851995:TBE851995 SRE851995:SRI851995 SHI851995:SHM851995 RXM851995:RXQ851995 RNQ851995:RNU851995 RDU851995:RDY851995 QTY851995:QUC851995 QKC851995:QKG851995 QAG851995:QAK851995 PQK851995:PQO851995 PGO851995:PGS851995 OWS851995:OWW851995 OMW851995:ONA851995 ODA851995:ODE851995 NTE851995:NTI851995 NJI851995:NJM851995 MZM851995:MZQ851995 MPQ851995:MPU851995 MFU851995:MFY851995 LVY851995:LWC851995 LMC851995:LMG851995 LCG851995:LCK851995 KSK851995:KSO851995 KIO851995:KIS851995 JYS851995:JYW851995 JOW851995:JPA851995 JFA851995:JFE851995 IVE851995:IVI851995 ILI851995:ILM851995 IBM851995:IBQ851995 HRQ851995:HRU851995 HHU851995:HHY851995 GXY851995:GYC851995 GOC851995:GOG851995 GEG851995:GEK851995 FUK851995:FUO851995 FKO851995:FKS851995 FAS851995:FAW851995 EQW851995:ERA851995 EHA851995:EHE851995 DXE851995:DXI851995 DNI851995:DNM851995 DDM851995:DDQ851995 CTQ851995:CTU851995 CJU851995:CJY851995 BZY851995:CAC851995 BQC851995:BQG851995 BGG851995:BGK851995 AWK851995:AWO851995 AMO851995:AMS851995 ACS851995:ACW851995 SW851995:TA851995 JA851995:JE851995 E851995:I851995 WVM786459:WVQ786459 WLQ786459:WLU786459 WBU786459:WBY786459 VRY786459:VSC786459 VIC786459:VIG786459 UYG786459:UYK786459 UOK786459:UOO786459 UEO786459:UES786459 TUS786459:TUW786459 TKW786459:TLA786459 TBA786459:TBE786459 SRE786459:SRI786459 SHI786459:SHM786459 RXM786459:RXQ786459 RNQ786459:RNU786459 RDU786459:RDY786459 QTY786459:QUC786459 QKC786459:QKG786459 QAG786459:QAK786459 PQK786459:PQO786459 PGO786459:PGS786459 OWS786459:OWW786459 OMW786459:ONA786459 ODA786459:ODE786459 NTE786459:NTI786459 NJI786459:NJM786459 MZM786459:MZQ786459 MPQ786459:MPU786459 MFU786459:MFY786459 LVY786459:LWC786459 LMC786459:LMG786459 LCG786459:LCK786459 KSK786459:KSO786459 KIO786459:KIS786459 JYS786459:JYW786459 JOW786459:JPA786459 JFA786459:JFE786459 IVE786459:IVI786459 ILI786459:ILM786459 IBM786459:IBQ786459 HRQ786459:HRU786459 HHU786459:HHY786459 GXY786459:GYC786459 GOC786459:GOG786459 GEG786459:GEK786459 FUK786459:FUO786459 FKO786459:FKS786459 FAS786459:FAW786459 EQW786459:ERA786459 EHA786459:EHE786459 DXE786459:DXI786459 DNI786459:DNM786459 DDM786459:DDQ786459 CTQ786459:CTU786459 CJU786459:CJY786459 BZY786459:CAC786459 BQC786459:BQG786459 BGG786459:BGK786459 AWK786459:AWO786459 AMO786459:AMS786459 ACS786459:ACW786459 SW786459:TA786459 JA786459:JE786459 E786459:I786459 WVM720923:WVQ720923 WLQ720923:WLU720923 WBU720923:WBY720923 VRY720923:VSC720923 VIC720923:VIG720923 UYG720923:UYK720923 UOK720923:UOO720923 UEO720923:UES720923 TUS720923:TUW720923 TKW720923:TLA720923 TBA720923:TBE720923 SRE720923:SRI720923 SHI720923:SHM720923 RXM720923:RXQ720923 RNQ720923:RNU720923 RDU720923:RDY720923 QTY720923:QUC720923 QKC720923:QKG720923 QAG720923:QAK720923 PQK720923:PQO720923 PGO720923:PGS720923 OWS720923:OWW720923 OMW720923:ONA720923 ODA720923:ODE720923 NTE720923:NTI720923 NJI720923:NJM720923 MZM720923:MZQ720923 MPQ720923:MPU720923 MFU720923:MFY720923 LVY720923:LWC720923 LMC720923:LMG720923 LCG720923:LCK720923 KSK720923:KSO720923 KIO720923:KIS720923 JYS720923:JYW720923 JOW720923:JPA720923 JFA720923:JFE720923 IVE720923:IVI720923 ILI720923:ILM720923 IBM720923:IBQ720923 HRQ720923:HRU720923 HHU720923:HHY720923 GXY720923:GYC720923 GOC720923:GOG720923 GEG720923:GEK720923 FUK720923:FUO720923 FKO720923:FKS720923 FAS720923:FAW720923 EQW720923:ERA720923 EHA720923:EHE720923 DXE720923:DXI720923 DNI720923:DNM720923 DDM720923:DDQ720923 CTQ720923:CTU720923 CJU720923:CJY720923 BZY720923:CAC720923 BQC720923:BQG720923 BGG720923:BGK720923 AWK720923:AWO720923 AMO720923:AMS720923 ACS720923:ACW720923 SW720923:TA720923 JA720923:JE720923 E720923:I720923 WVM655387:WVQ655387 WLQ655387:WLU655387 WBU655387:WBY655387 VRY655387:VSC655387 VIC655387:VIG655387 UYG655387:UYK655387 UOK655387:UOO655387 UEO655387:UES655387 TUS655387:TUW655387 TKW655387:TLA655387 TBA655387:TBE655387 SRE655387:SRI655387 SHI655387:SHM655387 RXM655387:RXQ655387 RNQ655387:RNU655387 RDU655387:RDY655387 QTY655387:QUC655387 QKC655387:QKG655387 QAG655387:QAK655387 PQK655387:PQO655387 PGO655387:PGS655387 OWS655387:OWW655387 OMW655387:ONA655387 ODA655387:ODE655387 NTE655387:NTI655387 NJI655387:NJM655387 MZM655387:MZQ655387 MPQ655387:MPU655387 MFU655387:MFY655387 LVY655387:LWC655387 LMC655387:LMG655387 LCG655387:LCK655387 KSK655387:KSO655387 KIO655387:KIS655387 JYS655387:JYW655387 JOW655387:JPA655387 JFA655387:JFE655387 IVE655387:IVI655387 ILI655387:ILM655387 IBM655387:IBQ655387 HRQ655387:HRU655387 HHU655387:HHY655387 GXY655387:GYC655387 GOC655387:GOG655387 GEG655387:GEK655387 FUK655387:FUO655387 FKO655387:FKS655387 FAS655387:FAW655387 EQW655387:ERA655387 EHA655387:EHE655387 DXE655387:DXI655387 DNI655387:DNM655387 DDM655387:DDQ655387 CTQ655387:CTU655387 CJU655387:CJY655387 BZY655387:CAC655387 BQC655387:BQG655387 BGG655387:BGK655387 AWK655387:AWO655387 AMO655387:AMS655387 ACS655387:ACW655387 SW655387:TA655387 JA655387:JE655387 E655387:I655387 WVM589851:WVQ589851 WLQ589851:WLU589851 WBU589851:WBY589851 VRY589851:VSC589851 VIC589851:VIG589851 UYG589851:UYK589851 UOK589851:UOO589851 UEO589851:UES589851 TUS589851:TUW589851 TKW589851:TLA589851 TBA589851:TBE589851 SRE589851:SRI589851 SHI589851:SHM589851 RXM589851:RXQ589851 RNQ589851:RNU589851 RDU589851:RDY589851 QTY589851:QUC589851 QKC589851:QKG589851 QAG589851:QAK589851 PQK589851:PQO589851 PGO589851:PGS589851 OWS589851:OWW589851 OMW589851:ONA589851 ODA589851:ODE589851 NTE589851:NTI589851 NJI589851:NJM589851 MZM589851:MZQ589851 MPQ589851:MPU589851 MFU589851:MFY589851 LVY589851:LWC589851 LMC589851:LMG589851 LCG589851:LCK589851 KSK589851:KSO589851 KIO589851:KIS589851 JYS589851:JYW589851 JOW589851:JPA589851 JFA589851:JFE589851 IVE589851:IVI589851 ILI589851:ILM589851 IBM589851:IBQ589851 HRQ589851:HRU589851 HHU589851:HHY589851 GXY589851:GYC589851 GOC589851:GOG589851 GEG589851:GEK589851 FUK589851:FUO589851 FKO589851:FKS589851 FAS589851:FAW589851 EQW589851:ERA589851 EHA589851:EHE589851 DXE589851:DXI589851 DNI589851:DNM589851 DDM589851:DDQ589851 CTQ589851:CTU589851 CJU589851:CJY589851 BZY589851:CAC589851 BQC589851:BQG589851 BGG589851:BGK589851 AWK589851:AWO589851 AMO589851:AMS589851 ACS589851:ACW589851 SW589851:TA589851 JA589851:JE589851 E589851:I589851 WVM524315:WVQ524315 WLQ524315:WLU524315 WBU524315:WBY524315 VRY524315:VSC524315 VIC524315:VIG524315 UYG524315:UYK524315 UOK524315:UOO524315 UEO524315:UES524315 TUS524315:TUW524315 TKW524315:TLA524315 TBA524315:TBE524315 SRE524315:SRI524315 SHI524315:SHM524315 RXM524315:RXQ524315 RNQ524315:RNU524315 RDU524315:RDY524315 QTY524315:QUC524315 QKC524315:QKG524315 QAG524315:QAK524315 PQK524315:PQO524315 PGO524315:PGS524315 OWS524315:OWW524315 OMW524315:ONA524315 ODA524315:ODE524315 NTE524315:NTI524315 NJI524315:NJM524315 MZM524315:MZQ524315 MPQ524315:MPU524315 MFU524315:MFY524315 LVY524315:LWC524315 LMC524315:LMG524315 LCG524315:LCK524315 KSK524315:KSO524315 KIO524315:KIS524315 JYS524315:JYW524315 JOW524315:JPA524315 JFA524315:JFE524315 IVE524315:IVI524315 ILI524315:ILM524315 IBM524315:IBQ524315 HRQ524315:HRU524315 HHU524315:HHY524315 GXY524315:GYC524315 GOC524315:GOG524315 GEG524315:GEK524315 FUK524315:FUO524315 FKO524315:FKS524315 FAS524315:FAW524315 EQW524315:ERA524315 EHA524315:EHE524315 DXE524315:DXI524315 DNI524315:DNM524315 DDM524315:DDQ524315 CTQ524315:CTU524315 CJU524315:CJY524315 BZY524315:CAC524315 BQC524315:BQG524315 BGG524315:BGK524315 AWK524315:AWO524315 AMO524315:AMS524315 ACS524315:ACW524315 SW524315:TA524315 JA524315:JE524315 E524315:I524315 WVM458779:WVQ458779 WLQ458779:WLU458779 WBU458779:WBY458779 VRY458779:VSC458779 VIC458779:VIG458779 UYG458779:UYK458779 UOK458779:UOO458779 UEO458779:UES458779 TUS458779:TUW458779 TKW458779:TLA458779 TBA458779:TBE458779 SRE458779:SRI458779 SHI458779:SHM458779 RXM458779:RXQ458779 RNQ458779:RNU458779 RDU458779:RDY458779 QTY458779:QUC458779 QKC458779:QKG458779 QAG458779:QAK458779 PQK458779:PQO458779 PGO458779:PGS458779 OWS458779:OWW458779 OMW458779:ONA458779 ODA458779:ODE458779 NTE458779:NTI458779 NJI458779:NJM458779 MZM458779:MZQ458779 MPQ458779:MPU458779 MFU458779:MFY458779 LVY458779:LWC458779 LMC458779:LMG458779 LCG458779:LCK458779 KSK458779:KSO458779 KIO458779:KIS458779 JYS458779:JYW458779 JOW458779:JPA458779 JFA458779:JFE458779 IVE458779:IVI458779 ILI458779:ILM458779 IBM458779:IBQ458779 HRQ458779:HRU458779 HHU458779:HHY458779 GXY458779:GYC458779 GOC458779:GOG458779 GEG458779:GEK458779 FUK458779:FUO458779 FKO458779:FKS458779 FAS458779:FAW458779 EQW458779:ERA458779 EHA458779:EHE458779 DXE458779:DXI458779 DNI458779:DNM458779 DDM458779:DDQ458779 CTQ458779:CTU458779 CJU458779:CJY458779 BZY458779:CAC458779 BQC458779:BQG458779 BGG458779:BGK458779 AWK458779:AWO458779 AMO458779:AMS458779 ACS458779:ACW458779 SW458779:TA458779 JA458779:JE458779 E458779:I458779 WVM393243:WVQ393243 WLQ393243:WLU393243 WBU393243:WBY393243 VRY393243:VSC393243 VIC393243:VIG393243 UYG393243:UYK393243 UOK393243:UOO393243 UEO393243:UES393243 TUS393243:TUW393243 TKW393243:TLA393243 TBA393243:TBE393243 SRE393243:SRI393243 SHI393243:SHM393243 RXM393243:RXQ393243 RNQ393243:RNU393243 RDU393243:RDY393243 QTY393243:QUC393243 QKC393243:QKG393243 QAG393243:QAK393243 PQK393243:PQO393243 PGO393243:PGS393243 OWS393243:OWW393243 OMW393243:ONA393243 ODA393243:ODE393243 NTE393243:NTI393243 NJI393243:NJM393243 MZM393243:MZQ393243 MPQ393243:MPU393243 MFU393243:MFY393243 LVY393243:LWC393243 LMC393243:LMG393243 LCG393243:LCK393243 KSK393243:KSO393243 KIO393243:KIS393243 JYS393243:JYW393243 JOW393243:JPA393243 JFA393243:JFE393243 IVE393243:IVI393243 ILI393243:ILM393243 IBM393243:IBQ393243 HRQ393243:HRU393243 HHU393243:HHY393243 GXY393243:GYC393243 GOC393243:GOG393243 GEG393243:GEK393243 FUK393243:FUO393243 FKO393243:FKS393243 FAS393243:FAW393243 EQW393243:ERA393243 EHA393243:EHE393243 DXE393243:DXI393243 DNI393243:DNM393243 DDM393243:DDQ393243 CTQ393243:CTU393243 CJU393243:CJY393243 BZY393243:CAC393243 BQC393243:BQG393243 BGG393243:BGK393243 AWK393243:AWO393243 AMO393243:AMS393243 ACS393243:ACW393243 SW393243:TA393243 JA393243:JE393243 E393243:I393243 WVM327707:WVQ327707 WLQ327707:WLU327707 WBU327707:WBY327707 VRY327707:VSC327707 VIC327707:VIG327707 UYG327707:UYK327707 UOK327707:UOO327707 UEO327707:UES327707 TUS327707:TUW327707 TKW327707:TLA327707 TBA327707:TBE327707 SRE327707:SRI327707 SHI327707:SHM327707 RXM327707:RXQ327707 RNQ327707:RNU327707 RDU327707:RDY327707 QTY327707:QUC327707 QKC327707:QKG327707 QAG327707:QAK327707 PQK327707:PQO327707 PGO327707:PGS327707 OWS327707:OWW327707 OMW327707:ONA327707 ODA327707:ODE327707 NTE327707:NTI327707 NJI327707:NJM327707 MZM327707:MZQ327707 MPQ327707:MPU327707 MFU327707:MFY327707 LVY327707:LWC327707 LMC327707:LMG327707 LCG327707:LCK327707 KSK327707:KSO327707 KIO327707:KIS327707 JYS327707:JYW327707 JOW327707:JPA327707 JFA327707:JFE327707 IVE327707:IVI327707 ILI327707:ILM327707 IBM327707:IBQ327707 HRQ327707:HRU327707 HHU327707:HHY327707 GXY327707:GYC327707 GOC327707:GOG327707 GEG327707:GEK327707 FUK327707:FUO327707 FKO327707:FKS327707 FAS327707:FAW327707 EQW327707:ERA327707 EHA327707:EHE327707 DXE327707:DXI327707 DNI327707:DNM327707 DDM327707:DDQ327707 CTQ327707:CTU327707 CJU327707:CJY327707 BZY327707:CAC327707 BQC327707:BQG327707 BGG327707:BGK327707 AWK327707:AWO327707 AMO327707:AMS327707 ACS327707:ACW327707 SW327707:TA327707 JA327707:JE327707 E327707:I327707 WVM262171:WVQ262171 WLQ262171:WLU262171 WBU262171:WBY262171 VRY262171:VSC262171 VIC262171:VIG262171 UYG262171:UYK262171 UOK262171:UOO262171 UEO262171:UES262171 TUS262171:TUW262171 TKW262171:TLA262171 TBA262171:TBE262171 SRE262171:SRI262171 SHI262171:SHM262171 RXM262171:RXQ262171 RNQ262171:RNU262171 RDU262171:RDY262171 QTY262171:QUC262171 QKC262171:QKG262171 QAG262171:QAK262171 PQK262171:PQO262171 PGO262171:PGS262171 OWS262171:OWW262171 OMW262171:ONA262171 ODA262171:ODE262171 NTE262171:NTI262171 NJI262171:NJM262171 MZM262171:MZQ262171 MPQ262171:MPU262171 MFU262171:MFY262171 LVY262171:LWC262171 LMC262171:LMG262171 LCG262171:LCK262171 KSK262171:KSO262171 KIO262171:KIS262171 JYS262171:JYW262171 JOW262171:JPA262171 JFA262171:JFE262171 IVE262171:IVI262171 ILI262171:ILM262171 IBM262171:IBQ262171 HRQ262171:HRU262171 HHU262171:HHY262171 GXY262171:GYC262171 GOC262171:GOG262171 GEG262171:GEK262171 FUK262171:FUO262171 FKO262171:FKS262171 FAS262171:FAW262171 EQW262171:ERA262171 EHA262171:EHE262171 DXE262171:DXI262171 DNI262171:DNM262171 DDM262171:DDQ262171 CTQ262171:CTU262171 CJU262171:CJY262171 BZY262171:CAC262171 BQC262171:BQG262171 BGG262171:BGK262171 AWK262171:AWO262171 AMO262171:AMS262171 ACS262171:ACW262171 SW262171:TA262171 JA262171:JE262171 E262171:I262171 WVM196635:WVQ196635 WLQ196635:WLU196635 WBU196635:WBY196635 VRY196635:VSC196635 VIC196635:VIG196635 UYG196635:UYK196635 UOK196635:UOO196635 UEO196635:UES196635 TUS196635:TUW196635 TKW196635:TLA196635 TBA196635:TBE196635 SRE196635:SRI196635 SHI196635:SHM196635 RXM196635:RXQ196635 RNQ196635:RNU196635 RDU196635:RDY196635 QTY196635:QUC196635 QKC196635:QKG196635 QAG196635:QAK196635 PQK196635:PQO196635 PGO196635:PGS196635 OWS196635:OWW196635 OMW196635:ONA196635 ODA196635:ODE196635 NTE196635:NTI196635 NJI196635:NJM196635 MZM196635:MZQ196635 MPQ196635:MPU196635 MFU196635:MFY196635 LVY196635:LWC196635 LMC196635:LMG196635 LCG196635:LCK196635 KSK196635:KSO196635 KIO196635:KIS196635 JYS196635:JYW196635 JOW196635:JPA196635 JFA196635:JFE196635 IVE196635:IVI196635 ILI196635:ILM196635 IBM196635:IBQ196635 HRQ196635:HRU196635 HHU196635:HHY196635 GXY196635:GYC196635 GOC196635:GOG196635 GEG196635:GEK196635 FUK196635:FUO196635 FKO196635:FKS196635 FAS196635:FAW196635 EQW196635:ERA196635 EHA196635:EHE196635 DXE196635:DXI196635 DNI196635:DNM196635 DDM196635:DDQ196635 CTQ196635:CTU196635 CJU196635:CJY196635 BZY196635:CAC196635 BQC196635:BQG196635 BGG196635:BGK196635 AWK196635:AWO196635 AMO196635:AMS196635 ACS196635:ACW196635 SW196635:TA196635 JA196635:JE196635 E196635:I196635 WVM131099:WVQ131099 WLQ131099:WLU131099 WBU131099:WBY131099 VRY131099:VSC131099 VIC131099:VIG131099 UYG131099:UYK131099 UOK131099:UOO131099 UEO131099:UES131099 TUS131099:TUW131099 TKW131099:TLA131099 TBA131099:TBE131099 SRE131099:SRI131099 SHI131099:SHM131099 RXM131099:RXQ131099 RNQ131099:RNU131099 RDU131099:RDY131099 QTY131099:QUC131099 QKC131099:QKG131099 QAG131099:QAK131099 PQK131099:PQO131099 PGO131099:PGS131099 OWS131099:OWW131099 OMW131099:ONA131099 ODA131099:ODE131099 NTE131099:NTI131099 NJI131099:NJM131099 MZM131099:MZQ131099 MPQ131099:MPU131099 MFU131099:MFY131099 LVY131099:LWC131099 LMC131099:LMG131099 LCG131099:LCK131099 KSK131099:KSO131099 KIO131099:KIS131099 JYS131099:JYW131099 JOW131099:JPA131099 JFA131099:JFE131099 IVE131099:IVI131099 ILI131099:ILM131099 IBM131099:IBQ131099 HRQ131099:HRU131099 HHU131099:HHY131099 GXY131099:GYC131099 GOC131099:GOG131099 GEG131099:GEK131099 FUK131099:FUO131099 FKO131099:FKS131099 FAS131099:FAW131099 EQW131099:ERA131099 EHA131099:EHE131099 DXE131099:DXI131099 DNI131099:DNM131099 DDM131099:DDQ131099 CTQ131099:CTU131099 CJU131099:CJY131099 BZY131099:CAC131099 BQC131099:BQG131099 BGG131099:BGK131099 AWK131099:AWO131099 AMO131099:AMS131099 ACS131099:ACW131099 SW131099:TA131099 JA131099:JE131099 E131099:I131099 WVM65563:WVQ65563 WLQ65563:WLU65563 WBU65563:WBY65563 VRY65563:VSC65563 VIC65563:VIG65563 UYG65563:UYK65563 UOK65563:UOO65563 UEO65563:UES65563 TUS65563:TUW65563 TKW65563:TLA65563 TBA65563:TBE65563 SRE65563:SRI65563 SHI65563:SHM65563 RXM65563:RXQ65563 RNQ65563:RNU65563 RDU65563:RDY65563 QTY65563:QUC65563 QKC65563:QKG65563 QAG65563:QAK65563 PQK65563:PQO65563 PGO65563:PGS65563 OWS65563:OWW65563 OMW65563:ONA65563 ODA65563:ODE65563 NTE65563:NTI65563 NJI65563:NJM65563 MZM65563:MZQ65563 MPQ65563:MPU65563 MFU65563:MFY65563 LVY65563:LWC65563 LMC65563:LMG65563 LCG65563:LCK65563 KSK65563:KSO65563 KIO65563:KIS65563 JYS65563:JYW65563 JOW65563:JPA65563 JFA65563:JFE65563 IVE65563:IVI65563 ILI65563:ILM65563 IBM65563:IBQ65563 HRQ65563:HRU65563 HHU65563:HHY65563 GXY65563:GYC65563 GOC65563:GOG65563 GEG65563:GEK65563 FUK65563:FUO65563 FKO65563:FKS65563 FAS65563:FAW65563 EQW65563:ERA65563 EHA65563:EHE65563 DXE65563:DXI65563 DNI65563:DNM65563 DDM65563:DDQ65563 CTQ65563:CTU65563 CJU65563:CJY65563 BZY65563:CAC65563 BQC65563:BQG65563 BGG65563:BGK65563 AWK65563:AWO65563 AMO65563:AMS65563 ACS65563:ACW65563 SW65563:TA65563 JA65563:JE65563 E65563:I65563">
      <formula1>$O$7:$O$8</formula1>
    </dataValidation>
    <dataValidation type="list" allowBlank="1" showInputMessage="1" showErrorMessage="1" sqref="I15">
      <formula1>VersionNumber</formula1>
    </dataValidation>
    <dataValidation type="list" allowBlank="1" showInputMessage="1" showErrorMessage="1" sqref="I14">
      <formula1>RetailerNames</formula1>
    </dataValidation>
  </dataValidations>
  <hyperlinks>
    <hyperlink ref="I8" r:id="rId1" location="dlm235059"/>
    <hyperlink ref="E8" r:id="rId2"/>
  </hyperlinks>
  <printOptions horizontalCentered="1" verticalCentered="1" gridLines="1" gridLinesSet="0"/>
  <pageMargins left="0.5" right="0.5" top="0.5" bottom="0.5" header="0.25" footer="0.25"/>
  <pageSetup paperSize="9" scale="66" orientation="portrait" r:id="rId3"/>
  <headerFooter alignWithMargins="0">
    <oddFooter>&amp;LInformation&amp;CRetailing information&amp;RMED_ER</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E61"/>
  <sheetViews>
    <sheetView topLeftCell="B1" zoomScale="80" zoomScaleNormal="80" workbookViewId="0">
      <selection activeCell="B5" sqref="B5"/>
    </sheetView>
  </sheetViews>
  <sheetFormatPr defaultRowHeight="14.25"/>
  <cols>
    <col min="1" max="1" width="1.375" style="64" hidden="1" customWidth="1"/>
    <col min="2" max="2" width="21.25" style="63" customWidth="1"/>
    <col min="3" max="3" width="52.875" style="63" customWidth="1"/>
    <col min="4" max="4" width="41" style="63" bestFit="1" customWidth="1"/>
    <col min="5" max="6" width="21.25" style="63" customWidth="1"/>
    <col min="7" max="7" width="15.5" style="63" bestFit="1" customWidth="1"/>
    <col min="8" max="8" width="13.75" style="95" bestFit="1" customWidth="1"/>
    <col min="9" max="9" width="10.625" style="95" bestFit="1" customWidth="1"/>
    <col min="10" max="11" width="9" style="95"/>
    <col min="12" max="14" width="9" style="63"/>
    <col min="15" max="16" width="9" style="95"/>
    <col min="17" max="256" width="9" style="63"/>
    <col min="257" max="257" width="1.375" style="63" bestFit="1" customWidth="1"/>
    <col min="258" max="258" width="3.875" style="63" bestFit="1" customWidth="1"/>
    <col min="259" max="259" width="21.25" style="63" customWidth="1"/>
    <col min="260" max="260" width="52.875" style="63" customWidth="1"/>
    <col min="261" max="261" width="41" style="63" bestFit="1" customWidth="1"/>
    <col min="262" max="263" width="21.25" style="63" customWidth="1"/>
    <col min="264" max="264" width="13.75" style="63" bestFit="1" customWidth="1"/>
    <col min="265" max="265" width="10.625" style="63" bestFit="1" customWidth="1"/>
    <col min="266" max="512" width="9" style="63"/>
    <col min="513" max="513" width="1.375" style="63" bestFit="1" customWidth="1"/>
    <col min="514" max="514" width="3.875" style="63" bestFit="1" customWidth="1"/>
    <col min="515" max="515" width="21.25" style="63" customWidth="1"/>
    <col min="516" max="516" width="52.875" style="63" customWidth="1"/>
    <col min="517" max="517" width="41" style="63" bestFit="1" customWidth="1"/>
    <col min="518" max="519" width="21.25" style="63" customWidth="1"/>
    <col min="520" max="520" width="13.75" style="63" bestFit="1" customWidth="1"/>
    <col min="521" max="521" width="10.625" style="63" bestFit="1" customWidth="1"/>
    <col min="522" max="768" width="9" style="63"/>
    <col min="769" max="769" width="1.375" style="63" bestFit="1" customWidth="1"/>
    <col min="770" max="770" width="3.875" style="63" bestFit="1" customWidth="1"/>
    <col min="771" max="771" width="21.25" style="63" customWidth="1"/>
    <col min="772" max="772" width="52.875" style="63" customWidth="1"/>
    <col min="773" max="773" width="41" style="63" bestFit="1" customWidth="1"/>
    <col min="774" max="775" width="21.25" style="63" customWidth="1"/>
    <col min="776" max="776" width="13.75" style="63" bestFit="1" customWidth="1"/>
    <col min="777" max="777" width="10.625" style="63" bestFit="1" customWidth="1"/>
    <col min="778" max="1024" width="9" style="63"/>
    <col min="1025" max="1025" width="1.375" style="63" bestFit="1" customWidth="1"/>
    <col min="1026" max="1026" width="3.875" style="63" bestFit="1" customWidth="1"/>
    <col min="1027" max="1027" width="21.25" style="63" customWidth="1"/>
    <col min="1028" max="1028" width="52.875" style="63" customWidth="1"/>
    <col min="1029" max="1029" width="41" style="63" bestFit="1" customWidth="1"/>
    <col min="1030" max="1031" width="21.25" style="63" customWidth="1"/>
    <col min="1032" max="1032" width="13.75" style="63" bestFit="1" customWidth="1"/>
    <col min="1033" max="1033" width="10.625" style="63" bestFit="1" customWidth="1"/>
    <col min="1034" max="1280" width="9" style="63"/>
    <col min="1281" max="1281" width="1.375" style="63" bestFit="1" customWidth="1"/>
    <col min="1282" max="1282" width="3.875" style="63" bestFit="1" customWidth="1"/>
    <col min="1283" max="1283" width="21.25" style="63" customWidth="1"/>
    <col min="1284" max="1284" width="52.875" style="63" customWidth="1"/>
    <col min="1285" max="1285" width="41" style="63" bestFit="1" customWidth="1"/>
    <col min="1286" max="1287" width="21.25" style="63" customWidth="1"/>
    <col min="1288" max="1288" width="13.75" style="63" bestFit="1" customWidth="1"/>
    <col min="1289" max="1289" width="10.625" style="63" bestFit="1" customWidth="1"/>
    <col min="1290" max="1536" width="9" style="63"/>
    <col min="1537" max="1537" width="1.375" style="63" bestFit="1" customWidth="1"/>
    <col min="1538" max="1538" width="3.875" style="63" bestFit="1" customWidth="1"/>
    <col min="1539" max="1539" width="21.25" style="63" customWidth="1"/>
    <col min="1540" max="1540" width="52.875" style="63" customWidth="1"/>
    <col min="1541" max="1541" width="41" style="63" bestFit="1" customWidth="1"/>
    <col min="1542" max="1543" width="21.25" style="63" customWidth="1"/>
    <col min="1544" max="1544" width="13.75" style="63" bestFit="1" customWidth="1"/>
    <col min="1545" max="1545" width="10.625" style="63" bestFit="1" customWidth="1"/>
    <col min="1546" max="1792" width="9" style="63"/>
    <col min="1793" max="1793" width="1.375" style="63" bestFit="1" customWidth="1"/>
    <col min="1794" max="1794" width="3.875" style="63" bestFit="1" customWidth="1"/>
    <col min="1795" max="1795" width="21.25" style="63" customWidth="1"/>
    <col min="1796" max="1796" width="52.875" style="63" customWidth="1"/>
    <col min="1797" max="1797" width="41" style="63" bestFit="1" customWidth="1"/>
    <col min="1798" max="1799" width="21.25" style="63" customWidth="1"/>
    <col min="1800" max="1800" width="13.75" style="63" bestFit="1" customWidth="1"/>
    <col min="1801" max="1801" width="10.625" style="63" bestFit="1" customWidth="1"/>
    <col min="1802" max="2048" width="9" style="63"/>
    <col min="2049" max="2049" width="1.375" style="63" bestFit="1" customWidth="1"/>
    <col min="2050" max="2050" width="3.875" style="63" bestFit="1" customWidth="1"/>
    <col min="2051" max="2051" width="21.25" style="63" customWidth="1"/>
    <col min="2052" max="2052" width="52.875" style="63" customWidth="1"/>
    <col min="2053" max="2053" width="41" style="63" bestFit="1" customWidth="1"/>
    <col min="2054" max="2055" width="21.25" style="63" customWidth="1"/>
    <col min="2056" max="2056" width="13.75" style="63" bestFit="1" customWidth="1"/>
    <col min="2057" max="2057" width="10.625" style="63" bestFit="1" customWidth="1"/>
    <col min="2058" max="2304" width="9" style="63"/>
    <col min="2305" max="2305" width="1.375" style="63" bestFit="1" customWidth="1"/>
    <col min="2306" max="2306" width="3.875" style="63" bestFit="1" customWidth="1"/>
    <col min="2307" max="2307" width="21.25" style="63" customWidth="1"/>
    <col min="2308" max="2308" width="52.875" style="63" customWidth="1"/>
    <col min="2309" max="2309" width="41" style="63" bestFit="1" customWidth="1"/>
    <col min="2310" max="2311" width="21.25" style="63" customWidth="1"/>
    <col min="2312" max="2312" width="13.75" style="63" bestFit="1" customWidth="1"/>
    <col min="2313" max="2313" width="10.625" style="63" bestFit="1" customWidth="1"/>
    <col min="2314" max="2560" width="9" style="63"/>
    <col min="2561" max="2561" width="1.375" style="63" bestFit="1" customWidth="1"/>
    <col min="2562" max="2562" width="3.875" style="63" bestFit="1" customWidth="1"/>
    <col min="2563" max="2563" width="21.25" style="63" customWidth="1"/>
    <col min="2564" max="2564" width="52.875" style="63" customWidth="1"/>
    <col min="2565" max="2565" width="41" style="63" bestFit="1" customWidth="1"/>
    <col min="2566" max="2567" width="21.25" style="63" customWidth="1"/>
    <col min="2568" max="2568" width="13.75" style="63" bestFit="1" customWidth="1"/>
    <col min="2569" max="2569" width="10.625" style="63" bestFit="1" customWidth="1"/>
    <col min="2570" max="2816" width="9" style="63"/>
    <col min="2817" max="2817" width="1.375" style="63" bestFit="1" customWidth="1"/>
    <col min="2818" max="2818" width="3.875" style="63" bestFit="1" customWidth="1"/>
    <col min="2819" max="2819" width="21.25" style="63" customWidth="1"/>
    <col min="2820" max="2820" width="52.875" style="63" customWidth="1"/>
    <col min="2821" max="2821" width="41" style="63" bestFit="1" customWidth="1"/>
    <col min="2822" max="2823" width="21.25" style="63" customWidth="1"/>
    <col min="2824" max="2824" width="13.75" style="63" bestFit="1" customWidth="1"/>
    <col min="2825" max="2825" width="10.625" style="63" bestFit="1" customWidth="1"/>
    <col min="2826" max="3072" width="9" style="63"/>
    <col min="3073" max="3073" width="1.375" style="63" bestFit="1" customWidth="1"/>
    <col min="3074" max="3074" width="3.875" style="63" bestFit="1" customWidth="1"/>
    <col min="3075" max="3075" width="21.25" style="63" customWidth="1"/>
    <col min="3076" max="3076" width="52.875" style="63" customWidth="1"/>
    <col min="3077" max="3077" width="41" style="63" bestFit="1" customWidth="1"/>
    <col min="3078" max="3079" width="21.25" style="63" customWidth="1"/>
    <col min="3080" max="3080" width="13.75" style="63" bestFit="1" customWidth="1"/>
    <col min="3081" max="3081" width="10.625" style="63" bestFit="1" customWidth="1"/>
    <col min="3082" max="3328" width="9" style="63"/>
    <col min="3329" max="3329" width="1.375" style="63" bestFit="1" customWidth="1"/>
    <col min="3330" max="3330" width="3.875" style="63" bestFit="1" customWidth="1"/>
    <col min="3331" max="3331" width="21.25" style="63" customWidth="1"/>
    <col min="3332" max="3332" width="52.875" style="63" customWidth="1"/>
    <col min="3333" max="3333" width="41" style="63" bestFit="1" customWidth="1"/>
    <col min="3334" max="3335" width="21.25" style="63" customWidth="1"/>
    <col min="3336" max="3336" width="13.75" style="63" bestFit="1" customWidth="1"/>
    <col min="3337" max="3337" width="10.625" style="63" bestFit="1" customWidth="1"/>
    <col min="3338" max="3584" width="9" style="63"/>
    <col min="3585" max="3585" width="1.375" style="63" bestFit="1" customWidth="1"/>
    <col min="3586" max="3586" width="3.875" style="63" bestFit="1" customWidth="1"/>
    <col min="3587" max="3587" width="21.25" style="63" customWidth="1"/>
    <col min="3588" max="3588" width="52.875" style="63" customWidth="1"/>
    <col min="3589" max="3589" width="41" style="63" bestFit="1" customWidth="1"/>
    <col min="3590" max="3591" width="21.25" style="63" customWidth="1"/>
    <col min="3592" max="3592" width="13.75" style="63" bestFit="1" customWidth="1"/>
    <col min="3593" max="3593" width="10.625" style="63" bestFit="1" customWidth="1"/>
    <col min="3594" max="3840" width="9" style="63"/>
    <col min="3841" max="3841" width="1.375" style="63" bestFit="1" customWidth="1"/>
    <col min="3842" max="3842" width="3.875" style="63" bestFit="1" customWidth="1"/>
    <col min="3843" max="3843" width="21.25" style="63" customWidth="1"/>
    <col min="3844" max="3844" width="52.875" style="63" customWidth="1"/>
    <col min="3845" max="3845" width="41" style="63" bestFit="1" customWidth="1"/>
    <col min="3846" max="3847" width="21.25" style="63" customWidth="1"/>
    <col min="3848" max="3848" width="13.75" style="63" bestFit="1" customWidth="1"/>
    <col min="3849" max="3849" width="10.625" style="63" bestFit="1" customWidth="1"/>
    <col min="3850" max="4096" width="9" style="63"/>
    <col min="4097" max="4097" width="1.375" style="63" bestFit="1" customWidth="1"/>
    <col min="4098" max="4098" width="3.875" style="63" bestFit="1" customWidth="1"/>
    <col min="4099" max="4099" width="21.25" style="63" customWidth="1"/>
    <col min="4100" max="4100" width="52.875" style="63" customWidth="1"/>
    <col min="4101" max="4101" width="41" style="63" bestFit="1" customWidth="1"/>
    <col min="4102" max="4103" width="21.25" style="63" customWidth="1"/>
    <col min="4104" max="4104" width="13.75" style="63" bestFit="1" customWidth="1"/>
    <col min="4105" max="4105" width="10.625" style="63" bestFit="1" customWidth="1"/>
    <col min="4106" max="4352" width="9" style="63"/>
    <col min="4353" max="4353" width="1.375" style="63" bestFit="1" customWidth="1"/>
    <col min="4354" max="4354" width="3.875" style="63" bestFit="1" customWidth="1"/>
    <col min="4355" max="4355" width="21.25" style="63" customWidth="1"/>
    <col min="4356" max="4356" width="52.875" style="63" customWidth="1"/>
    <col min="4357" max="4357" width="41" style="63" bestFit="1" customWidth="1"/>
    <col min="4358" max="4359" width="21.25" style="63" customWidth="1"/>
    <col min="4360" max="4360" width="13.75" style="63" bestFit="1" customWidth="1"/>
    <col min="4361" max="4361" width="10.625" style="63" bestFit="1" customWidth="1"/>
    <col min="4362" max="4608" width="9" style="63"/>
    <col min="4609" max="4609" width="1.375" style="63" bestFit="1" customWidth="1"/>
    <col min="4610" max="4610" width="3.875" style="63" bestFit="1" customWidth="1"/>
    <col min="4611" max="4611" width="21.25" style="63" customWidth="1"/>
    <col min="4612" max="4612" width="52.875" style="63" customWidth="1"/>
    <col min="4613" max="4613" width="41" style="63" bestFit="1" customWidth="1"/>
    <col min="4614" max="4615" width="21.25" style="63" customWidth="1"/>
    <col min="4616" max="4616" width="13.75" style="63" bestFit="1" customWidth="1"/>
    <col min="4617" max="4617" width="10.625" style="63" bestFit="1" customWidth="1"/>
    <col min="4618" max="4864" width="9" style="63"/>
    <col min="4865" max="4865" width="1.375" style="63" bestFit="1" customWidth="1"/>
    <col min="4866" max="4866" width="3.875" style="63" bestFit="1" customWidth="1"/>
    <col min="4867" max="4867" width="21.25" style="63" customWidth="1"/>
    <col min="4868" max="4868" width="52.875" style="63" customWidth="1"/>
    <col min="4869" max="4869" width="41" style="63" bestFit="1" customWidth="1"/>
    <col min="4870" max="4871" width="21.25" style="63" customWidth="1"/>
    <col min="4872" max="4872" width="13.75" style="63" bestFit="1" customWidth="1"/>
    <col min="4873" max="4873" width="10.625" style="63" bestFit="1" customWidth="1"/>
    <col min="4874" max="5120" width="9" style="63"/>
    <col min="5121" max="5121" width="1.375" style="63" bestFit="1" customWidth="1"/>
    <col min="5122" max="5122" width="3.875" style="63" bestFit="1" customWidth="1"/>
    <col min="5123" max="5123" width="21.25" style="63" customWidth="1"/>
    <col min="5124" max="5124" width="52.875" style="63" customWidth="1"/>
    <col min="5125" max="5125" width="41" style="63" bestFit="1" customWidth="1"/>
    <col min="5126" max="5127" width="21.25" style="63" customWidth="1"/>
    <col min="5128" max="5128" width="13.75" style="63" bestFit="1" customWidth="1"/>
    <col min="5129" max="5129" width="10.625" style="63" bestFit="1" customWidth="1"/>
    <col min="5130" max="5376" width="9" style="63"/>
    <col min="5377" max="5377" width="1.375" style="63" bestFit="1" customWidth="1"/>
    <col min="5378" max="5378" width="3.875" style="63" bestFit="1" customWidth="1"/>
    <col min="5379" max="5379" width="21.25" style="63" customWidth="1"/>
    <col min="5380" max="5380" width="52.875" style="63" customWidth="1"/>
    <col min="5381" max="5381" width="41" style="63" bestFit="1" customWidth="1"/>
    <col min="5382" max="5383" width="21.25" style="63" customWidth="1"/>
    <col min="5384" max="5384" width="13.75" style="63" bestFit="1" customWidth="1"/>
    <col min="5385" max="5385" width="10.625" style="63" bestFit="1" customWidth="1"/>
    <col min="5386" max="5632" width="9" style="63"/>
    <col min="5633" max="5633" width="1.375" style="63" bestFit="1" customWidth="1"/>
    <col min="5634" max="5634" width="3.875" style="63" bestFit="1" customWidth="1"/>
    <col min="5635" max="5635" width="21.25" style="63" customWidth="1"/>
    <col min="5636" max="5636" width="52.875" style="63" customWidth="1"/>
    <col min="5637" max="5637" width="41" style="63" bestFit="1" customWidth="1"/>
    <col min="5638" max="5639" width="21.25" style="63" customWidth="1"/>
    <col min="5640" max="5640" width="13.75" style="63" bestFit="1" customWidth="1"/>
    <col min="5641" max="5641" width="10.625" style="63" bestFit="1" customWidth="1"/>
    <col min="5642" max="5888" width="9" style="63"/>
    <col min="5889" max="5889" width="1.375" style="63" bestFit="1" customWidth="1"/>
    <col min="5890" max="5890" width="3.875" style="63" bestFit="1" customWidth="1"/>
    <col min="5891" max="5891" width="21.25" style="63" customWidth="1"/>
    <col min="5892" max="5892" width="52.875" style="63" customWidth="1"/>
    <col min="5893" max="5893" width="41" style="63" bestFit="1" customWidth="1"/>
    <col min="5894" max="5895" width="21.25" style="63" customWidth="1"/>
    <col min="5896" max="5896" width="13.75" style="63" bestFit="1" customWidth="1"/>
    <col min="5897" max="5897" width="10.625" style="63" bestFit="1" customWidth="1"/>
    <col min="5898" max="6144" width="9" style="63"/>
    <col min="6145" max="6145" width="1.375" style="63" bestFit="1" customWidth="1"/>
    <col min="6146" max="6146" width="3.875" style="63" bestFit="1" customWidth="1"/>
    <col min="6147" max="6147" width="21.25" style="63" customWidth="1"/>
    <col min="6148" max="6148" width="52.875" style="63" customWidth="1"/>
    <col min="6149" max="6149" width="41" style="63" bestFit="1" customWidth="1"/>
    <col min="6150" max="6151" width="21.25" style="63" customWidth="1"/>
    <col min="6152" max="6152" width="13.75" style="63" bestFit="1" customWidth="1"/>
    <col min="6153" max="6153" width="10.625" style="63" bestFit="1" customWidth="1"/>
    <col min="6154" max="6400" width="9" style="63"/>
    <col min="6401" max="6401" width="1.375" style="63" bestFit="1" customWidth="1"/>
    <col min="6402" max="6402" width="3.875" style="63" bestFit="1" customWidth="1"/>
    <col min="6403" max="6403" width="21.25" style="63" customWidth="1"/>
    <col min="6404" max="6404" width="52.875" style="63" customWidth="1"/>
    <col min="6405" max="6405" width="41" style="63" bestFit="1" customWidth="1"/>
    <col min="6406" max="6407" width="21.25" style="63" customWidth="1"/>
    <col min="6408" max="6408" width="13.75" style="63" bestFit="1" customWidth="1"/>
    <col min="6409" max="6409" width="10.625" style="63" bestFit="1" customWidth="1"/>
    <col min="6410" max="6656" width="9" style="63"/>
    <col min="6657" max="6657" width="1.375" style="63" bestFit="1" customWidth="1"/>
    <col min="6658" max="6658" width="3.875" style="63" bestFit="1" customWidth="1"/>
    <col min="6659" max="6659" width="21.25" style="63" customWidth="1"/>
    <col min="6660" max="6660" width="52.875" style="63" customWidth="1"/>
    <col min="6661" max="6661" width="41" style="63" bestFit="1" customWidth="1"/>
    <col min="6662" max="6663" width="21.25" style="63" customWidth="1"/>
    <col min="6664" max="6664" width="13.75" style="63" bestFit="1" customWidth="1"/>
    <col min="6665" max="6665" width="10.625" style="63" bestFit="1" customWidth="1"/>
    <col min="6666" max="6912" width="9" style="63"/>
    <col min="6913" max="6913" width="1.375" style="63" bestFit="1" customWidth="1"/>
    <col min="6914" max="6914" width="3.875" style="63" bestFit="1" customWidth="1"/>
    <col min="6915" max="6915" width="21.25" style="63" customWidth="1"/>
    <col min="6916" max="6916" width="52.875" style="63" customWidth="1"/>
    <col min="6917" max="6917" width="41" style="63" bestFit="1" customWidth="1"/>
    <col min="6918" max="6919" width="21.25" style="63" customWidth="1"/>
    <col min="6920" max="6920" width="13.75" style="63" bestFit="1" customWidth="1"/>
    <col min="6921" max="6921" width="10.625" style="63" bestFit="1" customWidth="1"/>
    <col min="6922" max="7168" width="9" style="63"/>
    <col min="7169" max="7169" width="1.375" style="63" bestFit="1" customWidth="1"/>
    <col min="7170" max="7170" width="3.875" style="63" bestFit="1" customWidth="1"/>
    <col min="7171" max="7171" width="21.25" style="63" customWidth="1"/>
    <col min="7172" max="7172" width="52.875" style="63" customWidth="1"/>
    <col min="7173" max="7173" width="41" style="63" bestFit="1" customWidth="1"/>
    <col min="7174" max="7175" width="21.25" style="63" customWidth="1"/>
    <col min="7176" max="7176" width="13.75" style="63" bestFit="1" customWidth="1"/>
    <col min="7177" max="7177" width="10.625" style="63" bestFit="1" customWidth="1"/>
    <col min="7178" max="7424" width="9" style="63"/>
    <col min="7425" max="7425" width="1.375" style="63" bestFit="1" customWidth="1"/>
    <col min="7426" max="7426" width="3.875" style="63" bestFit="1" customWidth="1"/>
    <col min="7427" max="7427" width="21.25" style="63" customWidth="1"/>
    <col min="7428" max="7428" width="52.875" style="63" customWidth="1"/>
    <col min="7429" max="7429" width="41" style="63" bestFit="1" customWidth="1"/>
    <col min="7430" max="7431" width="21.25" style="63" customWidth="1"/>
    <col min="7432" max="7432" width="13.75" style="63" bestFit="1" customWidth="1"/>
    <col min="7433" max="7433" width="10.625" style="63" bestFit="1" customWidth="1"/>
    <col min="7434" max="7680" width="9" style="63"/>
    <col min="7681" max="7681" width="1.375" style="63" bestFit="1" customWidth="1"/>
    <col min="7682" max="7682" width="3.875" style="63" bestFit="1" customWidth="1"/>
    <col min="7683" max="7683" width="21.25" style="63" customWidth="1"/>
    <col min="7684" max="7684" width="52.875" style="63" customWidth="1"/>
    <col min="7685" max="7685" width="41" style="63" bestFit="1" customWidth="1"/>
    <col min="7686" max="7687" width="21.25" style="63" customWidth="1"/>
    <col min="7688" max="7688" width="13.75" style="63" bestFit="1" customWidth="1"/>
    <col min="7689" max="7689" width="10.625" style="63" bestFit="1" customWidth="1"/>
    <col min="7690" max="7936" width="9" style="63"/>
    <col min="7937" max="7937" width="1.375" style="63" bestFit="1" customWidth="1"/>
    <col min="7938" max="7938" width="3.875" style="63" bestFit="1" customWidth="1"/>
    <col min="7939" max="7939" width="21.25" style="63" customWidth="1"/>
    <col min="7940" max="7940" width="52.875" style="63" customWidth="1"/>
    <col min="7941" max="7941" width="41" style="63" bestFit="1" customWidth="1"/>
    <col min="7942" max="7943" width="21.25" style="63" customWidth="1"/>
    <col min="7944" max="7944" width="13.75" style="63" bestFit="1" customWidth="1"/>
    <col min="7945" max="7945" width="10.625" style="63" bestFit="1" customWidth="1"/>
    <col min="7946" max="8192" width="9" style="63"/>
    <col min="8193" max="8193" width="1.375" style="63" bestFit="1" customWidth="1"/>
    <col min="8194" max="8194" width="3.875" style="63" bestFit="1" customWidth="1"/>
    <col min="8195" max="8195" width="21.25" style="63" customWidth="1"/>
    <col min="8196" max="8196" width="52.875" style="63" customWidth="1"/>
    <col min="8197" max="8197" width="41" style="63" bestFit="1" customWidth="1"/>
    <col min="8198" max="8199" width="21.25" style="63" customWidth="1"/>
    <col min="8200" max="8200" width="13.75" style="63" bestFit="1" customWidth="1"/>
    <col min="8201" max="8201" width="10.625" style="63" bestFit="1" customWidth="1"/>
    <col min="8202" max="8448" width="9" style="63"/>
    <col min="8449" max="8449" width="1.375" style="63" bestFit="1" customWidth="1"/>
    <col min="8450" max="8450" width="3.875" style="63" bestFit="1" customWidth="1"/>
    <col min="8451" max="8451" width="21.25" style="63" customWidth="1"/>
    <col min="8452" max="8452" width="52.875" style="63" customWidth="1"/>
    <col min="8453" max="8453" width="41" style="63" bestFit="1" customWidth="1"/>
    <col min="8454" max="8455" width="21.25" style="63" customWidth="1"/>
    <col min="8456" max="8456" width="13.75" style="63" bestFit="1" customWidth="1"/>
    <col min="8457" max="8457" width="10.625" style="63" bestFit="1" customWidth="1"/>
    <col min="8458" max="8704" width="9" style="63"/>
    <col min="8705" max="8705" width="1.375" style="63" bestFit="1" customWidth="1"/>
    <col min="8706" max="8706" width="3.875" style="63" bestFit="1" customWidth="1"/>
    <col min="8707" max="8707" width="21.25" style="63" customWidth="1"/>
    <col min="8708" max="8708" width="52.875" style="63" customWidth="1"/>
    <col min="8709" max="8709" width="41" style="63" bestFit="1" customWidth="1"/>
    <col min="8710" max="8711" width="21.25" style="63" customWidth="1"/>
    <col min="8712" max="8712" width="13.75" style="63" bestFit="1" customWidth="1"/>
    <col min="8713" max="8713" width="10.625" style="63" bestFit="1" customWidth="1"/>
    <col min="8714" max="8960" width="9" style="63"/>
    <col min="8961" max="8961" width="1.375" style="63" bestFit="1" customWidth="1"/>
    <col min="8962" max="8962" width="3.875" style="63" bestFit="1" customWidth="1"/>
    <col min="8963" max="8963" width="21.25" style="63" customWidth="1"/>
    <col min="8964" max="8964" width="52.875" style="63" customWidth="1"/>
    <col min="8965" max="8965" width="41" style="63" bestFit="1" customWidth="1"/>
    <col min="8966" max="8967" width="21.25" style="63" customWidth="1"/>
    <col min="8968" max="8968" width="13.75" style="63" bestFit="1" customWidth="1"/>
    <col min="8969" max="8969" width="10.625" style="63" bestFit="1" customWidth="1"/>
    <col min="8970" max="9216" width="9" style="63"/>
    <col min="9217" max="9217" width="1.375" style="63" bestFit="1" customWidth="1"/>
    <col min="9218" max="9218" width="3.875" style="63" bestFit="1" customWidth="1"/>
    <col min="9219" max="9219" width="21.25" style="63" customWidth="1"/>
    <col min="9220" max="9220" width="52.875" style="63" customWidth="1"/>
    <col min="9221" max="9221" width="41" style="63" bestFit="1" customWidth="1"/>
    <col min="9222" max="9223" width="21.25" style="63" customWidth="1"/>
    <col min="9224" max="9224" width="13.75" style="63" bestFit="1" customWidth="1"/>
    <col min="9225" max="9225" width="10.625" style="63" bestFit="1" customWidth="1"/>
    <col min="9226" max="9472" width="9" style="63"/>
    <col min="9473" max="9473" width="1.375" style="63" bestFit="1" customWidth="1"/>
    <col min="9474" max="9474" width="3.875" style="63" bestFit="1" customWidth="1"/>
    <col min="9475" max="9475" width="21.25" style="63" customWidth="1"/>
    <col min="9476" max="9476" width="52.875" style="63" customWidth="1"/>
    <col min="9477" max="9477" width="41" style="63" bestFit="1" customWidth="1"/>
    <col min="9478" max="9479" width="21.25" style="63" customWidth="1"/>
    <col min="9480" max="9480" width="13.75" style="63" bestFit="1" customWidth="1"/>
    <col min="9481" max="9481" width="10.625" style="63" bestFit="1" customWidth="1"/>
    <col min="9482" max="9728" width="9" style="63"/>
    <col min="9729" max="9729" width="1.375" style="63" bestFit="1" customWidth="1"/>
    <col min="9730" max="9730" width="3.875" style="63" bestFit="1" customWidth="1"/>
    <col min="9731" max="9731" width="21.25" style="63" customWidth="1"/>
    <col min="9732" max="9732" width="52.875" style="63" customWidth="1"/>
    <col min="9733" max="9733" width="41" style="63" bestFit="1" customWidth="1"/>
    <col min="9734" max="9735" width="21.25" style="63" customWidth="1"/>
    <col min="9736" max="9736" width="13.75" style="63" bestFit="1" customWidth="1"/>
    <col min="9737" max="9737" width="10.625" style="63" bestFit="1" customWidth="1"/>
    <col min="9738" max="9984" width="9" style="63"/>
    <col min="9985" max="9985" width="1.375" style="63" bestFit="1" customWidth="1"/>
    <col min="9986" max="9986" width="3.875" style="63" bestFit="1" customWidth="1"/>
    <col min="9987" max="9987" width="21.25" style="63" customWidth="1"/>
    <col min="9988" max="9988" width="52.875" style="63" customWidth="1"/>
    <col min="9989" max="9989" width="41" style="63" bestFit="1" customWidth="1"/>
    <col min="9990" max="9991" width="21.25" style="63" customWidth="1"/>
    <col min="9992" max="9992" width="13.75" style="63" bestFit="1" customWidth="1"/>
    <col min="9993" max="9993" width="10.625" style="63" bestFit="1" customWidth="1"/>
    <col min="9994" max="10240" width="9" style="63"/>
    <col min="10241" max="10241" width="1.375" style="63" bestFit="1" customWidth="1"/>
    <col min="10242" max="10242" width="3.875" style="63" bestFit="1" customWidth="1"/>
    <col min="10243" max="10243" width="21.25" style="63" customWidth="1"/>
    <col min="10244" max="10244" width="52.875" style="63" customWidth="1"/>
    <col min="10245" max="10245" width="41" style="63" bestFit="1" customWidth="1"/>
    <col min="10246" max="10247" width="21.25" style="63" customWidth="1"/>
    <col min="10248" max="10248" width="13.75" style="63" bestFit="1" customWidth="1"/>
    <col min="10249" max="10249" width="10.625" style="63" bestFit="1" customWidth="1"/>
    <col min="10250" max="10496" width="9" style="63"/>
    <col min="10497" max="10497" width="1.375" style="63" bestFit="1" customWidth="1"/>
    <col min="10498" max="10498" width="3.875" style="63" bestFit="1" customWidth="1"/>
    <col min="10499" max="10499" width="21.25" style="63" customWidth="1"/>
    <col min="10500" max="10500" width="52.875" style="63" customWidth="1"/>
    <col min="10501" max="10501" width="41" style="63" bestFit="1" customWidth="1"/>
    <col min="10502" max="10503" width="21.25" style="63" customWidth="1"/>
    <col min="10504" max="10504" width="13.75" style="63" bestFit="1" customWidth="1"/>
    <col min="10505" max="10505" width="10.625" style="63" bestFit="1" customWidth="1"/>
    <col min="10506" max="10752" width="9" style="63"/>
    <col min="10753" max="10753" width="1.375" style="63" bestFit="1" customWidth="1"/>
    <col min="10754" max="10754" width="3.875" style="63" bestFit="1" customWidth="1"/>
    <col min="10755" max="10755" width="21.25" style="63" customWidth="1"/>
    <col min="10756" max="10756" width="52.875" style="63" customWidth="1"/>
    <col min="10757" max="10757" width="41" style="63" bestFit="1" customWidth="1"/>
    <col min="10758" max="10759" width="21.25" style="63" customWidth="1"/>
    <col min="10760" max="10760" width="13.75" style="63" bestFit="1" customWidth="1"/>
    <col min="10761" max="10761" width="10.625" style="63" bestFit="1" customWidth="1"/>
    <col min="10762" max="11008" width="9" style="63"/>
    <col min="11009" max="11009" width="1.375" style="63" bestFit="1" customWidth="1"/>
    <col min="11010" max="11010" width="3.875" style="63" bestFit="1" customWidth="1"/>
    <col min="11011" max="11011" width="21.25" style="63" customWidth="1"/>
    <col min="11012" max="11012" width="52.875" style="63" customWidth="1"/>
    <col min="11013" max="11013" width="41" style="63" bestFit="1" customWidth="1"/>
    <col min="11014" max="11015" width="21.25" style="63" customWidth="1"/>
    <col min="11016" max="11016" width="13.75" style="63" bestFit="1" customWidth="1"/>
    <col min="11017" max="11017" width="10.625" style="63" bestFit="1" customWidth="1"/>
    <col min="11018" max="11264" width="9" style="63"/>
    <col min="11265" max="11265" width="1.375" style="63" bestFit="1" customWidth="1"/>
    <col min="11266" max="11266" width="3.875" style="63" bestFit="1" customWidth="1"/>
    <col min="11267" max="11267" width="21.25" style="63" customWidth="1"/>
    <col min="11268" max="11268" width="52.875" style="63" customWidth="1"/>
    <col min="11269" max="11269" width="41" style="63" bestFit="1" customWidth="1"/>
    <col min="11270" max="11271" width="21.25" style="63" customWidth="1"/>
    <col min="11272" max="11272" width="13.75" style="63" bestFit="1" customWidth="1"/>
    <col min="11273" max="11273" width="10.625" style="63" bestFit="1" customWidth="1"/>
    <col min="11274" max="11520" width="9" style="63"/>
    <col min="11521" max="11521" width="1.375" style="63" bestFit="1" customWidth="1"/>
    <col min="11522" max="11522" width="3.875" style="63" bestFit="1" customWidth="1"/>
    <col min="11523" max="11523" width="21.25" style="63" customWidth="1"/>
    <col min="11524" max="11524" width="52.875" style="63" customWidth="1"/>
    <col min="11525" max="11525" width="41" style="63" bestFit="1" customWidth="1"/>
    <col min="11526" max="11527" width="21.25" style="63" customWidth="1"/>
    <col min="11528" max="11528" width="13.75" style="63" bestFit="1" customWidth="1"/>
    <col min="11529" max="11529" width="10.625" style="63" bestFit="1" customWidth="1"/>
    <col min="11530" max="11776" width="9" style="63"/>
    <col min="11777" max="11777" width="1.375" style="63" bestFit="1" customWidth="1"/>
    <col min="11778" max="11778" width="3.875" style="63" bestFit="1" customWidth="1"/>
    <col min="11779" max="11779" width="21.25" style="63" customWidth="1"/>
    <col min="11780" max="11780" width="52.875" style="63" customWidth="1"/>
    <col min="11781" max="11781" width="41" style="63" bestFit="1" customWidth="1"/>
    <col min="11782" max="11783" width="21.25" style="63" customWidth="1"/>
    <col min="11784" max="11784" width="13.75" style="63" bestFit="1" customWidth="1"/>
    <col min="11785" max="11785" width="10.625" style="63" bestFit="1" customWidth="1"/>
    <col min="11786" max="12032" width="9" style="63"/>
    <col min="12033" max="12033" width="1.375" style="63" bestFit="1" customWidth="1"/>
    <col min="12034" max="12034" width="3.875" style="63" bestFit="1" customWidth="1"/>
    <col min="12035" max="12035" width="21.25" style="63" customWidth="1"/>
    <col min="12036" max="12036" width="52.875" style="63" customWidth="1"/>
    <col min="12037" max="12037" width="41" style="63" bestFit="1" customWidth="1"/>
    <col min="12038" max="12039" width="21.25" style="63" customWidth="1"/>
    <col min="12040" max="12040" width="13.75" style="63" bestFit="1" customWidth="1"/>
    <col min="12041" max="12041" width="10.625" style="63" bestFit="1" customWidth="1"/>
    <col min="12042" max="12288" width="9" style="63"/>
    <col min="12289" max="12289" width="1.375" style="63" bestFit="1" customWidth="1"/>
    <col min="12290" max="12290" width="3.875" style="63" bestFit="1" customWidth="1"/>
    <col min="12291" max="12291" width="21.25" style="63" customWidth="1"/>
    <col min="12292" max="12292" width="52.875" style="63" customWidth="1"/>
    <col min="12293" max="12293" width="41" style="63" bestFit="1" customWidth="1"/>
    <col min="12294" max="12295" width="21.25" style="63" customWidth="1"/>
    <col min="12296" max="12296" width="13.75" style="63" bestFit="1" customWidth="1"/>
    <col min="12297" max="12297" width="10.625" style="63" bestFit="1" customWidth="1"/>
    <col min="12298" max="12544" width="9" style="63"/>
    <col min="12545" max="12545" width="1.375" style="63" bestFit="1" customWidth="1"/>
    <col min="12546" max="12546" width="3.875" style="63" bestFit="1" customWidth="1"/>
    <col min="12547" max="12547" width="21.25" style="63" customWidth="1"/>
    <col min="12548" max="12548" width="52.875" style="63" customWidth="1"/>
    <col min="12549" max="12549" width="41" style="63" bestFit="1" customWidth="1"/>
    <col min="12550" max="12551" width="21.25" style="63" customWidth="1"/>
    <col min="12552" max="12552" width="13.75" style="63" bestFit="1" customWidth="1"/>
    <col min="12553" max="12553" width="10.625" style="63" bestFit="1" customWidth="1"/>
    <col min="12554" max="12800" width="9" style="63"/>
    <col min="12801" max="12801" width="1.375" style="63" bestFit="1" customWidth="1"/>
    <col min="12802" max="12802" width="3.875" style="63" bestFit="1" customWidth="1"/>
    <col min="12803" max="12803" width="21.25" style="63" customWidth="1"/>
    <col min="12804" max="12804" width="52.875" style="63" customWidth="1"/>
    <col min="12805" max="12805" width="41" style="63" bestFit="1" customWidth="1"/>
    <col min="12806" max="12807" width="21.25" style="63" customWidth="1"/>
    <col min="12808" max="12808" width="13.75" style="63" bestFit="1" customWidth="1"/>
    <col min="12809" max="12809" width="10.625" style="63" bestFit="1" customWidth="1"/>
    <col min="12810" max="13056" width="9" style="63"/>
    <col min="13057" max="13057" width="1.375" style="63" bestFit="1" customWidth="1"/>
    <col min="13058" max="13058" width="3.875" style="63" bestFit="1" customWidth="1"/>
    <col min="13059" max="13059" width="21.25" style="63" customWidth="1"/>
    <col min="13060" max="13060" width="52.875" style="63" customWidth="1"/>
    <col min="13061" max="13061" width="41" style="63" bestFit="1" customWidth="1"/>
    <col min="13062" max="13063" width="21.25" style="63" customWidth="1"/>
    <col min="13064" max="13064" width="13.75" style="63" bestFit="1" customWidth="1"/>
    <col min="13065" max="13065" width="10.625" style="63" bestFit="1" customWidth="1"/>
    <col min="13066" max="13312" width="9" style="63"/>
    <col min="13313" max="13313" width="1.375" style="63" bestFit="1" customWidth="1"/>
    <col min="13314" max="13314" width="3.875" style="63" bestFit="1" customWidth="1"/>
    <col min="13315" max="13315" width="21.25" style="63" customWidth="1"/>
    <col min="13316" max="13316" width="52.875" style="63" customWidth="1"/>
    <col min="13317" max="13317" width="41" style="63" bestFit="1" customWidth="1"/>
    <col min="13318" max="13319" width="21.25" style="63" customWidth="1"/>
    <col min="13320" max="13320" width="13.75" style="63" bestFit="1" customWidth="1"/>
    <col min="13321" max="13321" width="10.625" style="63" bestFit="1" customWidth="1"/>
    <col min="13322" max="13568" width="9" style="63"/>
    <col min="13569" max="13569" width="1.375" style="63" bestFit="1" customWidth="1"/>
    <col min="13570" max="13570" width="3.875" style="63" bestFit="1" customWidth="1"/>
    <col min="13571" max="13571" width="21.25" style="63" customWidth="1"/>
    <col min="13572" max="13572" width="52.875" style="63" customWidth="1"/>
    <col min="13573" max="13573" width="41" style="63" bestFit="1" customWidth="1"/>
    <col min="13574" max="13575" width="21.25" style="63" customWidth="1"/>
    <col min="13576" max="13576" width="13.75" style="63" bestFit="1" customWidth="1"/>
    <col min="13577" max="13577" width="10.625" style="63" bestFit="1" customWidth="1"/>
    <col min="13578" max="13824" width="9" style="63"/>
    <col min="13825" max="13825" width="1.375" style="63" bestFit="1" customWidth="1"/>
    <col min="13826" max="13826" width="3.875" style="63" bestFit="1" customWidth="1"/>
    <col min="13827" max="13827" width="21.25" style="63" customWidth="1"/>
    <col min="13828" max="13828" width="52.875" style="63" customWidth="1"/>
    <col min="13829" max="13829" width="41" style="63" bestFit="1" customWidth="1"/>
    <col min="13830" max="13831" width="21.25" style="63" customWidth="1"/>
    <col min="13832" max="13832" width="13.75" style="63" bestFit="1" customWidth="1"/>
    <col min="13833" max="13833" width="10.625" style="63" bestFit="1" customWidth="1"/>
    <col min="13834" max="14080" width="9" style="63"/>
    <col min="14081" max="14081" width="1.375" style="63" bestFit="1" customWidth="1"/>
    <col min="14082" max="14082" width="3.875" style="63" bestFit="1" customWidth="1"/>
    <col min="14083" max="14083" width="21.25" style="63" customWidth="1"/>
    <col min="14084" max="14084" width="52.875" style="63" customWidth="1"/>
    <col min="14085" max="14085" width="41" style="63" bestFit="1" customWidth="1"/>
    <col min="14086" max="14087" width="21.25" style="63" customWidth="1"/>
    <col min="14088" max="14088" width="13.75" style="63" bestFit="1" customWidth="1"/>
    <col min="14089" max="14089" width="10.625" style="63" bestFit="1" customWidth="1"/>
    <col min="14090" max="14336" width="9" style="63"/>
    <col min="14337" max="14337" width="1.375" style="63" bestFit="1" customWidth="1"/>
    <col min="14338" max="14338" width="3.875" style="63" bestFit="1" customWidth="1"/>
    <col min="14339" max="14339" width="21.25" style="63" customWidth="1"/>
    <col min="14340" max="14340" width="52.875" style="63" customWidth="1"/>
    <col min="14341" max="14341" width="41" style="63" bestFit="1" customWidth="1"/>
    <col min="14342" max="14343" width="21.25" style="63" customWidth="1"/>
    <col min="14344" max="14344" width="13.75" style="63" bestFit="1" customWidth="1"/>
    <col min="14345" max="14345" width="10.625" style="63" bestFit="1" customWidth="1"/>
    <col min="14346" max="14592" width="9" style="63"/>
    <col min="14593" max="14593" width="1.375" style="63" bestFit="1" customWidth="1"/>
    <col min="14594" max="14594" width="3.875" style="63" bestFit="1" customWidth="1"/>
    <col min="14595" max="14595" width="21.25" style="63" customWidth="1"/>
    <col min="14596" max="14596" width="52.875" style="63" customWidth="1"/>
    <col min="14597" max="14597" width="41" style="63" bestFit="1" customWidth="1"/>
    <col min="14598" max="14599" width="21.25" style="63" customWidth="1"/>
    <col min="14600" max="14600" width="13.75" style="63" bestFit="1" customWidth="1"/>
    <col min="14601" max="14601" width="10.625" style="63" bestFit="1" customWidth="1"/>
    <col min="14602" max="14848" width="9" style="63"/>
    <col min="14849" max="14849" width="1.375" style="63" bestFit="1" customWidth="1"/>
    <col min="14850" max="14850" width="3.875" style="63" bestFit="1" customWidth="1"/>
    <col min="14851" max="14851" width="21.25" style="63" customWidth="1"/>
    <col min="14852" max="14852" width="52.875" style="63" customWidth="1"/>
    <col min="14853" max="14853" width="41" style="63" bestFit="1" customWidth="1"/>
    <col min="14854" max="14855" width="21.25" style="63" customWidth="1"/>
    <col min="14856" max="14856" width="13.75" style="63" bestFit="1" customWidth="1"/>
    <col min="14857" max="14857" width="10.625" style="63" bestFit="1" customWidth="1"/>
    <col min="14858" max="15104" width="9" style="63"/>
    <col min="15105" max="15105" width="1.375" style="63" bestFit="1" customWidth="1"/>
    <col min="15106" max="15106" width="3.875" style="63" bestFit="1" customWidth="1"/>
    <col min="15107" max="15107" width="21.25" style="63" customWidth="1"/>
    <col min="15108" max="15108" width="52.875" style="63" customWidth="1"/>
    <col min="15109" max="15109" width="41" style="63" bestFit="1" customWidth="1"/>
    <col min="15110" max="15111" width="21.25" style="63" customWidth="1"/>
    <col min="15112" max="15112" width="13.75" style="63" bestFit="1" customWidth="1"/>
    <col min="15113" max="15113" width="10.625" style="63" bestFit="1" customWidth="1"/>
    <col min="15114" max="15360" width="9" style="63"/>
    <col min="15361" max="15361" width="1.375" style="63" bestFit="1" customWidth="1"/>
    <col min="15362" max="15362" width="3.875" style="63" bestFit="1" customWidth="1"/>
    <col min="15363" max="15363" width="21.25" style="63" customWidth="1"/>
    <col min="15364" max="15364" width="52.875" style="63" customWidth="1"/>
    <col min="15365" max="15365" width="41" style="63" bestFit="1" customWidth="1"/>
    <col min="15366" max="15367" width="21.25" style="63" customWidth="1"/>
    <col min="15368" max="15368" width="13.75" style="63" bestFit="1" customWidth="1"/>
    <col min="15369" max="15369" width="10.625" style="63" bestFit="1" customWidth="1"/>
    <col min="15370" max="15616" width="9" style="63"/>
    <col min="15617" max="15617" width="1.375" style="63" bestFit="1" customWidth="1"/>
    <col min="15618" max="15618" width="3.875" style="63" bestFit="1" customWidth="1"/>
    <col min="15619" max="15619" width="21.25" style="63" customWidth="1"/>
    <col min="15620" max="15620" width="52.875" style="63" customWidth="1"/>
    <col min="15621" max="15621" width="41" style="63" bestFit="1" customWidth="1"/>
    <col min="15622" max="15623" width="21.25" style="63" customWidth="1"/>
    <col min="15624" max="15624" width="13.75" style="63" bestFit="1" customWidth="1"/>
    <col min="15625" max="15625" width="10.625" style="63" bestFit="1" customWidth="1"/>
    <col min="15626" max="15872" width="9" style="63"/>
    <col min="15873" max="15873" width="1.375" style="63" bestFit="1" customWidth="1"/>
    <col min="15874" max="15874" width="3.875" style="63" bestFit="1" customWidth="1"/>
    <col min="15875" max="15875" width="21.25" style="63" customWidth="1"/>
    <col min="15876" max="15876" width="52.875" style="63" customWidth="1"/>
    <col min="15877" max="15877" width="41" style="63" bestFit="1" customWidth="1"/>
    <col min="15878" max="15879" width="21.25" style="63" customWidth="1"/>
    <col min="15880" max="15880" width="13.75" style="63" bestFit="1" customWidth="1"/>
    <col min="15881" max="15881" width="10.625" style="63" bestFit="1" customWidth="1"/>
    <col min="15882" max="16128" width="9" style="63"/>
    <col min="16129" max="16129" width="1.375" style="63" bestFit="1" customWidth="1"/>
    <col min="16130" max="16130" width="3.875" style="63" bestFit="1" customWidth="1"/>
    <col min="16131" max="16131" width="21.25" style="63" customWidth="1"/>
    <col min="16132" max="16132" width="52.875" style="63" customWidth="1"/>
    <col min="16133" max="16133" width="41" style="63" bestFit="1" customWidth="1"/>
    <col min="16134" max="16135" width="21.25" style="63" customWidth="1"/>
    <col min="16136" max="16136" width="13.75" style="63" bestFit="1" customWidth="1"/>
    <col min="16137" max="16137" width="10.625" style="63" bestFit="1" customWidth="1"/>
    <col min="16138" max="16384" width="9" style="63"/>
  </cols>
  <sheetData>
    <row r="1" spans="1:31" ht="25.5">
      <c r="A1" s="59" t="s">
        <v>70</v>
      </c>
      <c r="B1" s="8" t="s">
        <v>93</v>
      </c>
      <c r="C1" s="61"/>
      <c r="D1" s="60"/>
      <c r="E1" s="60"/>
      <c r="F1" s="60"/>
      <c r="G1" s="60"/>
      <c r="H1" s="62"/>
      <c r="I1" s="62"/>
      <c r="J1" s="62"/>
      <c r="K1" s="59"/>
      <c r="L1" s="59"/>
      <c r="M1" s="59"/>
      <c r="N1" s="59"/>
      <c r="O1" s="59" t="s">
        <v>70</v>
      </c>
      <c r="P1" s="59" t="s">
        <v>70</v>
      </c>
      <c r="Q1" s="49"/>
      <c r="R1" s="49"/>
      <c r="S1" s="49"/>
      <c r="T1" s="49"/>
      <c r="U1" s="49"/>
      <c r="V1" s="49"/>
      <c r="W1" s="49"/>
      <c r="X1" s="49"/>
      <c r="Y1" s="49"/>
      <c r="Z1" s="49"/>
      <c r="AA1" s="49"/>
      <c r="AB1" s="49"/>
      <c r="AC1" s="49"/>
      <c r="AD1" s="49"/>
      <c r="AE1" s="49"/>
    </row>
    <row r="2" spans="1:31" ht="15.75" thickBot="1">
      <c r="B2" s="15"/>
      <c r="C2" s="66"/>
      <c r="D2" s="67"/>
      <c r="E2" s="65"/>
      <c r="F2" s="65"/>
      <c r="G2" s="71"/>
      <c r="H2" s="68"/>
      <c r="I2" s="68"/>
      <c r="J2" s="69"/>
      <c r="K2" s="70"/>
      <c r="L2" s="49"/>
      <c r="M2" s="49"/>
      <c r="N2" s="49"/>
      <c r="O2" s="70"/>
      <c r="P2" s="70"/>
      <c r="Q2" s="49"/>
      <c r="R2" s="49"/>
      <c r="S2" s="49"/>
      <c r="T2" s="49"/>
      <c r="U2" s="49"/>
      <c r="V2" s="49"/>
      <c r="W2" s="49"/>
      <c r="X2" s="49"/>
      <c r="Y2" s="49"/>
      <c r="Z2" s="49"/>
      <c r="AA2" s="49"/>
      <c r="AB2" s="49"/>
      <c r="AC2" s="49"/>
      <c r="AD2" s="49"/>
      <c r="AE2" s="49"/>
    </row>
    <row r="3" spans="1:31" ht="15">
      <c r="B3" s="16" t="s">
        <v>277</v>
      </c>
      <c r="C3" s="66"/>
      <c r="D3" s="72"/>
      <c r="E3" s="65"/>
      <c r="F3" s="65"/>
      <c r="G3" s="65"/>
      <c r="H3" s="68"/>
      <c r="I3" s="68"/>
      <c r="J3" s="69"/>
      <c r="K3" s="70"/>
      <c r="L3" s="49"/>
      <c r="M3" s="49"/>
      <c r="N3" s="49"/>
      <c r="O3" s="70"/>
      <c r="P3" s="70"/>
      <c r="Q3" s="49"/>
      <c r="R3" s="49"/>
      <c r="S3" s="49"/>
      <c r="T3" s="49"/>
      <c r="U3" s="49"/>
      <c r="V3" s="49"/>
      <c r="W3" s="49"/>
      <c r="X3" s="49"/>
      <c r="Y3" s="49"/>
      <c r="Z3" s="49"/>
      <c r="AA3" s="49"/>
      <c r="AB3" s="49"/>
      <c r="AC3" s="49"/>
      <c r="AD3" s="49"/>
      <c r="AE3" s="49"/>
    </row>
    <row r="4" spans="1:31" ht="15.75" thickBot="1">
      <c r="B4" s="17">
        <f>PeriodEnding</f>
        <v>41729</v>
      </c>
      <c r="C4" s="66"/>
      <c r="D4" s="72"/>
      <c r="E4" s="65"/>
      <c r="F4" s="65"/>
      <c r="G4" s="65"/>
      <c r="H4" s="68"/>
      <c r="I4" s="68"/>
      <c r="J4" s="69"/>
      <c r="K4" s="70"/>
      <c r="L4" s="49"/>
      <c r="M4" s="49"/>
      <c r="N4" s="49"/>
      <c r="O4" s="70"/>
      <c r="P4" s="70"/>
      <c r="Q4" s="49"/>
      <c r="R4" s="49"/>
      <c r="S4" s="49"/>
      <c r="T4" s="49"/>
      <c r="U4" s="49"/>
      <c r="V4" s="49"/>
      <c r="W4" s="49"/>
      <c r="X4" s="49"/>
      <c r="Y4" s="49"/>
      <c r="Z4" s="49"/>
      <c r="AA4" s="49"/>
      <c r="AB4" s="49"/>
      <c r="AC4" s="49"/>
      <c r="AD4" s="49"/>
      <c r="AE4" s="49"/>
    </row>
    <row r="5" spans="1:31" ht="15">
      <c r="B5" s="73"/>
      <c r="C5" s="73"/>
      <c r="D5" s="73"/>
      <c r="E5" s="73"/>
      <c r="F5" s="73"/>
      <c r="G5" s="65"/>
      <c r="H5" s="74"/>
      <c r="I5" s="74"/>
      <c r="J5" s="69"/>
      <c r="K5" s="70"/>
      <c r="L5" s="49"/>
      <c r="M5" s="49"/>
      <c r="N5" s="49"/>
      <c r="O5" s="70"/>
      <c r="P5" s="70"/>
      <c r="Q5" s="49"/>
      <c r="R5" s="49"/>
      <c r="S5" s="49"/>
      <c r="T5" s="49"/>
      <c r="U5" s="49"/>
      <c r="V5" s="49"/>
      <c r="W5" s="49"/>
      <c r="X5" s="49"/>
      <c r="Y5" s="49"/>
      <c r="Z5" s="49"/>
      <c r="AA5" s="49"/>
      <c r="AB5" s="49"/>
      <c r="AC5" s="49"/>
      <c r="AD5" s="49"/>
      <c r="AE5" s="49"/>
    </row>
    <row r="6" spans="1:31" s="70" customFormat="1" ht="15">
      <c r="A6" s="59" t="s">
        <v>72</v>
      </c>
      <c r="B6" s="19" t="s">
        <v>73</v>
      </c>
      <c r="C6" s="19"/>
      <c r="D6" s="19"/>
      <c r="E6" s="12" t="s">
        <v>74</v>
      </c>
      <c r="F6" s="12" t="s">
        <v>94</v>
      </c>
      <c r="G6" s="65"/>
      <c r="H6" s="12"/>
      <c r="I6" s="12"/>
      <c r="J6" s="69"/>
    </row>
    <row r="7" spans="1:31" ht="15" customHeight="1">
      <c r="B7" s="161" t="s">
        <v>77</v>
      </c>
      <c r="C7" s="456" t="s">
        <v>78</v>
      </c>
      <c r="D7" s="20" t="s">
        <v>76</v>
      </c>
      <c r="E7" s="456" t="s">
        <v>79</v>
      </c>
      <c r="F7" s="456" t="s">
        <v>95</v>
      </c>
      <c r="G7" s="161" t="s">
        <v>299</v>
      </c>
      <c r="H7" s="74"/>
      <c r="I7" s="68"/>
      <c r="J7" s="70"/>
      <c r="K7" s="70"/>
      <c r="L7" s="49"/>
      <c r="M7" s="49"/>
      <c r="N7" s="49"/>
      <c r="O7" s="70"/>
      <c r="P7" s="70"/>
      <c r="Q7" s="49"/>
      <c r="R7" s="49"/>
      <c r="S7" s="49"/>
      <c r="T7" s="49"/>
      <c r="U7" s="49"/>
      <c r="V7" s="49"/>
      <c r="W7" s="49"/>
      <c r="X7" s="49"/>
      <c r="Y7" s="49"/>
      <c r="Z7" s="49"/>
      <c r="AA7" s="49"/>
      <c r="AB7" s="49"/>
      <c r="AC7" s="49"/>
      <c r="AD7" s="49"/>
    </row>
    <row r="8" spans="1:31" ht="22.5">
      <c r="B8" s="162"/>
      <c r="C8" s="457"/>
      <c r="D8" s="23" t="s">
        <v>80</v>
      </c>
      <c r="E8" s="457"/>
      <c r="F8" s="457"/>
      <c r="G8" s="162"/>
      <c r="H8" s="74"/>
      <c r="I8" s="68"/>
      <c r="J8" s="70"/>
      <c r="K8" s="70"/>
      <c r="L8" s="49"/>
      <c r="M8" s="49"/>
      <c r="N8" s="49"/>
      <c r="O8" s="70"/>
      <c r="P8" s="70"/>
      <c r="Q8" s="49"/>
      <c r="R8" s="49"/>
      <c r="S8" s="49"/>
      <c r="T8" s="49"/>
      <c r="U8" s="49"/>
      <c r="V8" s="49"/>
      <c r="W8" s="49"/>
      <c r="X8" s="49"/>
      <c r="Y8" s="49"/>
      <c r="Z8" s="49"/>
      <c r="AA8" s="49"/>
      <c r="AB8" s="49"/>
      <c r="AC8" s="49"/>
      <c r="AD8" s="49"/>
    </row>
    <row r="9" spans="1:31" ht="15">
      <c r="B9" s="163"/>
      <c r="C9" s="26" t="s">
        <v>81</v>
      </c>
      <c r="D9" s="26" t="s">
        <v>81</v>
      </c>
      <c r="E9" s="75" t="s">
        <v>82</v>
      </c>
      <c r="F9" s="76" t="s">
        <v>96</v>
      </c>
      <c r="G9" s="163"/>
      <c r="H9" s="74"/>
      <c r="I9" s="68"/>
      <c r="J9" s="70"/>
      <c r="K9" s="70"/>
      <c r="L9" s="49"/>
      <c r="M9" s="49"/>
      <c r="N9" s="49"/>
      <c r="O9" s="70"/>
      <c r="P9" s="70"/>
      <c r="Q9" s="49"/>
      <c r="R9" s="49"/>
      <c r="S9" s="49"/>
      <c r="T9" s="49"/>
      <c r="U9" s="49"/>
      <c r="V9" s="49"/>
      <c r="W9" s="49"/>
      <c r="X9" s="49"/>
      <c r="Y9" s="49"/>
      <c r="Z9" s="49"/>
      <c r="AA9" s="49"/>
      <c r="AB9" s="49"/>
      <c r="AC9" s="49"/>
      <c r="AD9" s="49"/>
    </row>
    <row r="10" spans="1:31" s="84" customFormat="1" ht="18" customHeight="1">
      <c r="A10" s="77" t="str">
        <f>IF(B10="","","atcounter")</f>
        <v/>
      </c>
      <c r="B10" s="78"/>
      <c r="C10" s="78"/>
      <c r="D10" s="78"/>
      <c r="E10" s="79"/>
      <c r="F10" s="80"/>
      <c r="G10" s="164"/>
      <c r="H10" s="81"/>
      <c r="I10" s="81"/>
      <c r="J10" s="82"/>
      <c r="K10" s="82"/>
      <c r="L10" s="83"/>
      <c r="M10" s="83"/>
      <c r="N10" s="83"/>
      <c r="O10" s="82"/>
      <c r="P10" s="82"/>
      <c r="Q10" s="83"/>
      <c r="R10" s="83"/>
      <c r="S10" s="83"/>
      <c r="T10" s="83"/>
      <c r="U10" s="83"/>
      <c r="V10" s="83"/>
      <c r="W10" s="83"/>
      <c r="X10" s="83"/>
      <c r="Y10" s="83"/>
      <c r="Z10" s="83"/>
      <c r="AA10" s="83"/>
      <c r="AB10" s="83"/>
      <c r="AC10" s="83"/>
      <c r="AD10" s="83"/>
    </row>
    <row r="11" spans="1:31" s="84" customFormat="1" ht="18" customHeight="1">
      <c r="A11" s="77"/>
      <c r="B11" s="78"/>
      <c r="C11" s="78"/>
      <c r="D11" s="78"/>
      <c r="E11" s="79"/>
      <c r="F11" s="80"/>
      <c r="G11" s="164"/>
      <c r="H11" s="81"/>
      <c r="I11" s="81"/>
      <c r="J11" s="82"/>
      <c r="K11" s="82"/>
      <c r="L11" s="83"/>
      <c r="M11" s="83"/>
      <c r="N11" s="83"/>
      <c r="O11" s="82"/>
      <c r="P11" s="82"/>
      <c r="Q11" s="83"/>
      <c r="R11" s="83"/>
      <c r="S11" s="83"/>
      <c r="T11" s="83"/>
      <c r="U11" s="83"/>
      <c r="V11" s="83"/>
      <c r="W11" s="83"/>
      <c r="X11" s="83"/>
      <c r="Y11" s="83"/>
      <c r="Z11" s="83"/>
      <c r="AA11" s="83"/>
      <c r="AB11" s="83"/>
      <c r="AC11" s="83"/>
      <c r="AD11" s="83"/>
    </row>
    <row r="12" spans="1:31" s="84" customFormat="1" ht="18" customHeight="1">
      <c r="A12" s="77"/>
      <c r="B12" s="78"/>
      <c r="C12" s="78"/>
      <c r="D12" s="78"/>
      <c r="E12" s="79"/>
      <c r="F12" s="80"/>
      <c r="G12" s="164"/>
      <c r="H12" s="81"/>
      <c r="I12" s="81"/>
      <c r="J12" s="82"/>
      <c r="K12" s="82"/>
      <c r="L12" s="83"/>
      <c r="M12" s="83"/>
      <c r="N12" s="83"/>
      <c r="O12" s="82"/>
      <c r="P12" s="82"/>
      <c r="Q12" s="83"/>
      <c r="R12" s="83"/>
      <c r="S12" s="83"/>
      <c r="T12" s="83"/>
      <c r="U12" s="83"/>
      <c r="V12" s="83"/>
      <c r="W12" s="83"/>
      <c r="X12" s="83"/>
      <c r="Y12" s="83"/>
      <c r="Z12" s="83"/>
      <c r="AA12" s="83"/>
      <c r="AB12" s="83"/>
      <c r="AC12" s="83"/>
      <c r="AD12" s="83"/>
    </row>
    <row r="13" spans="1:31" s="84" customFormat="1" ht="18" customHeight="1">
      <c r="A13" s="77"/>
      <c r="B13" s="78"/>
      <c r="C13" s="78"/>
      <c r="D13" s="78"/>
      <c r="E13" s="79"/>
      <c r="F13" s="80"/>
      <c r="G13" s="164"/>
      <c r="H13" s="81"/>
      <c r="I13" s="81"/>
      <c r="J13" s="82"/>
      <c r="K13" s="82"/>
      <c r="L13" s="83"/>
      <c r="M13" s="83"/>
      <c r="N13" s="83"/>
      <c r="O13" s="82"/>
      <c r="P13" s="82"/>
      <c r="Q13" s="83"/>
      <c r="R13" s="83"/>
      <c r="S13" s="83"/>
      <c r="T13" s="83"/>
      <c r="U13" s="83"/>
      <c r="V13" s="83"/>
      <c r="W13" s="83"/>
      <c r="X13" s="83"/>
      <c r="Y13" s="83"/>
      <c r="Z13" s="83"/>
      <c r="AA13" s="83"/>
      <c r="AB13" s="83"/>
      <c r="AC13" s="83"/>
      <c r="AD13" s="83"/>
    </row>
    <row r="14" spans="1:31" s="84" customFormat="1" ht="18" customHeight="1">
      <c r="A14" s="77" t="str">
        <f>IF(B14="","","atcounter")</f>
        <v/>
      </c>
      <c r="B14" s="78"/>
      <c r="C14" s="78"/>
      <c r="D14" s="78"/>
      <c r="E14" s="79"/>
      <c r="F14" s="80"/>
      <c r="G14" s="164"/>
      <c r="H14" s="81"/>
      <c r="I14" s="81"/>
      <c r="J14" s="82"/>
      <c r="K14" s="82"/>
      <c r="L14" s="83"/>
      <c r="M14" s="83"/>
      <c r="N14" s="83"/>
      <c r="O14" s="82"/>
      <c r="P14" s="82"/>
      <c r="Q14" s="83"/>
      <c r="R14" s="83"/>
      <c r="S14" s="83"/>
      <c r="T14" s="83"/>
      <c r="U14" s="83"/>
      <c r="V14" s="83"/>
      <c r="W14" s="83"/>
      <c r="X14" s="83"/>
      <c r="Y14" s="83"/>
      <c r="Z14" s="83"/>
      <c r="AA14" s="83"/>
      <c r="AB14" s="83"/>
      <c r="AC14" s="83"/>
      <c r="AD14" s="83"/>
    </row>
    <row r="15" spans="1:31" ht="18" customHeight="1">
      <c r="A15" s="85" t="str">
        <f>IF(B15="","","atcounter")</f>
        <v/>
      </c>
      <c r="B15" s="78"/>
      <c r="C15" s="78"/>
      <c r="D15" s="78"/>
      <c r="E15" s="79"/>
      <c r="F15" s="80"/>
      <c r="G15" s="164"/>
      <c r="H15" s="86"/>
      <c r="I15" s="86"/>
      <c r="J15" s="70"/>
      <c r="K15" s="70"/>
      <c r="L15" s="49"/>
      <c r="M15" s="49"/>
      <c r="N15" s="49"/>
      <c r="O15" s="70"/>
      <c r="P15" s="70"/>
      <c r="Q15" s="49"/>
      <c r="R15" s="49"/>
      <c r="S15" s="49"/>
      <c r="T15" s="49"/>
      <c r="U15" s="49"/>
      <c r="V15" s="49"/>
      <c r="W15" s="49"/>
      <c r="X15" s="49"/>
      <c r="Y15" s="49"/>
      <c r="Z15" s="49"/>
      <c r="AA15" s="49"/>
      <c r="AB15" s="49"/>
      <c r="AC15" s="49"/>
      <c r="AD15" s="49"/>
    </row>
    <row r="16" spans="1:31" ht="18.75">
      <c r="B16" s="87" t="s">
        <v>97</v>
      </c>
      <c r="C16" s="88"/>
      <c r="D16" s="89"/>
      <c r="E16" s="29">
        <f>SUM(E10:E15)</f>
        <v>0</v>
      </c>
      <c r="F16" s="90">
        <f>SUM(F10:F15)</f>
        <v>0</v>
      </c>
      <c r="G16" s="65"/>
      <c r="H16" s="74"/>
      <c r="I16" s="91"/>
      <c r="J16" s="70"/>
      <c r="K16" s="70"/>
      <c r="L16" s="49"/>
      <c r="M16" s="49"/>
      <c r="N16" s="49"/>
      <c r="O16" s="70"/>
      <c r="P16" s="70"/>
      <c r="Q16" s="49"/>
      <c r="R16" s="49"/>
      <c r="S16" s="49"/>
      <c r="T16" s="49"/>
      <c r="U16" s="49"/>
      <c r="V16" s="49"/>
      <c r="W16" s="49"/>
      <c r="X16" s="49"/>
      <c r="Y16" s="49"/>
      <c r="Z16" s="49"/>
      <c r="AA16" s="49"/>
      <c r="AB16" s="49"/>
      <c r="AC16" s="49"/>
      <c r="AD16" s="49"/>
    </row>
    <row r="17" spans="2:31" ht="15">
      <c r="B17" s="60"/>
      <c r="C17" s="60"/>
      <c r="D17" s="92"/>
      <c r="E17" s="60"/>
      <c r="F17" s="60"/>
      <c r="G17" s="60"/>
      <c r="H17" s="74"/>
      <c r="I17" s="93"/>
      <c r="J17" s="93"/>
      <c r="K17" s="70"/>
      <c r="L17" s="49"/>
      <c r="M17" s="49"/>
      <c r="N17" s="49"/>
      <c r="O17" s="70"/>
      <c r="P17" s="70"/>
      <c r="Q17" s="49"/>
      <c r="R17" s="49"/>
      <c r="S17" s="49"/>
      <c r="T17" s="49"/>
      <c r="U17" s="49"/>
      <c r="V17" s="49"/>
      <c r="W17" s="49"/>
      <c r="X17" s="49"/>
      <c r="Y17" s="49"/>
      <c r="Z17" s="49"/>
      <c r="AA17" s="49"/>
      <c r="AB17" s="49"/>
      <c r="AC17" s="49"/>
      <c r="AD17" s="49"/>
      <c r="AE17" s="49"/>
    </row>
    <row r="18" spans="2:31" ht="15">
      <c r="B18" s="94"/>
      <c r="C18" s="94"/>
      <c r="D18" s="94"/>
      <c r="E18" s="60"/>
      <c r="F18" s="60"/>
      <c r="G18" s="60"/>
      <c r="H18" s="74"/>
      <c r="I18" s="93"/>
      <c r="J18" s="13" t="s">
        <v>98</v>
      </c>
      <c r="K18" s="48" t="s">
        <v>99</v>
      </c>
      <c r="L18" s="9"/>
      <c r="M18" s="9"/>
      <c r="N18" s="9"/>
      <c r="O18" s="13" t="s">
        <v>100</v>
      </c>
      <c r="P18" s="13" t="s">
        <v>100</v>
      </c>
      <c r="Q18" s="49"/>
      <c r="R18" s="49"/>
      <c r="S18" s="49"/>
      <c r="T18" s="49"/>
      <c r="U18" s="49"/>
      <c r="V18" s="49"/>
      <c r="W18" s="49"/>
      <c r="X18" s="49"/>
      <c r="Y18" s="49"/>
      <c r="Z18" s="49"/>
      <c r="AA18" s="49"/>
      <c r="AB18" s="49"/>
      <c r="AC18" s="49"/>
      <c r="AD18" s="49"/>
      <c r="AE18" s="49"/>
    </row>
    <row r="19" spans="2:31" ht="15">
      <c r="B19" s="94"/>
      <c r="C19" s="94"/>
      <c r="D19" s="94"/>
      <c r="E19" s="60"/>
      <c r="F19" s="60"/>
      <c r="G19" s="49"/>
      <c r="H19" s="70"/>
      <c r="I19" s="70"/>
      <c r="J19" s="13" t="s">
        <v>101</v>
      </c>
      <c r="K19" s="48" t="s">
        <v>3</v>
      </c>
      <c r="L19" s="9"/>
      <c r="M19" s="9"/>
      <c r="N19" s="9"/>
      <c r="O19" s="13" t="s">
        <v>102</v>
      </c>
      <c r="P19" s="13" t="s">
        <v>102</v>
      </c>
      <c r="Q19" s="49"/>
      <c r="R19" s="49"/>
      <c r="S19" s="49"/>
      <c r="T19" s="49"/>
      <c r="U19" s="49"/>
      <c r="V19" s="49"/>
      <c r="W19" s="49"/>
      <c r="X19" s="49"/>
      <c r="Y19" s="49"/>
      <c r="Z19" s="49"/>
      <c r="AA19" s="49"/>
      <c r="AB19" s="49"/>
      <c r="AC19" s="49"/>
      <c r="AD19" s="49"/>
      <c r="AE19" s="49"/>
    </row>
    <row r="20" spans="2:31" ht="15">
      <c r="B20" s="94"/>
      <c r="C20" s="94"/>
      <c r="D20" s="94"/>
      <c r="E20" s="60"/>
      <c r="F20" s="60"/>
      <c r="G20" s="49"/>
      <c r="H20" s="70"/>
      <c r="I20" s="70"/>
      <c r="J20" s="13" t="s">
        <v>103</v>
      </c>
      <c r="K20" s="48" t="s">
        <v>104</v>
      </c>
      <c r="L20" s="9"/>
      <c r="M20" s="9"/>
      <c r="N20" s="9"/>
      <c r="O20" s="13" t="s">
        <v>105</v>
      </c>
      <c r="P20" s="13" t="s">
        <v>105</v>
      </c>
      <c r="Q20" s="49"/>
      <c r="R20" s="49"/>
      <c r="S20" s="49"/>
      <c r="T20" s="49"/>
      <c r="U20" s="49"/>
      <c r="V20" s="49"/>
      <c r="W20" s="49"/>
      <c r="X20" s="49"/>
      <c r="Y20" s="49"/>
      <c r="Z20" s="49"/>
      <c r="AA20" s="49"/>
      <c r="AB20" s="49"/>
      <c r="AC20" s="49"/>
      <c r="AD20" s="49"/>
      <c r="AE20" s="49"/>
    </row>
    <row r="21" spans="2:31" ht="14.25" customHeight="1">
      <c r="B21" s="94"/>
      <c r="C21" s="94"/>
      <c r="D21" s="94"/>
      <c r="E21" s="60"/>
      <c r="F21" s="60"/>
      <c r="G21" s="49"/>
      <c r="H21" s="70"/>
      <c r="I21" s="70"/>
      <c r="J21" s="13" t="s">
        <v>106</v>
      </c>
      <c r="K21" s="48" t="s">
        <v>4</v>
      </c>
      <c r="L21" s="9"/>
      <c r="M21" s="9"/>
      <c r="N21" s="9"/>
      <c r="O21" s="13" t="s">
        <v>107</v>
      </c>
      <c r="P21" s="13" t="s">
        <v>107</v>
      </c>
      <c r="Q21" s="49"/>
      <c r="R21" s="49"/>
      <c r="S21" s="49"/>
      <c r="T21" s="49"/>
      <c r="U21" s="49"/>
      <c r="V21" s="49"/>
      <c r="W21" s="49"/>
      <c r="X21" s="49"/>
      <c r="Y21" s="49"/>
      <c r="Z21" s="49"/>
      <c r="AA21" s="49"/>
      <c r="AB21" s="49"/>
      <c r="AC21" s="49"/>
      <c r="AD21" s="49"/>
      <c r="AE21" s="49"/>
    </row>
    <row r="22" spans="2:31" ht="15">
      <c r="B22" s="94"/>
      <c r="C22" s="94"/>
      <c r="D22" s="94"/>
      <c r="E22" s="60"/>
      <c r="F22" s="60"/>
      <c r="G22" s="49"/>
      <c r="H22" s="70"/>
      <c r="I22" s="70"/>
      <c r="J22" s="13" t="s">
        <v>108</v>
      </c>
      <c r="K22" s="48" t="s">
        <v>5</v>
      </c>
      <c r="L22" s="9"/>
      <c r="M22" s="9"/>
      <c r="N22" s="9"/>
      <c r="O22" s="13" t="s">
        <v>109</v>
      </c>
      <c r="P22" s="13" t="s">
        <v>109</v>
      </c>
      <c r="Q22" s="49"/>
      <c r="R22" s="49"/>
      <c r="S22" s="49"/>
      <c r="T22" s="49"/>
      <c r="U22" s="49"/>
      <c r="V22" s="49"/>
      <c r="W22" s="49"/>
      <c r="X22" s="49"/>
      <c r="Y22" s="49"/>
      <c r="Z22" s="49"/>
      <c r="AA22" s="49"/>
      <c r="AB22" s="49"/>
      <c r="AC22" s="49"/>
      <c r="AD22" s="49"/>
      <c r="AE22" s="49"/>
    </row>
    <row r="23" spans="2:31" ht="15">
      <c r="B23" s="94"/>
      <c r="C23" s="94"/>
      <c r="D23" s="94"/>
      <c r="E23" s="60"/>
      <c r="F23" s="60"/>
      <c r="G23" s="49"/>
      <c r="H23" s="70"/>
      <c r="I23" s="70"/>
      <c r="J23" s="13" t="s">
        <v>110</v>
      </c>
      <c r="K23" s="48" t="s">
        <v>111</v>
      </c>
      <c r="L23" s="9"/>
      <c r="M23" s="9"/>
      <c r="N23" s="9"/>
      <c r="O23" s="13" t="s">
        <v>112</v>
      </c>
      <c r="P23" s="13" t="s">
        <v>112</v>
      </c>
      <c r="Q23" s="49"/>
      <c r="R23" s="49"/>
      <c r="S23" s="49"/>
      <c r="T23" s="49"/>
      <c r="U23" s="49"/>
      <c r="V23" s="49"/>
      <c r="W23" s="49"/>
      <c r="X23" s="49"/>
      <c r="Y23" s="49"/>
      <c r="Z23" s="49"/>
      <c r="AA23" s="49"/>
      <c r="AB23" s="49"/>
      <c r="AC23" s="49"/>
      <c r="AD23" s="49"/>
      <c r="AE23" s="49"/>
    </row>
    <row r="24" spans="2:31" ht="15">
      <c r="B24" s="94"/>
      <c r="C24" s="94"/>
      <c r="D24" s="94"/>
      <c r="E24" s="60"/>
      <c r="F24" s="60"/>
      <c r="G24" s="49"/>
      <c r="H24" s="70"/>
      <c r="I24" s="70"/>
      <c r="J24" s="13" t="s">
        <v>113</v>
      </c>
      <c r="K24" s="48" t="s">
        <v>114</v>
      </c>
      <c r="L24" s="9"/>
      <c r="M24" s="9"/>
      <c r="N24" s="9"/>
      <c r="O24" s="13" t="s">
        <v>115</v>
      </c>
      <c r="P24" s="13" t="s">
        <v>115</v>
      </c>
      <c r="Q24" s="49"/>
      <c r="R24" s="49"/>
      <c r="S24" s="49"/>
      <c r="T24" s="49"/>
      <c r="U24" s="49"/>
      <c r="V24" s="49"/>
      <c r="W24" s="49"/>
      <c r="X24" s="49"/>
      <c r="Y24" s="49"/>
      <c r="Z24" s="49"/>
      <c r="AA24" s="49"/>
      <c r="AB24" s="49"/>
      <c r="AC24" s="49"/>
      <c r="AD24" s="49"/>
      <c r="AE24" s="49"/>
    </row>
    <row r="25" spans="2:31" ht="15">
      <c r="B25" s="94"/>
      <c r="C25" s="94"/>
      <c r="D25" s="94"/>
      <c r="E25" s="60"/>
      <c r="F25" s="60"/>
      <c r="G25" s="49"/>
      <c r="H25" s="70"/>
      <c r="I25" s="70"/>
      <c r="J25" s="13" t="s">
        <v>116</v>
      </c>
      <c r="K25" s="48" t="s">
        <v>7</v>
      </c>
      <c r="L25" s="9"/>
      <c r="M25" s="9"/>
      <c r="N25" s="9"/>
      <c r="O25" s="13" t="s">
        <v>117</v>
      </c>
      <c r="P25" s="13" t="s">
        <v>117</v>
      </c>
      <c r="Q25" s="49"/>
      <c r="R25" s="49"/>
      <c r="S25" s="49"/>
      <c r="T25" s="49"/>
      <c r="U25" s="49"/>
      <c r="V25" s="49"/>
      <c r="W25" s="49"/>
      <c r="X25" s="49"/>
      <c r="Y25" s="49"/>
      <c r="Z25" s="49"/>
      <c r="AA25" s="49"/>
      <c r="AB25" s="49"/>
      <c r="AC25" s="49"/>
      <c r="AD25" s="49"/>
      <c r="AE25" s="49"/>
    </row>
    <row r="26" spans="2:31" ht="15">
      <c r="B26" s="94"/>
      <c r="C26" s="94"/>
      <c r="D26" s="94"/>
      <c r="E26" s="60"/>
      <c r="F26" s="60"/>
      <c r="G26" s="49"/>
      <c r="H26" s="70"/>
      <c r="I26" s="70"/>
      <c r="J26" s="13" t="s">
        <v>118</v>
      </c>
      <c r="K26" s="48" t="s">
        <v>119</v>
      </c>
      <c r="L26" s="9"/>
      <c r="M26" s="9"/>
      <c r="N26" s="9"/>
      <c r="O26" s="13" t="s">
        <v>120</v>
      </c>
      <c r="P26" s="13" t="s">
        <v>120</v>
      </c>
      <c r="Q26" s="49"/>
      <c r="R26" s="49"/>
      <c r="S26" s="49"/>
      <c r="T26" s="49"/>
      <c r="U26" s="49"/>
      <c r="V26" s="49"/>
      <c r="W26" s="49"/>
      <c r="X26" s="49"/>
      <c r="Y26" s="49"/>
      <c r="Z26" s="49"/>
      <c r="AA26" s="49"/>
      <c r="AB26" s="49"/>
      <c r="AC26" s="49"/>
      <c r="AD26" s="49"/>
      <c r="AE26" s="49"/>
    </row>
    <row r="27" spans="2:31" ht="15">
      <c r="B27" s="94"/>
      <c r="C27" s="94"/>
      <c r="D27" s="94"/>
      <c r="E27" s="60"/>
      <c r="F27" s="60"/>
      <c r="G27" s="49"/>
      <c r="H27" s="70"/>
      <c r="I27" s="70"/>
      <c r="J27" s="13" t="s">
        <v>121</v>
      </c>
      <c r="K27" s="48" t="s">
        <v>8</v>
      </c>
      <c r="L27" s="9"/>
      <c r="M27" s="9"/>
      <c r="N27" s="9"/>
      <c r="O27" s="13" t="s">
        <v>122</v>
      </c>
      <c r="P27" s="13" t="s">
        <v>122</v>
      </c>
      <c r="Q27" s="49"/>
      <c r="R27" s="49"/>
      <c r="S27" s="49"/>
      <c r="T27" s="49"/>
      <c r="U27" s="49"/>
      <c r="V27" s="49"/>
      <c r="W27" s="49"/>
      <c r="X27" s="49"/>
      <c r="Y27" s="49"/>
      <c r="Z27" s="49"/>
      <c r="AA27" s="49"/>
      <c r="AB27" s="49"/>
      <c r="AC27" s="49"/>
      <c r="AD27" s="49"/>
      <c r="AE27" s="49"/>
    </row>
    <row r="28" spans="2:31">
      <c r="B28" s="49"/>
      <c r="C28" s="49"/>
      <c r="D28" s="49"/>
      <c r="E28" s="49"/>
      <c r="F28" s="49"/>
      <c r="G28" s="49"/>
      <c r="H28" s="70"/>
      <c r="I28" s="70"/>
      <c r="J28" s="13" t="s">
        <v>123</v>
      </c>
      <c r="K28" s="48" t="s">
        <v>9</v>
      </c>
      <c r="L28" s="9"/>
      <c r="M28" s="9"/>
      <c r="N28" s="9"/>
      <c r="O28" s="13" t="s">
        <v>124</v>
      </c>
      <c r="P28" s="13" t="s">
        <v>124</v>
      </c>
      <c r="Q28" s="49"/>
      <c r="R28" s="49"/>
      <c r="S28" s="49"/>
      <c r="T28" s="49"/>
      <c r="U28" s="49"/>
      <c r="V28" s="49"/>
      <c r="W28" s="49"/>
      <c r="X28" s="49"/>
      <c r="Y28" s="49"/>
      <c r="Z28" s="49"/>
      <c r="AA28" s="49"/>
      <c r="AB28" s="49"/>
      <c r="AC28" s="49"/>
      <c r="AD28" s="49"/>
      <c r="AE28" s="49"/>
    </row>
    <row r="29" spans="2:31">
      <c r="B29" s="49"/>
      <c r="C29" s="49"/>
      <c r="D29" s="49"/>
      <c r="E29" s="49"/>
      <c r="F29" s="49"/>
      <c r="G29" s="49"/>
      <c r="H29" s="70"/>
      <c r="I29" s="70"/>
      <c r="J29" s="13" t="s">
        <v>125</v>
      </c>
      <c r="K29" s="48" t="s">
        <v>10</v>
      </c>
      <c r="L29" s="9"/>
      <c r="M29" s="9"/>
      <c r="N29" s="9"/>
      <c r="O29" s="13" t="s">
        <v>126</v>
      </c>
      <c r="P29" s="13" t="s">
        <v>126</v>
      </c>
      <c r="Q29" s="49"/>
      <c r="R29" s="49"/>
      <c r="S29" s="49"/>
      <c r="T29" s="49"/>
      <c r="U29" s="49"/>
      <c r="V29" s="49"/>
      <c r="W29" s="49"/>
      <c r="X29" s="49"/>
      <c r="Y29" s="49"/>
      <c r="Z29" s="49"/>
      <c r="AA29" s="49"/>
      <c r="AB29" s="49"/>
      <c r="AC29" s="49"/>
      <c r="AD29" s="49"/>
      <c r="AE29" s="49"/>
    </row>
    <row r="30" spans="2:31">
      <c r="B30" s="49"/>
      <c r="C30" s="49"/>
      <c r="D30" s="49"/>
      <c r="E30" s="49"/>
      <c r="F30" s="49"/>
      <c r="G30" s="49"/>
      <c r="H30" s="70"/>
      <c r="I30" s="70"/>
      <c r="J30" s="13" t="s">
        <v>127</v>
      </c>
      <c r="K30" s="48" t="s">
        <v>11</v>
      </c>
      <c r="L30" s="9"/>
      <c r="M30" s="9"/>
      <c r="N30" s="9"/>
      <c r="O30" s="13" t="s">
        <v>128</v>
      </c>
      <c r="P30" s="13" t="s">
        <v>128</v>
      </c>
      <c r="Q30" s="49"/>
      <c r="R30" s="49"/>
      <c r="S30" s="49"/>
      <c r="T30" s="49"/>
      <c r="U30" s="49"/>
      <c r="V30" s="49"/>
      <c r="W30" s="49"/>
      <c r="X30" s="49"/>
      <c r="Y30" s="49"/>
      <c r="Z30" s="49"/>
      <c r="AA30" s="49"/>
      <c r="AB30" s="49"/>
      <c r="AC30" s="49"/>
      <c r="AD30" s="49"/>
      <c r="AE30" s="49"/>
    </row>
    <row r="31" spans="2:31">
      <c r="B31" s="49"/>
      <c r="C31" s="49"/>
      <c r="D31" s="49"/>
      <c r="E31" s="49"/>
      <c r="F31" s="49"/>
      <c r="G31" s="49"/>
      <c r="H31" s="70"/>
      <c r="I31" s="70"/>
      <c r="J31" s="13" t="s">
        <v>129</v>
      </c>
      <c r="K31" s="48" t="s">
        <v>12</v>
      </c>
      <c r="L31" s="9"/>
      <c r="M31" s="9"/>
      <c r="N31" s="9"/>
      <c r="O31" s="13" t="s">
        <v>130</v>
      </c>
      <c r="P31" s="13" t="s">
        <v>130</v>
      </c>
      <c r="Q31" s="49"/>
      <c r="R31" s="49"/>
      <c r="S31" s="49"/>
      <c r="T31" s="49"/>
      <c r="U31" s="49"/>
      <c r="V31" s="49"/>
      <c r="W31" s="49"/>
      <c r="X31" s="49"/>
      <c r="Y31" s="49"/>
      <c r="Z31" s="49"/>
      <c r="AA31" s="49"/>
      <c r="AB31" s="49"/>
      <c r="AC31" s="49"/>
      <c r="AD31" s="49"/>
      <c r="AE31" s="49"/>
    </row>
    <row r="32" spans="2:31">
      <c r="B32" s="49"/>
      <c r="C32" s="49"/>
      <c r="D32" s="49"/>
      <c r="E32" s="49"/>
      <c r="F32" s="49"/>
      <c r="G32" s="49"/>
      <c r="H32" s="70"/>
      <c r="I32" s="70"/>
      <c r="J32" s="13" t="s">
        <v>131</v>
      </c>
      <c r="K32" s="48" t="s">
        <v>13</v>
      </c>
      <c r="L32" s="9"/>
      <c r="M32" s="9"/>
      <c r="N32" s="9"/>
      <c r="O32" s="13" t="s">
        <v>132</v>
      </c>
      <c r="P32" s="13" t="s">
        <v>132</v>
      </c>
      <c r="Q32" s="49"/>
      <c r="R32" s="49"/>
      <c r="S32" s="49"/>
      <c r="T32" s="49"/>
      <c r="U32" s="49"/>
      <c r="V32" s="49"/>
      <c r="W32" s="49"/>
      <c r="X32" s="49"/>
      <c r="Y32" s="49"/>
      <c r="Z32" s="49"/>
      <c r="AA32" s="49"/>
      <c r="AB32" s="49"/>
      <c r="AC32" s="49"/>
      <c r="AD32" s="49"/>
      <c r="AE32" s="49"/>
    </row>
    <row r="33" spans="2:31">
      <c r="B33" s="49"/>
      <c r="C33" s="49"/>
      <c r="D33" s="49"/>
      <c r="E33" s="49"/>
      <c r="F33" s="49"/>
      <c r="G33" s="49"/>
      <c r="H33" s="70"/>
      <c r="I33" s="70"/>
      <c r="J33" s="13" t="s">
        <v>133</v>
      </c>
      <c r="K33" s="48" t="s">
        <v>14</v>
      </c>
      <c r="L33" s="9"/>
      <c r="M33" s="9"/>
      <c r="N33" s="9"/>
      <c r="O33" s="13" t="s">
        <v>134</v>
      </c>
      <c r="P33" s="13" t="s">
        <v>134</v>
      </c>
      <c r="Q33" s="49"/>
      <c r="R33" s="49"/>
      <c r="S33" s="49"/>
      <c r="T33" s="49"/>
      <c r="U33" s="49"/>
      <c r="V33" s="49"/>
      <c r="W33" s="49"/>
      <c r="X33" s="49"/>
      <c r="Y33" s="49"/>
      <c r="Z33" s="49"/>
      <c r="AA33" s="49"/>
      <c r="AB33" s="49"/>
      <c r="AC33" s="49"/>
      <c r="AD33" s="49"/>
      <c r="AE33" s="49"/>
    </row>
    <row r="34" spans="2:31">
      <c r="B34" s="49"/>
      <c r="C34" s="49"/>
      <c r="D34" s="49"/>
      <c r="E34" s="49"/>
      <c r="F34" s="49"/>
      <c r="G34" s="49"/>
      <c r="H34" s="70"/>
      <c r="I34" s="70"/>
      <c r="J34" s="13" t="s">
        <v>135</v>
      </c>
      <c r="K34" s="48" t="s">
        <v>15</v>
      </c>
      <c r="L34" s="9"/>
      <c r="M34" s="9"/>
      <c r="N34" s="9"/>
      <c r="O34" s="13" t="s">
        <v>136</v>
      </c>
      <c r="P34" s="13" t="s">
        <v>136</v>
      </c>
      <c r="Q34" s="49"/>
      <c r="R34" s="49"/>
      <c r="S34" s="49"/>
      <c r="T34" s="49"/>
      <c r="U34" s="49"/>
      <c r="V34" s="49"/>
      <c r="W34" s="49"/>
      <c r="X34" s="49"/>
      <c r="Y34" s="49"/>
      <c r="Z34" s="49"/>
      <c r="AA34" s="49"/>
      <c r="AB34" s="49"/>
      <c r="AC34" s="49"/>
      <c r="AD34" s="49"/>
      <c r="AE34" s="49"/>
    </row>
    <row r="35" spans="2:31">
      <c r="B35" s="49"/>
      <c r="C35" s="49"/>
      <c r="D35" s="49"/>
      <c r="E35" s="49"/>
      <c r="F35" s="49"/>
      <c r="G35" s="49"/>
      <c r="H35" s="70"/>
      <c r="I35" s="70"/>
      <c r="J35" s="13" t="s">
        <v>137</v>
      </c>
      <c r="K35" s="48" t="s">
        <v>16</v>
      </c>
      <c r="L35" s="9"/>
      <c r="M35" s="9"/>
      <c r="N35" s="9"/>
      <c r="O35" s="13" t="s">
        <v>138</v>
      </c>
      <c r="P35" s="13" t="s">
        <v>138</v>
      </c>
      <c r="Q35" s="49"/>
      <c r="R35" s="49"/>
      <c r="S35" s="49"/>
      <c r="T35" s="49"/>
      <c r="U35" s="49"/>
      <c r="V35" s="49"/>
      <c r="W35" s="49"/>
      <c r="X35" s="49"/>
      <c r="Y35" s="49"/>
      <c r="Z35" s="49"/>
      <c r="AA35" s="49"/>
      <c r="AB35" s="49"/>
      <c r="AC35" s="49"/>
      <c r="AD35" s="49"/>
      <c r="AE35" s="49"/>
    </row>
    <row r="36" spans="2:31">
      <c r="B36" s="49"/>
      <c r="C36" s="49"/>
      <c r="D36" s="49"/>
      <c r="E36" s="49"/>
      <c r="F36" s="49"/>
      <c r="G36" s="49"/>
      <c r="H36" s="70"/>
      <c r="I36" s="70"/>
      <c r="J36" s="13" t="s">
        <v>139</v>
      </c>
      <c r="K36" s="48" t="s">
        <v>17</v>
      </c>
      <c r="L36" s="9"/>
      <c r="M36" s="9"/>
      <c r="N36" s="9"/>
      <c r="O36" s="13" t="s">
        <v>140</v>
      </c>
      <c r="P36" s="13" t="s">
        <v>140</v>
      </c>
      <c r="Q36" s="49"/>
      <c r="R36" s="49"/>
      <c r="S36" s="49"/>
      <c r="T36" s="49"/>
      <c r="U36" s="49"/>
      <c r="V36" s="49"/>
      <c r="W36" s="49"/>
      <c r="X36" s="49"/>
      <c r="Y36" s="49"/>
      <c r="Z36" s="49"/>
      <c r="AA36" s="49"/>
      <c r="AB36" s="49"/>
      <c r="AC36" s="49"/>
      <c r="AD36" s="49"/>
      <c r="AE36" s="49"/>
    </row>
    <row r="37" spans="2:31">
      <c r="B37" s="49"/>
      <c r="C37" s="49"/>
      <c r="D37" s="49"/>
      <c r="E37" s="49"/>
      <c r="F37" s="49"/>
      <c r="G37" s="49"/>
      <c r="H37" s="70"/>
      <c r="I37" s="70"/>
      <c r="J37" s="13" t="s">
        <v>141</v>
      </c>
      <c r="K37" s="48" t="s">
        <v>18</v>
      </c>
      <c r="L37" s="9"/>
      <c r="M37" s="9"/>
      <c r="N37" s="9"/>
      <c r="O37" s="13" t="s">
        <v>142</v>
      </c>
      <c r="P37" s="13" t="s">
        <v>142</v>
      </c>
      <c r="Q37" s="49"/>
      <c r="R37" s="49"/>
      <c r="S37" s="49"/>
      <c r="T37" s="49"/>
      <c r="U37" s="49"/>
      <c r="V37" s="49"/>
      <c r="W37" s="49"/>
      <c r="X37" s="49"/>
      <c r="Y37" s="49"/>
      <c r="Z37" s="49"/>
      <c r="AA37" s="49"/>
      <c r="AB37" s="49"/>
      <c r="AC37" s="49"/>
      <c r="AD37" s="49"/>
      <c r="AE37" s="49"/>
    </row>
    <row r="38" spans="2:31">
      <c r="B38" s="49"/>
      <c r="C38" s="49"/>
      <c r="D38" s="49"/>
      <c r="E38" s="49"/>
      <c r="F38" s="49"/>
      <c r="G38" s="49"/>
      <c r="H38" s="70"/>
      <c r="I38" s="70"/>
      <c r="J38" s="13" t="s">
        <v>143</v>
      </c>
      <c r="K38" s="48" t="s">
        <v>144</v>
      </c>
      <c r="L38" s="9"/>
      <c r="M38" s="9"/>
      <c r="N38" s="9"/>
      <c r="O38" s="13" t="s">
        <v>145</v>
      </c>
      <c r="P38" s="13" t="s">
        <v>145</v>
      </c>
      <c r="Q38" s="49"/>
      <c r="R38" s="49"/>
      <c r="S38" s="49"/>
      <c r="T38" s="49"/>
      <c r="U38" s="49"/>
      <c r="V38" s="49"/>
      <c r="W38" s="49"/>
      <c r="X38" s="49"/>
      <c r="Y38" s="49"/>
      <c r="Z38" s="49"/>
      <c r="AA38" s="49"/>
      <c r="AB38" s="49"/>
      <c r="AC38" s="49"/>
      <c r="AD38" s="49"/>
      <c r="AE38" s="49"/>
    </row>
    <row r="39" spans="2:31">
      <c r="B39" s="49"/>
      <c r="C39" s="49"/>
      <c r="D39" s="49"/>
      <c r="E39" s="49"/>
      <c r="F39" s="49"/>
      <c r="G39" s="49"/>
      <c r="H39" s="70"/>
      <c r="I39" s="70"/>
      <c r="J39" s="13" t="s">
        <v>146</v>
      </c>
      <c r="K39" s="48" t="s">
        <v>19</v>
      </c>
      <c r="L39" s="9"/>
      <c r="M39" s="9"/>
      <c r="N39" s="9"/>
      <c r="O39" s="13" t="s">
        <v>147</v>
      </c>
      <c r="P39" s="13" t="s">
        <v>147</v>
      </c>
      <c r="Q39" s="49"/>
      <c r="R39" s="49"/>
      <c r="S39" s="49"/>
      <c r="T39" s="49"/>
      <c r="U39" s="49"/>
      <c r="V39" s="49"/>
      <c r="W39" s="49"/>
      <c r="X39" s="49"/>
      <c r="Y39" s="49"/>
      <c r="Z39" s="49"/>
      <c r="AA39" s="49"/>
      <c r="AB39" s="49"/>
      <c r="AC39" s="49"/>
      <c r="AD39" s="49"/>
      <c r="AE39" s="49"/>
    </row>
    <row r="40" spans="2:31">
      <c r="B40" s="49"/>
      <c r="C40" s="49"/>
      <c r="D40" s="49"/>
      <c r="E40" s="49"/>
      <c r="F40" s="49"/>
      <c r="G40" s="49"/>
      <c r="H40" s="70"/>
      <c r="I40" s="70"/>
      <c r="J40" s="13" t="s">
        <v>148</v>
      </c>
      <c r="K40" s="48" t="s">
        <v>20</v>
      </c>
      <c r="L40" s="9"/>
      <c r="M40" s="9"/>
      <c r="N40" s="9"/>
      <c r="O40" s="13" t="s">
        <v>149</v>
      </c>
      <c r="P40" s="13" t="s">
        <v>149</v>
      </c>
      <c r="Q40" s="49"/>
      <c r="R40" s="49"/>
      <c r="S40" s="49"/>
      <c r="T40" s="49"/>
      <c r="U40" s="49"/>
      <c r="V40" s="49"/>
      <c r="W40" s="49"/>
      <c r="X40" s="49"/>
      <c r="Y40" s="49"/>
      <c r="Z40" s="49"/>
      <c r="AA40" s="49"/>
      <c r="AB40" s="49"/>
      <c r="AC40" s="49"/>
      <c r="AD40" s="49"/>
      <c r="AE40" s="49"/>
    </row>
    <row r="41" spans="2:31">
      <c r="B41" s="49"/>
      <c r="C41" s="49"/>
      <c r="D41" s="49"/>
      <c r="E41" s="49"/>
      <c r="F41" s="49"/>
      <c r="G41" s="49"/>
      <c r="H41" s="70"/>
      <c r="I41" s="70"/>
      <c r="J41" s="13" t="s">
        <v>150</v>
      </c>
      <c r="K41" s="48" t="s">
        <v>21</v>
      </c>
      <c r="L41" s="9"/>
      <c r="M41" s="9"/>
      <c r="N41" s="9"/>
      <c r="O41" s="13" t="s">
        <v>151</v>
      </c>
      <c r="P41" s="13" t="s">
        <v>151</v>
      </c>
      <c r="Q41" s="49"/>
      <c r="R41" s="49"/>
      <c r="S41" s="49"/>
      <c r="T41" s="49"/>
      <c r="U41" s="49"/>
      <c r="V41" s="49"/>
      <c r="W41" s="49"/>
      <c r="X41" s="49"/>
      <c r="Y41" s="49"/>
      <c r="Z41" s="49"/>
      <c r="AA41" s="49"/>
      <c r="AB41" s="49"/>
      <c r="AC41" s="49"/>
      <c r="AD41" s="49"/>
      <c r="AE41" s="49"/>
    </row>
    <row r="42" spans="2:31">
      <c r="B42" s="49"/>
      <c r="C42" s="49"/>
      <c r="D42" s="49"/>
      <c r="E42" s="49"/>
      <c r="F42" s="49"/>
      <c r="G42" s="49"/>
      <c r="H42" s="70"/>
      <c r="I42" s="70"/>
      <c r="J42" s="13" t="s">
        <v>152</v>
      </c>
      <c r="K42" s="48" t="s">
        <v>22</v>
      </c>
      <c r="L42" s="9"/>
      <c r="M42" s="9"/>
      <c r="N42" s="9"/>
      <c r="O42" s="13" t="s">
        <v>153</v>
      </c>
      <c r="P42" s="13" t="s">
        <v>153</v>
      </c>
      <c r="Q42" s="49"/>
      <c r="R42" s="49"/>
      <c r="S42" s="49"/>
      <c r="T42" s="49"/>
      <c r="U42" s="49"/>
      <c r="V42" s="49"/>
      <c r="W42" s="49"/>
      <c r="X42" s="49"/>
      <c r="Y42" s="49"/>
      <c r="Z42" s="49"/>
      <c r="AA42" s="49"/>
      <c r="AB42" s="49"/>
      <c r="AC42" s="49"/>
      <c r="AD42" s="49"/>
      <c r="AE42" s="49"/>
    </row>
    <row r="43" spans="2:31">
      <c r="B43" s="49"/>
      <c r="C43" s="49"/>
      <c r="D43" s="49"/>
      <c r="E43" s="49"/>
      <c r="F43" s="49"/>
      <c r="G43" s="49"/>
      <c r="H43" s="70"/>
      <c r="I43" s="70"/>
      <c r="J43" s="13" t="s">
        <v>154</v>
      </c>
      <c r="K43" s="48" t="s">
        <v>23</v>
      </c>
      <c r="L43" s="9"/>
      <c r="M43" s="9"/>
      <c r="N43" s="9"/>
      <c r="O43" s="13" t="s">
        <v>155</v>
      </c>
      <c r="P43" s="13" t="s">
        <v>155</v>
      </c>
      <c r="Q43" s="49"/>
      <c r="R43" s="49"/>
      <c r="S43" s="49"/>
      <c r="T43" s="49"/>
      <c r="U43" s="49"/>
      <c r="V43" s="49"/>
      <c r="W43" s="49"/>
      <c r="X43" s="49"/>
      <c r="Y43" s="49"/>
      <c r="Z43" s="49"/>
      <c r="AA43" s="49"/>
      <c r="AB43" s="49"/>
      <c r="AC43" s="49"/>
      <c r="AD43" s="49"/>
      <c r="AE43" s="49"/>
    </row>
    <row r="44" spans="2:31">
      <c r="B44" s="49"/>
      <c r="C44" s="49"/>
      <c r="D44" s="49"/>
      <c r="E44" s="49"/>
      <c r="F44" s="49"/>
      <c r="G44" s="49"/>
      <c r="H44" s="70"/>
      <c r="I44" s="70"/>
      <c r="J44" s="13" t="s">
        <v>156</v>
      </c>
      <c r="K44" s="48" t="s">
        <v>157</v>
      </c>
      <c r="L44" s="9"/>
      <c r="M44" s="9"/>
      <c r="N44" s="9"/>
      <c r="O44" s="13" t="s">
        <v>158</v>
      </c>
      <c r="P44" s="13" t="s">
        <v>158</v>
      </c>
      <c r="Q44" s="49"/>
      <c r="R44" s="49"/>
      <c r="S44" s="49"/>
      <c r="T44" s="49"/>
      <c r="U44" s="49"/>
      <c r="V44" s="49"/>
      <c r="W44" s="49"/>
      <c r="X44" s="49"/>
      <c r="Y44" s="49"/>
      <c r="Z44" s="49"/>
      <c r="AA44" s="49"/>
      <c r="AB44" s="49"/>
      <c r="AC44" s="49"/>
      <c r="AD44" s="49"/>
      <c r="AE44" s="49"/>
    </row>
    <row r="45" spans="2:31">
      <c r="B45" s="49"/>
      <c r="C45" s="49"/>
      <c r="D45" s="49"/>
      <c r="E45" s="49"/>
      <c r="F45" s="49"/>
      <c r="G45" s="49"/>
      <c r="H45" s="70"/>
      <c r="I45" s="70"/>
      <c r="J45" s="13" t="s">
        <v>159</v>
      </c>
      <c r="K45" s="48" t="s">
        <v>25</v>
      </c>
      <c r="L45" s="9"/>
      <c r="M45" s="9"/>
      <c r="N45" s="9"/>
      <c r="O45" s="13" t="s">
        <v>160</v>
      </c>
      <c r="P45" s="13" t="s">
        <v>160</v>
      </c>
      <c r="Q45" s="49"/>
      <c r="R45" s="49"/>
      <c r="S45" s="49"/>
      <c r="T45" s="49"/>
      <c r="U45" s="49"/>
      <c r="V45" s="49"/>
      <c r="W45" s="49"/>
      <c r="X45" s="49"/>
      <c r="Y45" s="49"/>
      <c r="Z45" s="49"/>
      <c r="AA45" s="49"/>
      <c r="AB45" s="49"/>
      <c r="AC45" s="49"/>
      <c r="AD45" s="49"/>
      <c r="AE45" s="49"/>
    </row>
    <row r="46" spans="2:31">
      <c r="B46" s="49"/>
      <c r="C46" s="49"/>
      <c r="D46" s="49"/>
      <c r="E46" s="49"/>
      <c r="F46" s="49"/>
      <c r="G46" s="49"/>
      <c r="H46" s="70"/>
      <c r="I46" s="70"/>
      <c r="J46" s="13" t="s">
        <v>161</v>
      </c>
      <c r="K46" s="48" t="s">
        <v>162</v>
      </c>
      <c r="L46" s="9"/>
      <c r="M46" s="9"/>
      <c r="N46" s="9"/>
      <c r="O46" s="13" t="s">
        <v>163</v>
      </c>
      <c r="P46" s="13" t="s">
        <v>163</v>
      </c>
      <c r="Q46" s="49"/>
      <c r="R46" s="49"/>
      <c r="S46" s="49"/>
      <c r="T46" s="49"/>
      <c r="U46" s="49"/>
      <c r="V46" s="49"/>
      <c r="W46" s="49"/>
      <c r="X46" s="49"/>
      <c r="Y46" s="49"/>
      <c r="Z46" s="49"/>
      <c r="AA46" s="49"/>
      <c r="AB46" s="49"/>
      <c r="AC46" s="49"/>
      <c r="AD46" s="49"/>
      <c r="AE46" s="49"/>
    </row>
    <row r="47" spans="2:31">
      <c r="B47" s="49"/>
      <c r="C47" s="49"/>
      <c r="D47" s="49"/>
      <c r="E47" s="49"/>
      <c r="F47" s="49"/>
      <c r="G47" s="49"/>
      <c r="H47" s="70"/>
      <c r="I47" s="70"/>
      <c r="J47" s="13" t="s">
        <v>164</v>
      </c>
      <c r="K47" s="48" t="s">
        <v>27</v>
      </c>
      <c r="L47" s="9"/>
      <c r="M47" s="9"/>
      <c r="N47" s="9"/>
      <c r="O47" s="13" t="s">
        <v>165</v>
      </c>
      <c r="P47" s="13" t="s">
        <v>166</v>
      </c>
      <c r="Q47" s="49"/>
      <c r="R47" s="49"/>
      <c r="S47" s="49"/>
      <c r="T47" s="49"/>
      <c r="U47" s="49"/>
      <c r="V47" s="49"/>
      <c r="W47" s="49"/>
      <c r="X47" s="49"/>
      <c r="Y47" s="49"/>
      <c r="Z47" s="49"/>
      <c r="AA47" s="49"/>
      <c r="AB47" s="49"/>
      <c r="AC47" s="49"/>
      <c r="AD47" s="49"/>
      <c r="AE47" s="49"/>
    </row>
    <row r="48" spans="2:31">
      <c r="B48" s="49"/>
      <c r="C48" s="49"/>
      <c r="D48" s="49"/>
      <c r="E48" s="49"/>
      <c r="F48" s="49"/>
      <c r="G48" s="49"/>
      <c r="H48" s="70"/>
      <c r="I48" s="70"/>
      <c r="J48" s="13" t="s">
        <v>167</v>
      </c>
      <c r="K48" s="48" t="s">
        <v>45</v>
      </c>
      <c r="L48" s="9"/>
      <c r="M48" s="9"/>
      <c r="N48" s="9"/>
      <c r="O48" s="13"/>
      <c r="P48" s="13"/>
      <c r="Q48" s="49"/>
      <c r="R48" s="49"/>
      <c r="S48" s="49"/>
      <c r="T48" s="49"/>
      <c r="U48" s="49"/>
      <c r="V48" s="49"/>
      <c r="W48" s="49"/>
      <c r="X48" s="49"/>
      <c r="Y48" s="49"/>
      <c r="Z48" s="49"/>
      <c r="AA48" s="49"/>
      <c r="AB48" s="49"/>
      <c r="AC48" s="49"/>
      <c r="AD48" s="49"/>
      <c r="AE48" s="49"/>
    </row>
    <row r="49" spans="2:31">
      <c r="B49" s="49"/>
      <c r="C49" s="49"/>
      <c r="D49" s="49"/>
      <c r="E49" s="49"/>
      <c r="F49" s="49"/>
      <c r="G49" s="49"/>
      <c r="H49" s="70"/>
      <c r="I49" s="70"/>
      <c r="J49" s="13" t="s">
        <v>168</v>
      </c>
      <c r="K49" s="48" t="s">
        <v>46</v>
      </c>
      <c r="L49" s="9"/>
      <c r="M49" s="9"/>
      <c r="N49" s="9"/>
      <c r="O49" s="13"/>
      <c r="P49" s="13"/>
      <c r="Q49" s="49"/>
      <c r="R49" s="49"/>
      <c r="S49" s="49"/>
      <c r="T49" s="49"/>
      <c r="U49" s="49"/>
      <c r="V49" s="49"/>
      <c r="W49" s="49"/>
      <c r="X49" s="49"/>
      <c r="Y49" s="49"/>
      <c r="Z49" s="49"/>
      <c r="AA49" s="49"/>
      <c r="AB49" s="49"/>
      <c r="AC49" s="49"/>
      <c r="AD49" s="49"/>
      <c r="AE49" s="49"/>
    </row>
    <row r="50" spans="2:31">
      <c r="B50" s="49"/>
      <c r="C50" s="49"/>
      <c r="D50" s="49"/>
      <c r="E50" s="49"/>
      <c r="F50" s="49"/>
      <c r="G50" s="49"/>
      <c r="H50" s="70"/>
      <c r="I50" s="70"/>
      <c r="J50" s="13" t="s">
        <v>169</v>
      </c>
      <c r="K50" s="48" t="s">
        <v>47</v>
      </c>
      <c r="L50" s="9"/>
      <c r="M50" s="9"/>
      <c r="N50" s="9"/>
      <c r="O50" s="13"/>
      <c r="P50" s="13"/>
      <c r="Q50" s="49"/>
      <c r="R50" s="49"/>
      <c r="S50" s="49"/>
      <c r="T50" s="49"/>
      <c r="U50" s="49"/>
      <c r="V50" s="49"/>
      <c r="W50" s="49"/>
      <c r="X50" s="49"/>
      <c r="Y50" s="49"/>
      <c r="Z50" s="49"/>
      <c r="AA50" s="49"/>
      <c r="AB50" s="49"/>
      <c r="AC50" s="49"/>
      <c r="AD50" s="49"/>
      <c r="AE50" s="49"/>
    </row>
    <row r="51" spans="2:31">
      <c r="J51" s="13" t="s">
        <v>170</v>
      </c>
      <c r="K51" s="48" t="s">
        <v>48</v>
      </c>
      <c r="L51" s="9"/>
      <c r="M51" s="9"/>
      <c r="N51" s="9"/>
      <c r="O51" s="13"/>
      <c r="P51" s="13"/>
      <c r="Q51" s="49"/>
      <c r="R51" s="49"/>
      <c r="S51" s="49"/>
      <c r="T51" s="49"/>
      <c r="U51" s="49"/>
      <c r="V51" s="49"/>
      <c r="W51" s="49"/>
      <c r="X51" s="49"/>
      <c r="Y51" s="49"/>
      <c r="Z51" s="49"/>
      <c r="AA51" s="49"/>
      <c r="AB51" s="49"/>
      <c r="AC51" s="49"/>
      <c r="AD51" s="49"/>
      <c r="AE51" s="49"/>
    </row>
    <row r="52" spans="2:31">
      <c r="J52" s="13" t="s">
        <v>171</v>
      </c>
      <c r="K52" s="48" t="s">
        <v>49</v>
      </c>
      <c r="L52" s="9"/>
      <c r="M52" s="9"/>
      <c r="N52" s="9"/>
      <c r="O52" s="13"/>
      <c r="P52" s="13"/>
    </row>
    <row r="53" spans="2:31">
      <c r="J53" s="13" t="s">
        <v>172</v>
      </c>
      <c r="K53" s="48" t="s">
        <v>173</v>
      </c>
      <c r="L53" s="9"/>
      <c r="M53" s="9"/>
      <c r="N53" s="9"/>
      <c r="O53" s="13"/>
      <c r="P53" s="13"/>
    </row>
    <row r="54" spans="2:31">
      <c r="J54" s="13" t="s">
        <v>174</v>
      </c>
      <c r="K54" s="48" t="s">
        <v>50</v>
      </c>
      <c r="L54" s="9"/>
      <c r="M54" s="9"/>
      <c r="N54" s="9"/>
      <c r="O54" s="13"/>
      <c r="P54" s="13"/>
    </row>
    <row r="55" spans="2:31">
      <c r="J55" s="13" t="s">
        <v>175</v>
      </c>
      <c r="K55" s="48" t="s">
        <v>176</v>
      </c>
      <c r="L55" s="9"/>
      <c r="M55" s="9"/>
      <c r="N55" s="9"/>
      <c r="O55" s="13"/>
      <c r="P55" s="13"/>
    </row>
    <row r="56" spans="2:31">
      <c r="J56" s="13" t="s">
        <v>177</v>
      </c>
      <c r="K56" s="48" t="s">
        <v>178</v>
      </c>
      <c r="L56" s="9"/>
      <c r="M56" s="9"/>
      <c r="N56" s="9"/>
      <c r="O56" s="13"/>
      <c r="P56" s="13"/>
    </row>
    <row r="57" spans="2:31">
      <c r="J57" s="13" t="s">
        <v>179</v>
      </c>
      <c r="K57" s="48" t="s">
        <v>31</v>
      </c>
      <c r="L57" s="9"/>
      <c r="M57" s="9"/>
      <c r="N57" s="9"/>
      <c r="O57" s="13"/>
      <c r="P57" s="13"/>
    </row>
    <row r="58" spans="2:31">
      <c r="J58" s="13" t="s">
        <v>180</v>
      </c>
      <c r="K58" s="48" t="s">
        <v>32</v>
      </c>
      <c r="L58" s="9"/>
      <c r="M58" s="9"/>
      <c r="N58" s="9"/>
      <c r="O58" s="13"/>
      <c r="P58" s="13"/>
    </row>
    <row r="59" spans="2:31">
      <c r="J59" s="13" t="s">
        <v>181</v>
      </c>
      <c r="K59" s="48" t="s">
        <v>33</v>
      </c>
      <c r="L59" s="9"/>
      <c r="M59" s="9"/>
      <c r="N59" s="9"/>
      <c r="O59" s="13"/>
      <c r="P59" s="13"/>
    </row>
    <row r="60" spans="2:31">
      <c r="J60" s="13" t="s">
        <v>182</v>
      </c>
      <c r="K60" s="48" t="s">
        <v>183</v>
      </c>
      <c r="L60" s="9"/>
      <c r="M60" s="9"/>
      <c r="N60" s="9"/>
      <c r="O60" s="13"/>
      <c r="P60" s="13"/>
    </row>
    <row r="61" spans="2:31">
      <c r="O61" s="13"/>
      <c r="P61" s="13"/>
    </row>
  </sheetData>
  <sheetProtection formatRows="0" insertRows="0"/>
  <mergeCells count="3">
    <mergeCell ref="C7:C8"/>
    <mergeCell ref="E7:E8"/>
    <mergeCell ref="F7:F8"/>
  </mergeCells>
  <dataValidations count="4">
    <dataValidation type="list" allowBlank="1" showInputMessage="1" showErrorMessage="1" errorTitle="Data Entry Error" error="Please press Cancel - Then select from the drop down list." sqref="WVM983054:WVM983055 D65550:D65551 JA65550:JA65551 SW65550:SW65551 ACS65550:ACS65551 AMO65550:AMO65551 AWK65550:AWK65551 BGG65550:BGG65551 BQC65550:BQC65551 BZY65550:BZY65551 CJU65550:CJU65551 CTQ65550:CTQ65551 DDM65550:DDM65551 DNI65550:DNI65551 DXE65550:DXE65551 EHA65550:EHA65551 EQW65550:EQW65551 FAS65550:FAS65551 FKO65550:FKO65551 FUK65550:FUK65551 GEG65550:GEG65551 GOC65550:GOC65551 GXY65550:GXY65551 HHU65550:HHU65551 HRQ65550:HRQ65551 IBM65550:IBM65551 ILI65550:ILI65551 IVE65550:IVE65551 JFA65550:JFA65551 JOW65550:JOW65551 JYS65550:JYS65551 KIO65550:KIO65551 KSK65550:KSK65551 LCG65550:LCG65551 LMC65550:LMC65551 LVY65550:LVY65551 MFU65550:MFU65551 MPQ65550:MPQ65551 MZM65550:MZM65551 NJI65550:NJI65551 NTE65550:NTE65551 ODA65550:ODA65551 OMW65550:OMW65551 OWS65550:OWS65551 PGO65550:PGO65551 PQK65550:PQK65551 QAG65550:QAG65551 QKC65550:QKC65551 QTY65550:QTY65551 RDU65550:RDU65551 RNQ65550:RNQ65551 RXM65550:RXM65551 SHI65550:SHI65551 SRE65550:SRE65551 TBA65550:TBA65551 TKW65550:TKW65551 TUS65550:TUS65551 UEO65550:UEO65551 UOK65550:UOK65551 UYG65550:UYG65551 VIC65550:VIC65551 VRY65550:VRY65551 WBU65550:WBU65551 WLQ65550:WLQ65551 WVM65550:WVM65551 D131086:D131087 JA131086:JA131087 SW131086:SW131087 ACS131086:ACS131087 AMO131086:AMO131087 AWK131086:AWK131087 BGG131086:BGG131087 BQC131086:BQC131087 BZY131086:BZY131087 CJU131086:CJU131087 CTQ131086:CTQ131087 DDM131086:DDM131087 DNI131086:DNI131087 DXE131086:DXE131087 EHA131086:EHA131087 EQW131086:EQW131087 FAS131086:FAS131087 FKO131086:FKO131087 FUK131086:FUK131087 GEG131086:GEG131087 GOC131086:GOC131087 GXY131086:GXY131087 HHU131086:HHU131087 HRQ131086:HRQ131087 IBM131086:IBM131087 ILI131086:ILI131087 IVE131086:IVE131087 JFA131086:JFA131087 JOW131086:JOW131087 JYS131086:JYS131087 KIO131086:KIO131087 KSK131086:KSK131087 LCG131086:LCG131087 LMC131086:LMC131087 LVY131086:LVY131087 MFU131086:MFU131087 MPQ131086:MPQ131087 MZM131086:MZM131087 NJI131086:NJI131087 NTE131086:NTE131087 ODA131086:ODA131087 OMW131086:OMW131087 OWS131086:OWS131087 PGO131086:PGO131087 PQK131086:PQK131087 QAG131086:QAG131087 QKC131086:QKC131087 QTY131086:QTY131087 RDU131086:RDU131087 RNQ131086:RNQ131087 RXM131086:RXM131087 SHI131086:SHI131087 SRE131086:SRE131087 TBA131086:TBA131087 TKW131086:TKW131087 TUS131086:TUS131087 UEO131086:UEO131087 UOK131086:UOK131087 UYG131086:UYG131087 VIC131086:VIC131087 VRY131086:VRY131087 WBU131086:WBU131087 WLQ131086:WLQ131087 WVM131086:WVM131087 D196622:D196623 JA196622:JA196623 SW196622:SW196623 ACS196622:ACS196623 AMO196622:AMO196623 AWK196622:AWK196623 BGG196622:BGG196623 BQC196622:BQC196623 BZY196622:BZY196623 CJU196622:CJU196623 CTQ196622:CTQ196623 DDM196622:DDM196623 DNI196622:DNI196623 DXE196622:DXE196623 EHA196622:EHA196623 EQW196622:EQW196623 FAS196622:FAS196623 FKO196622:FKO196623 FUK196622:FUK196623 GEG196622:GEG196623 GOC196622:GOC196623 GXY196622:GXY196623 HHU196622:HHU196623 HRQ196622:HRQ196623 IBM196622:IBM196623 ILI196622:ILI196623 IVE196622:IVE196623 JFA196622:JFA196623 JOW196622:JOW196623 JYS196622:JYS196623 KIO196622:KIO196623 KSK196622:KSK196623 LCG196622:LCG196623 LMC196622:LMC196623 LVY196622:LVY196623 MFU196622:MFU196623 MPQ196622:MPQ196623 MZM196622:MZM196623 NJI196622:NJI196623 NTE196622:NTE196623 ODA196622:ODA196623 OMW196622:OMW196623 OWS196622:OWS196623 PGO196622:PGO196623 PQK196622:PQK196623 QAG196622:QAG196623 QKC196622:QKC196623 QTY196622:QTY196623 RDU196622:RDU196623 RNQ196622:RNQ196623 RXM196622:RXM196623 SHI196622:SHI196623 SRE196622:SRE196623 TBA196622:TBA196623 TKW196622:TKW196623 TUS196622:TUS196623 UEO196622:UEO196623 UOK196622:UOK196623 UYG196622:UYG196623 VIC196622:VIC196623 VRY196622:VRY196623 WBU196622:WBU196623 WLQ196622:WLQ196623 WVM196622:WVM196623 D262158:D262159 JA262158:JA262159 SW262158:SW262159 ACS262158:ACS262159 AMO262158:AMO262159 AWK262158:AWK262159 BGG262158:BGG262159 BQC262158:BQC262159 BZY262158:BZY262159 CJU262158:CJU262159 CTQ262158:CTQ262159 DDM262158:DDM262159 DNI262158:DNI262159 DXE262158:DXE262159 EHA262158:EHA262159 EQW262158:EQW262159 FAS262158:FAS262159 FKO262158:FKO262159 FUK262158:FUK262159 GEG262158:GEG262159 GOC262158:GOC262159 GXY262158:GXY262159 HHU262158:HHU262159 HRQ262158:HRQ262159 IBM262158:IBM262159 ILI262158:ILI262159 IVE262158:IVE262159 JFA262158:JFA262159 JOW262158:JOW262159 JYS262158:JYS262159 KIO262158:KIO262159 KSK262158:KSK262159 LCG262158:LCG262159 LMC262158:LMC262159 LVY262158:LVY262159 MFU262158:MFU262159 MPQ262158:MPQ262159 MZM262158:MZM262159 NJI262158:NJI262159 NTE262158:NTE262159 ODA262158:ODA262159 OMW262158:OMW262159 OWS262158:OWS262159 PGO262158:PGO262159 PQK262158:PQK262159 QAG262158:QAG262159 QKC262158:QKC262159 QTY262158:QTY262159 RDU262158:RDU262159 RNQ262158:RNQ262159 RXM262158:RXM262159 SHI262158:SHI262159 SRE262158:SRE262159 TBA262158:TBA262159 TKW262158:TKW262159 TUS262158:TUS262159 UEO262158:UEO262159 UOK262158:UOK262159 UYG262158:UYG262159 VIC262158:VIC262159 VRY262158:VRY262159 WBU262158:WBU262159 WLQ262158:WLQ262159 WVM262158:WVM262159 D327694:D327695 JA327694:JA327695 SW327694:SW327695 ACS327694:ACS327695 AMO327694:AMO327695 AWK327694:AWK327695 BGG327694:BGG327695 BQC327694:BQC327695 BZY327694:BZY327695 CJU327694:CJU327695 CTQ327694:CTQ327695 DDM327694:DDM327695 DNI327694:DNI327695 DXE327694:DXE327695 EHA327694:EHA327695 EQW327694:EQW327695 FAS327694:FAS327695 FKO327694:FKO327695 FUK327694:FUK327695 GEG327694:GEG327695 GOC327694:GOC327695 GXY327694:GXY327695 HHU327694:HHU327695 HRQ327694:HRQ327695 IBM327694:IBM327695 ILI327694:ILI327695 IVE327694:IVE327695 JFA327694:JFA327695 JOW327694:JOW327695 JYS327694:JYS327695 KIO327694:KIO327695 KSK327694:KSK327695 LCG327694:LCG327695 LMC327694:LMC327695 LVY327694:LVY327695 MFU327694:MFU327695 MPQ327694:MPQ327695 MZM327694:MZM327695 NJI327694:NJI327695 NTE327694:NTE327695 ODA327694:ODA327695 OMW327694:OMW327695 OWS327694:OWS327695 PGO327694:PGO327695 PQK327694:PQK327695 QAG327694:QAG327695 QKC327694:QKC327695 QTY327694:QTY327695 RDU327694:RDU327695 RNQ327694:RNQ327695 RXM327694:RXM327695 SHI327694:SHI327695 SRE327694:SRE327695 TBA327694:TBA327695 TKW327694:TKW327695 TUS327694:TUS327695 UEO327694:UEO327695 UOK327694:UOK327695 UYG327694:UYG327695 VIC327694:VIC327695 VRY327694:VRY327695 WBU327694:WBU327695 WLQ327694:WLQ327695 WVM327694:WVM327695 D393230:D393231 JA393230:JA393231 SW393230:SW393231 ACS393230:ACS393231 AMO393230:AMO393231 AWK393230:AWK393231 BGG393230:BGG393231 BQC393230:BQC393231 BZY393230:BZY393231 CJU393230:CJU393231 CTQ393230:CTQ393231 DDM393230:DDM393231 DNI393230:DNI393231 DXE393230:DXE393231 EHA393230:EHA393231 EQW393230:EQW393231 FAS393230:FAS393231 FKO393230:FKO393231 FUK393230:FUK393231 GEG393230:GEG393231 GOC393230:GOC393231 GXY393230:GXY393231 HHU393230:HHU393231 HRQ393230:HRQ393231 IBM393230:IBM393231 ILI393230:ILI393231 IVE393230:IVE393231 JFA393230:JFA393231 JOW393230:JOW393231 JYS393230:JYS393231 KIO393230:KIO393231 KSK393230:KSK393231 LCG393230:LCG393231 LMC393230:LMC393231 LVY393230:LVY393231 MFU393230:MFU393231 MPQ393230:MPQ393231 MZM393230:MZM393231 NJI393230:NJI393231 NTE393230:NTE393231 ODA393230:ODA393231 OMW393230:OMW393231 OWS393230:OWS393231 PGO393230:PGO393231 PQK393230:PQK393231 QAG393230:QAG393231 QKC393230:QKC393231 QTY393230:QTY393231 RDU393230:RDU393231 RNQ393230:RNQ393231 RXM393230:RXM393231 SHI393230:SHI393231 SRE393230:SRE393231 TBA393230:TBA393231 TKW393230:TKW393231 TUS393230:TUS393231 UEO393230:UEO393231 UOK393230:UOK393231 UYG393230:UYG393231 VIC393230:VIC393231 VRY393230:VRY393231 WBU393230:WBU393231 WLQ393230:WLQ393231 WVM393230:WVM393231 D458766:D458767 JA458766:JA458767 SW458766:SW458767 ACS458766:ACS458767 AMO458766:AMO458767 AWK458766:AWK458767 BGG458766:BGG458767 BQC458766:BQC458767 BZY458766:BZY458767 CJU458766:CJU458767 CTQ458766:CTQ458767 DDM458766:DDM458767 DNI458766:DNI458767 DXE458766:DXE458767 EHA458766:EHA458767 EQW458766:EQW458767 FAS458766:FAS458767 FKO458766:FKO458767 FUK458766:FUK458767 GEG458766:GEG458767 GOC458766:GOC458767 GXY458766:GXY458767 HHU458766:HHU458767 HRQ458766:HRQ458767 IBM458766:IBM458767 ILI458766:ILI458767 IVE458766:IVE458767 JFA458766:JFA458767 JOW458766:JOW458767 JYS458766:JYS458767 KIO458766:KIO458767 KSK458766:KSK458767 LCG458766:LCG458767 LMC458766:LMC458767 LVY458766:LVY458767 MFU458766:MFU458767 MPQ458766:MPQ458767 MZM458766:MZM458767 NJI458766:NJI458767 NTE458766:NTE458767 ODA458766:ODA458767 OMW458766:OMW458767 OWS458766:OWS458767 PGO458766:PGO458767 PQK458766:PQK458767 QAG458766:QAG458767 QKC458766:QKC458767 QTY458766:QTY458767 RDU458766:RDU458767 RNQ458766:RNQ458767 RXM458766:RXM458767 SHI458766:SHI458767 SRE458766:SRE458767 TBA458766:TBA458767 TKW458766:TKW458767 TUS458766:TUS458767 UEO458766:UEO458767 UOK458766:UOK458767 UYG458766:UYG458767 VIC458766:VIC458767 VRY458766:VRY458767 WBU458766:WBU458767 WLQ458766:WLQ458767 WVM458766:WVM458767 D524302:D524303 JA524302:JA524303 SW524302:SW524303 ACS524302:ACS524303 AMO524302:AMO524303 AWK524302:AWK524303 BGG524302:BGG524303 BQC524302:BQC524303 BZY524302:BZY524303 CJU524302:CJU524303 CTQ524302:CTQ524303 DDM524302:DDM524303 DNI524302:DNI524303 DXE524302:DXE524303 EHA524302:EHA524303 EQW524302:EQW524303 FAS524302:FAS524303 FKO524302:FKO524303 FUK524302:FUK524303 GEG524302:GEG524303 GOC524302:GOC524303 GXY524302:GXY524303 HHU524302:HHU524303 HRQ524302:HRQ524303 IBM524302:IBM524303 ILI524302:ILI524303 IVE524302:IVE524303 JFA524302:JFA524303 JOW524302:JOW524303 JYS524302:JYS524303 KIO524302:KIO524303 KSK524302:KSK524303 LCG524302:LCG524303 LMC524302:LMC524303 LVY524302:LVY524303 MFU524302:MFU524303 MPQ524302:MPQ524303 MZM524302:MZM524303 NJI524302:NJI524303 NTE524302:NTE524303 ODA524302:ODA524303 OMW524302:OMW524303 OWS524302:OWS524303 PGO524302:PGO524303 PQK524302:PQK524303 QAG524302:QAG524303 QKC524302:QKC524303 QTY524302:QTY524303 RDU524302:RDU524303 RNQ524302:RNQ524303 RXM524302:RXM524303 SHI524302:SHI524303 SRE524302:SRE524303 TBA524302:TBA524303 TKW524302:TKW524303 TUS524302:TUS524303 UEO524302:UEO524303 UOK524302:UOK524303 UYG524302:UYG524303 VIC524302:VIC524303 VRY524302:VRY524303 WBU524302:WBU524303 WLQ524302:WLQ524303 WVM524302:WVM524303 D589838:D589839 JA589838:JA589839 SW589838:SW589839 ACS589838:ACS589839 AMO589838:AMO589839 AWK589838:AWK589839 BGG589838:BGG589839 BQC589838:BQC589839 BZY589838:BZY589839 CJU589838:CJU589839 CTQ589838:CTQ589839 DDM589838:DDM589839 DNI589838:DNI589839 DXE589838:DXE589839 EHA589838:EHA589839 EQW589838:EQW589839 FAS589838:FAS589839 FKO589838:FKO589839 FUK589838:FUK589839 GEG589838:GEG589839 GOC589838:GOC589839 GXY589838:GXY589839 HHU589838:HHU589839 HRQ589838:HRQ589839 IBM589838:IBM589839 ILI589838:ILI589839 IVE589838:IVE589839 JFA589838:JFA589839 JOW589838:JOW589839 JYS589838:JYS589839 KIO589838:KIO589839 KSK589838:KSK589839 LCG589838:LCG589839 LMC589838:LMC589839 LVY589838:LVY589839 MFU589838:MFU589839 MPQ589838:MPQ589839 MZM589838:MZM589839 NJI589838:NJI589839 NTE589838:NTE589839 ODA589838:ODA589839 OMW589838:OMW589839 OWS589838:OWS589839 PGO589838:PGO589839 PQK589838:PQK589839 QAG589838:QAG589839 QKC589838:QKC589839 QTY589838:QTY589839 RDU589838:RDU589839 RNQ589838:RNQ589839 RXM589838:RXM589839 SHI589838:SHI589839 SRE589838:SRE589839 TBA589838:TBA589839 TKW589838:TKW589839 TUS589838:TUS589839 UEO589838:UEO589839 UOK589838:UOK589839 UYG589838:UYG589839 VIC589838:VIC589839 VRY589838:VRY589839 WBU589838:WBU589839 WLQ589838:WLQ589839 WVM589838:WVM589839 D655374:D655375 JA655374:JA655375 SW655374:SW655375 ACS655374:ACS655375 AMO655374:AMO655375 AWK655374:AWK655375 BGG655374:BGG655375 BQC655374:BQC655375 BZY655374:BZY655375 CJU655374:CJU655375 CTQ655374:CTQ655375 DDM655374:DDM655375 DNI655374:DNI655375 DXE655374:DXE655375 EHA655374:EHA655375 EQW655374:EQW655375 FAS655374:FAS655375 FKO655374:FKO655375 FUK655374:FUK655375 GEG655374:GEG655375 GOC655374:GOC655375 GXY655374:GXY655375 HHU655374:HHU655375 HRQ655374:HRQ655375 IBM655374:IBM655375 ILI655374:ILI655375 IVE655374:IVE655375 JFA655374:JFA655375 JOW655374:JOW655375 JYS655374:JYS655375 KIO655374:KIO655375 KSK655374:KSK655375 LCG655374:LCG655375 LMC655374:LMC655375 LVY655374:LVY655375 MFU655374:MFU655375 MPQ655374:MPQ655375 MZM655374:MZM655375 NJI655374:NJI655375 NTE655374:NTE655375 ODA655374:ODA655375 OMW655374:OMW655375 OWS655374:OWS655375 PGO655374:PGO655375 PQK655374:PQK655375 QAG655374:QAG655375 QKC655374:QKC655375 QTY655374:QTY655375 RDU655374:RDU655375 RNQ655374:RNQ655375 RXM655374:RXM655375 SHI655374:SHI655375 SRE655374:SRE655375 TBA655374:TBA655375 TKW655374:TKW655375 TUS655374:TUS655375 UEO655374:UEO655375 UOK655374:UOK655375 UYG655374:UYG655375 VIC655374:VIC655375 VRY655374:VRY655375 WBU655374:WBU655375 WLQ655374:WLQ655375 WVM655374:WVM655375 D720910:D720911 JA720910:JA720911 SW720910:SW720911 ACS720910:ACS720911 AMO720910:AMO720911 AWK720910:AWK720911 BGG720910:BGG720911 BQC720910:BQC720911 BZY720910:BZY720911 CJU720910:CJU720911 CTQ720910:CTQ720911 DDM720910:DDM720911 DNI720910:DNI720911 DXE720910:DXE720911 EHA720910:EHA720911 EQW720910:EQW720911 FAS720910:FAS720911 FKO720910:FKO720911 FUK720910:FUK720911 GEG720910:GEG720911 GOC720910:GOC720911 GXY720910:GXY720911 HHU720910:HHU720911 HRQ720910:HRQ720911 IBM720910:IBM720911 ILI720910:ILI720911 IVE720910:IVE720911 JFA720910:JFA720911 JOW720910:JOW720911 JYS720910:JYS720911 KIO720910:KIO720911 KSK720910:KSK720911 LCG720910:LCG720911 LMC720910:LMC720911 LVY720910:LVY720911 MFU720910:MFU720911 MPQ720910:MPQ720911 MZM720910:MZM720911 NJI720910:NJI720911 NTE720910:NTE720911 ODA720910:ODA720911 OMW720910:OMW720911 OWS720910:OWS720911 PGO720910:PGO720911 PQK720910:PQK720911 QAG720910:QAG720911 QKC720910:QKC720911 QTY720910:QTY720911 RDU720910:RDU720911 RNQ720910:RNQ720911 RXM720910:RXM720911 SHI720910:SHI720911 SRE720910:SRE720911 TBA720910:TBA720911 TKW720910:TKW720911 TUS720910:TUS720911 UEO720910:UEO720911 UOK720910:UOK720911 UYG720910:UYG720911 VIC720910:VIC720911 VRY720910:VRY720911 WBU720910:WBU720911 WLQ720910:WLQ720911 WVM720910:WVM720911 D786446:D786447 JA786446:JA786447 SW786446:SW786447 ACS786446:ACS786447 AMO786446:AMO786447 AWK786446:AWK786447 BGG786446:BGG786447 BQC786446:BQC786447 BZY786446:BZY786447 CJU786446:CJU786447 CTQ786446:CTQ786447 DDM786446:DDM786447 DNI786446:DNI786447 DXE786446:DXE786447 EHA786446:EHA786447 EQW786446:EQW786447 FAS786446:FAS786447 FKO786446:FKO786447 FUK786446:FUK786447 GEG786446:GEG786447 GOC786446:GOC786447 GXY786446:GXY786447 HHU786446:HHU786447 HRQ786446:HRQ786447 IBM786446:IBM786447 ILI786446:ILI786447 IVE786446:IVE786447 JFA786446:JFA786447 JOW786446:JOW786447 JYS786446:JYS786447 KIO786446:KIO786447 KSK786446:KSK786447 LCG786446:LCG786447 LMC786446:LMC786447 LVY786446:LVY786447 MFU786446:MFU786447 MPQ786446:MPQ786447 MZM786446:MZM786447 NJI786446:NJI786447 NTE786446:NTE786447 ODA786446:ODA786447 OMW786446:OMW786447 OWS786446:OWS786447 PGO786446:PGO786447 PQK786446:PQK786447 QAG786446:QAG786447 QKC786446:QKC786447 QTY786446:QTY786447 RDU786446:RDU786447 RNQ786446:RNQ786447 RXM786446:RXM786447 SHI786446:SHI786447 SRE786446:SRE786447 TBA786446:TBA786447 TKW786446:TKW786447 TUS786446:TUS786447 UEO786446:UEO786447 UOK786446:UOK786447 UYG786446:UYG786447 VIC786446:VIC786447 VRY786446:VRY786447 WBU786446:WBU786447 WLQ786446:WLQ786447 WVM786446:WVM786447 D851982:D851983 JA851982:JA851983 SW851982:SW851983 ACS851982:ACS851983 AMO851982:AMO851983 AWK851982:AWK851983 BGG851982:BGG851983 BQC851982:BQC851983 BZY851982:BZY851983 CJU851982:CJU851983 CTQ851982:CTQ851983 DDM851982:DDM851983 DNI851982:DNI851983 DXE851982:DXE851983 EHA851982:EHA851983 EQW851982:EQW851983 FAS851982:FAS851983 FKO851982:FKO851983 FUK851982:FUK851983 GEG851982:GEG851983 GOC851982:GOC851983 GXY851982:GXY851983 HHU851982:HHU851983 HRQ851982:HRQ851983 IBM851982:IBM851983 ILI851982:ILI851983 IVE851982:IVE851983 JFA851982:JFA851983 JOW851982:JOW851983 JYS851982:JYS851983 KIO851982:KIO851983 KSK851982:KSK851983 LCG851982:LCG851983 LMC851982:LMC851983 LVY851982:LVY851983 MFU851982:MFU851983 MPQ851982:MPQ851983 MZM851982:MZM851983 NJI851982:NJI851983 NTE851982:NTE851983 ODA851982:ODA851983 OMW851982:OMW851983 OWS851982:OWS851983 PGO851982:PGO851983 PQK851982:PQK851983 QAG851982:QAG851983 QKC851982:QKC851983 QTY851982:QTY851983 RDU851982:RDU851983 RNQ851982:RNQ851983 RXM851982:RXM851983 SHI851982:SHI851983 SRE851982:SRE851983 TBA851982:TBA851983 TKW851982:TKW851983 TUS851982:TUS851983 UEO851982:UEO851983 UOK851982:UOK851983 UYG851982:UYG851983 VIC851982:VIC851983 VRY851982:VRY851983 WBU851982:WBU851983 WLQ851982:WLQ851983 WVM851982:WVM851983 D917518:D917519 JA917518:JA917519 SW917518:SW917519 ACS917518:ACS917519 AMO917518:AMO917519 AWK917518:AWK917519 BGG917518:BGG917519 BQC917518:BQC917519 BZY917518:BZY917519 CJU917518:CJU917519 CTQ917518:CTQ917519 DDM917518:DDM917519 DNI917518:DNI917519 DXE917518:DXE917519 EHA917518:EHA917519 EQW917518:EQW917519 FAS917518:FAS917519 FKO917518:FKO917519 FUK917518:FUK917519 GEG917518:GEG917519 GOC917518:GOC917519 GXY917518:GXY917519 HHU917518:HHU917519 HRQ917518:HRQ917519 IBM917518:IBM917519 ILI917518:ILI917519 IVE917518:IVE917519 JFA917518:JFA917519 JOW917518:JOW917519 JYS917518:JYS917519 KIO917518:KIO917519 KSK917518:KSK917519 LCG917518:LCG917519 LMC917518:LMC917519 LVY917518:LVY917519 MFU917518:MFU917519 MPQ917518:MPQ917519 MZM917518:MZM917519 NJI917518:NJI917519 NTE917518:NTE917519 ODA917518:ODA917519 OMW917518:OMW917519 OWS917518:OWS917519 PGO917518:PGO917519 PQK917518:PQK917519 QAG917518:QAG917519 QKC917518:QKC917519 QTY917518:QTY917519 RDU917518:RDU917519 RNQ917518:RNQ917519 RXM917518:RXM917519 SHI917518:SHI917519 SRE917518:SRE917519 TBA917518:TBA917519 TKW917518:TKW917519 TUS917518:TUS917519 UEO917518:UEO917519 UOK917518:UOK917519 UYG917518:UYG917519 VIC917518:VIC917519 VRY917518:VRY917519 WBU917518:WBU917519 WLQ917518:WLQ917519 WVM917518:WVM917519 D983054:D983055 JA983054:JA983055 SW983054:SW983055 ACS983054:ACS983055 AMO983054:AMO983055 AWK983054:AWK983055 BGG983054:BGG983055 BQC983054:BQC983055 BZY983054:BZY983055 CJU983054:CJU983055 CTQ983054:CTQ983055 DDM983054:DDM983055 DNI983054:DNI983055 DXE983054:DXE983055 EHA983054:EHA983055 EQW983054:EQW983055 FAS983054:FAS983055 FKO983054:FKO983055 FUK983054:FUK983055 GEG983054:GEG983055 GOC983054:GOC983055 GXY983054:GXY983055 HHU983054:HHU983055 HRQ983054:HRQ983055 IBM983054:IBM983055 ILI983054:ILI983055 IVE983054:IVE983055 JFA983054:JFA983055 JOW983054:JOW983055 JYS983054:JYS983055 KIO983054:KIO983055 KSK983054:KSK983055 LCG983054:LCG983055 LMC983054:LMC983055 LVY983054:LVY983055 MFU983054:MFU983055 MPQ983054:MPQ983055 MZM983054:MZM983055 NJI983054:NJI983055 NTE983054:NTE983055 ODA983054:ODA983055 OMW983054:OMW983055 OWS983054:OWS983055 PGO983054:PGO983055 PQK983054:PQK983055 QAG983054:QAG983055 QKC983054:QKC983055 QTY983054:QTY983055 RDU983054:RDU983055 RNQ983054:RNQ983055 RXM983054:RXM983055 SHI983054:SHI983055 SRE983054:SRE983055 TBA983054:TBA983055 TKW983054:TKW983055 TUS983054:TUS983055 UEO983054:UEO983055 UOK983054:UOK983055 UYG983054:UYG983055 VIC983054:VIC983055 VRY983054:VRY983055 WBU983054:WBU983055 WLQ983054:WLQ983055 JA10:JA15 WVM10:WVM15 WLQ10:WLQ15 WBU10:WBU15 VRY10:VRY15 VIC10:VIC15 UYG10:UYG15 UOK10:UOK15 UEO10:UEO15 TUS10:TUS15 TKW10:TKW15 TBA10:TBA15 SRE10:SRE15 SHI10:SHI15 RXM10:RXM15 RNQ10:RNQ15 RDU10:RDU15 QTY10:QTY15 QKC10:QKC15 QAG10:QAG15 PQK10:PQK15 PGO10:PGO15 OWS10:OWS15 OMW10:OMW15 ODA10:ODA15 NTE10:NTE15 NJI10:NJI15 MZM10:MZM15 MPQ10:MPQ15 MFU10:MFU15 LVY10:LVY15 LMC10:LMC15 LCG10:LCG15 KSK10:KSK15 KIO10:KIO15 JYS10:JYS15 JOW10:JOW15 JFA10:JFA15 IVE10:IVE15 ILI10:ILI15 IBM10:IBM15 HRQ10:HRQ15 HHU10:HHU15 GXY10:GXY15 GOC10:GOC15 GEG10:GEG15 FUK10:FUK15 FKO10:FKO15 FAS10:FAS15 EQW10:EQW15 EHA10:EHA15 DXE10:DXE15 DNI10:DNI15 DDM10:DDM15 CTQ10:CTQ15 CJU10:CJU15 BZY10:BZY15 BQC10:BQC15 BGG10:BGG15 AWK10:AWK15 AMO10:AMO15 ACS10:ACS15 SW10:SW15">
      <formula1>DistributorList</formula1>
    </dataValidation>
    <dataValidation type="list" allowBlank="1" showInputMessage="1" showErrorMessage="1" sqref="WVL983054:WVL983055 C65550:C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C131086:C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C196622:C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C262158:C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C327694:C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C393230:C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C458766:C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C524302:C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C589838:C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C655374:C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C720910:C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C786446:C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C851982:C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C917518:C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C983054:C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IZ10:IZ15 WVL10:WVL15 WLP10:WLP15 WBT10:WBT15 VRX10:VRX15 VIB10:VIB15 UYF10:UYF15 UOJ10:UOJ15 UEN10:UEN15 TUR10:TUR15 TKV10:TKV15 TAZ10:TAZ15 SRD10:SRD15 SHH10:SHH15 RXL10:RXL15 RNP10:RNP15 RDT10:RDT15 QTX10:QTX15 QKB10:QKB15 QAF10:QAF15 PQJ10:PQJ15 PGN10:PGN15 OWR10:OWR15 OMV10:OMV15 OCZ10:OCZ15 NTD10:NTD15 NJH10:NJH15 MZL10:MZL15 MPP10:MPP15 MFT10:MFT15 LVX10:LVX15 LMB10:LMB15 LCF10:LCF15 KSJ10:KSJ15 KIN10:KIN15 JYR10:JYR15 JOV10:JOV15 JEZ10:JEZ15 IVD10:IVD15 ILH10:ILH15 IBL10:IBL15 HRP10:HRP15 HHT10:HHT15 GXX10:GXX15 GOB10:GOB15 GEF10:GEF15 FUJ10:FUJ15 FKN10:FKN15 FAR10:FAR15 EQV10:EQV15 EGZ10:EGZ15 DXD10:DXD15 DNH10:DNH15 DDL10:DDL15 CTP10:CTP15 CJT10:CJT15 BZX10:BZX15 BQB10:BQB15 BGF10:BGF15 AWJ10:AWJ15 AMN10:AMN15 ACR10:ACR15 SV10:SV15">
      <formula1>ANSICList</formula1>
    </dataValidation>
    <dataValidation type="list" allowBlank="1" showInputMessage="1" showErrorMessage="1" sqref="C10:C15">
      <formula1>Anzsic06List</formula1>
    </dataValidation>
    <dataValidation type="list" allowBlank="1" showInputMessage="1" showErrorMessage="1" errorTitle="Data Entry Error" error="Please press Cancel - Then select from the drop down list." sqref="D10:D15">
      <formula1>NetworkList</formula1>
    </dataValidation>
  </dataValidation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T50"/>
  <sheetViews>
    <sheetView zoomScale="70" zoomScaleNormal="70" zoomScaleSheetLayoutView="70" workbookViewId="0">
      <pane xSplit="3" ySplit="8" topLeftCell="D9" activePane="bottomRight" state="frozen"/>
      <selection activeCell="A29" sqref="A29"/>
      <selection pane="topRight" activeCell="A29" sqref="A29"/>
      <selection pane="bottomLeft" activeCell="A29" sqref="A29"/>
      <selection pane="bottomRight" sqref="A1:C2"/>
    </sheetView>
  </sheetViews>
  <sheetFormatPr defaultRowHeight="15"/>
  <cols>
    <col min="1" max="1" width="53.125" style="3" customWidth="1"/>
    <col min="2" max="2" width="117.625" style="2" customWidth="1"/>
    <col min="3" max="3" width="15.125" style="6" bestFit="1" customWidth="1"/>
    <col min="4" max="5" width="14.125" style="1" bestFit="1" customWidth="1"/>
    <col min="6" max="9" width="12.25" style="1" customWidth="1"/>
    <col min="10" max="10" width="16.5" style="1" customWidth="1"/>
    <col min="11" max="46" width="12.25" style="1" customWidth="1"/>
    <col min="47" max="16384" width="9" style="2"/>
  </cols>
  <sheetData>
    <row r="1" spans="1:46" ht="15" customHeight="1">
      <c r="A1" s="444" t="s">
        <v>641</v>
      </c>
      <c r="B1" s="445"/>
      <c r="C1" s="445"/>
      <c r="D1" s="467" t="s">
        <v>630</v>
      </c>
      <c r="E1" s="468"/>
      <c r="F1" s="468"/>
      <c r="G1" s="468"/>
      <c r="H1" s="469"/>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row>
    <row r="2" spans="1:46" ht="50.25" customHeight="1">
      <c r="A2" s="446"/>
      <c r="B2" s="447"/>
      <c r="C2" s="447"/>
      <c r="D2" s="452" t="s">
        <v>628</v>
      </c>
      <c r="E2" s="452"/>
      <c r="F2" s="452"/>
      <c r="G2" s="452"/>
      <c r="H2" s="418"/>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row>
    <row r="3" spans="1:46" s="4" customFormat="1" ht="69" customHeight="1">
      <c r="A3" s="448" t="s">
        <v>0</v>
      </c>
      <c r="B3" s="449"/>
      <c r="C3" s="449"/>
      <c r="D3" s="452" t="s">
        <v>631</v>
      </c>
      <c r="E3" s="452"/>
      <c r="F3" s="452"/>
      <c r="G3" s="452"/>
      <c r="H3" s="41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row>
    <row r="4" spans="1:46" s="5" customFormat="1" ht="34.5" customHeight="1" thickBot="1">
      <c r="A4" s="450">
        <f>PeriodEnding</f>
        <v>41729</v>
      </c>
      <c r="B4" s="451"/>
      <c r="C4" s="451"/>
      <c r="D4" s="465"/>
      <c r="E4" s="466"/>
      <c r="F4" s="466"/>
      <c r="G4" s="466"/>
      <c r="H4" s="415"/>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row>
    <row r="5" spans="1:46" ht="18.75">
      <c r="A5" s="412"/>
      <c r="B5" s="380"/>
      <c r="C5" s="413"/>
      <c r="D5" s="277"/>
      <c r="E5" s="277"/>
      <c r="F5" s="277" t="s">
        <v>262</v>
      </c>
      <c r="G5" s="277"/>
      <c r="H5" s="277"/>
      <c r="I5" s="277"/>
      <c r="J5" s="278"/>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row>
    <row r="6" spans="1:46">
      <c r="A6" s="279"/>
      <c r="B6" s="280"/>
      <c r="C6" s="281"/>
      <c r="D6" s="282" t="s">
        <v>78</v>
      </c>
      <c r="E6" s="283" t="s">
        <v>198</v>
      </c>
      <c r="F6" s="284" t="s">
        <v>203</v>
      </c>
      <c r="G6" s="284" t="s">
        <v>205</v>
      </c>
      <c r="H6" s="284" t="s">
        <v>3</v>
      </c>
      <c r="I6" s="284" t="s">
        <v>208</v>
      </c>
      <c r="J6" s="284" t="s">
        <v>210</v>
      </c>
      <c r="K6" s="284" t="s">
        <v>4</v>
      </c>
      <c r="L6" s="284" t="s">
        <v>5</v>
      </c>
      <c r="M6" s="284" t="s">
        <v>6</v>
      </c>
      <c r="N6" s="284" t="s">
        <v>537</v>
      </c>
      <c r="O6" s="284" t="s">
        <v>538</v>
      </c>
      <c r="P6" s="284" t="s">
        <v>7</v>
      </c>
      <c r="Q6" s="284" t="s">
        <v>52</v>
      </c>
      <c r="R6" s="284" t="s">
        <v>240</v>
      </c>
      <c r="S6" s="284" t="s">
        <v>214</v>
      </c>
      <c r="T6" s="284" t="s">
        <v>8</v>
      </c>
      <c r="U6" s="284" t="s">
        <v>9</v>
      </c>
      <c r="V6" s="284" t="s">
        <v>10</v>
      </c>
      <c r="W6" s="284" t="s">
        <v>11</v>
      </c>
      <c r="X6" s="284" t="s">
        <v>12</v>
      </c>
      <c r="Y6" s="284" t="s">
        <v>13</v>
      </c>
      <c r="Z6" s="284" t="s">
        <v>14</v>
      </c>
      <c r="AA6" s="284" t="s">
        <v>15</v>
      </c>
      <c r="AB6" s="284" t="s">
        <v>223</v>
      </c>
      <c r="AC6" s="284" t="s">
        <v>225</v>
      </c>
      <c r="AD6" s="284" t="s">
        <v>19</v>
      </c>
      <c r="AE6" s="284" t="s">
        <v>20</v>
      </c>
      <c r="AF6" s="284" t="s">
        <v>21</v>
      </c>
      <c r="AG6" s="284" t="s">
        <v>22</v>
      </c>
      <c r="AH6" s="284" t="s">
        <v>23</v>
      </c>
      <c r="AI6" s="284" t="s">
        <v>24</v>
      </c>
      <c r="AJ6" s="284" t="s">
        <v>232</v>
      </c>
      <c r="AK6" s="284" t="s">
        <v>25</v>
      </c>
      <c r="AL6" s="284" t="s">
        <v>26</v>
      </c>
      <c r="AM6" s="284" t="s">
        <v>27</v>
      </c>
      <c r="AN6" s="284" t="s">
        <v>28</v>
      </c>
      <c r="AO6" s="284" t="s">
        <v>29</v>
      </c>
      <c r="AP6" s="284" t="s">
        <v>30</v>
      </c>
      <c r="AQ6" s="284" t="s">
        <v>31</v>
      </c>
      <c r="AR6" s="284" t="s">
        <v>32</v>
      </c>
      <c r="AS6" s="284" t="s">
        <v>33</v>
      </c>
      <c r="AT6" s="284" t="s">
        <v>34</v>
      </c>
    </row>
    <row r="7" spans="1:46" ht="23.25">
      <c r="A7" s="285" t="s">
        <v>314</v>
      </c>
      <c r="B7" s="286" t="s">
        <v>1</v>
      </c>
      <c r="C7" s="287" t="s">
        <v>2</v>
      </c>
      <c r="D7" s="282" t="s">
        <v>261</v>
      </c>
      <c r="E7" s="283"/>
      <c r="F7" s="288" t="s">
        <v>53</v>
      </c>
      <c r="G7" s="288" t="s">
        <v>55</v>
      </c>
      <c r="H7" s="288" t="s">
        <v>57</v>
      </c>
      <c r="I7" s="288" t="s">
        <v>58</v>
      </c>
      <c r="J7" s="288" t="s">
        <v>59</v>
      </c>
      <c r="K7" s="288" t="s">
        <v>60</v>
      </c>
      <c r="L7" s="288" t="s">
        <v>61</v>
      </c>
      <c r="M7" s="288" t="s">
        <v>62</v>
      </c>
      <c r="N7" s="288">
        <v>1100</v>
      </c>
      <c r="O7" s="288">
        <v>1120</v>
      </c>
      <c r="P7" s="288">
        <v>1130</v>
      </c>
      <c r="Q7" s="288">
        <v>1140</v>
      </c>
      <c r="R7" s="288" t="s">
        <v>257</v>
      </c>
      <c r="S7" s="288">
        <v>1200</v>
      </c>
      <c r="T7" s="288">
        <v>1300</v>
      </c>
      <c r="U7" s="288">
        <v>1400</v>
      </c>
      <c r="V7" s="288">
        <v>1500</v>
      </c>
      <c r="W7" s="288">
        <v>1600</v>
      </c>
      <c r="X7" s="288">
        <v>1700</v>
      </c>
      <c r="Y7" s="288">
        <v>1800</v>
      </c>
      <c r="Z7" s="288">
        <v>1900</v>
      </c>
      <c r="AA7" s="288">
        <v>2000</v>
      </c>
      <c r="AB7" s="288">
        <v>2100</v>
      </c>
      <c r="AC7" s="288">
        <v>2200</v>
      </c>
      <c r="AD7" s="288">
        <v>2300</v>
      </c>
      <c r="AE7" s="288">
        <v>2400</v>
      </c>
      <c r="AF7" s="288">
        <v>2500</v>
      </c>
      <c r="AG7" s="288">
        <v>2600</v>
      </c>
      <c r="AH7" s="288">
        <v>2700</v>
      </c>
      <c r="AI7" s="288">
        <v>2800</v>
      </c>
      <c r="AJ7" s="288">
        <v>2900</v>
      </c>
      <c r="AK7" s="288">
        <v>3000</v>
      </c>
      <c r="AL7" s="288">
        <v>3300</v>
      </c>
      <c r="AM7" s="288">
        <v>4400</v>
      </c>
      <c r="AN7" s="288">
        <v>4600</v>
      </c>
      <c r="AO7" s="288">
        <v>5400</v>
      </c>
      <c r="AP7" s="288">
        <v>6200</v>
      </c>
      <c r="AQ7" s="288">
        <v>7500</v>
      </c>
      <c r="AR7" s="288">
        <v>8000</v>
      </c>
      <c r="AS7" s="288">
        <v>8400</v>
      </c>
      <c r="AT7" s="288">
        <v>8900</v>
      </c>
    </row>
    <row r="8" spans="1:46">
      <c r="A8" s="289"/>
      <c r="B8" s="280"/>
      <c r="C8" s="290"/>
      <c r="D8" s="291" t="s">
        <v>260</v>
      </c>
      <c r="E8" s="288"/>
      <c r="F8" s="288" t="s">
        <v>54</v>
      </c>
      <c r="G8" s="288" t="s">
        <v>56</v>
      </c>
      <c r="H8" s="288" t="s">
        <v>63</v>
      </c>
      <c r="I8" s="288" t="s">
        <v>64</v>
      </c>
      <c r="J8" s="288" t="s">
        <v>65</v>
      </c>
      <c r="K8" s="288" t="s">
        <v>66</v>
      </c>
      <c r="L8" s="288" t="s">
        <v>67</v>
      </c>
      <c r="M8" s="288" t="s">
        <v>68</v>
      </c>
      <c r="N8" s="288">
        <v>1119</v>
      </c>
      <c r="O8" s="288">
        <v>1129</v>
      </c>
      <c r="P8" s="288">
        <v>1139</v>
      </c>
      <c r="Q8" s="288" t="s">
        <v>256</v>
      </c>
      <c r="R8" s="288" t="s">
        <v>69</v>
      </c>
      <c r="S8" s="288">
        <v>1299</v>
      </c>
      <c r="T8" s="288">
        <v>1399</v>
      </c>
      <c r="U8" s="288">
        <v>1499</v>
      </c>
      <c r="V8" s="288">
        <v>1599</v>
      </c>
      <c r="W8" s="288">
        <v>1699</v>
      </c>
      <c r="X8" s="288">
        <v>1799</v>
      </c>
      <c r="Y8" s="288">
        <v>1899</v>
      </c>
      <c r="Z8" s="288">
        <v>1999</v>
      </c>
      <c r="AA8" s="288">
        <v>2099</v>
      </c>
      <c r="AB8" s="288">
        <v>2199</v>
      </c>
      <c r="AC8" s="288">
        <v>2299</v>
      </c>
      <c r="AD8" s="288">
        <v>2399</v>
      </c>
      <c r="AE8" s="288">
        <v>2499</v>
      </c>
      <c r="AF8" s="288">
        <v>2599</v>
      </c>
      <c r="AG8" s="288">
        <v>2699</v>
      </c>
      <c r="AH8" s="288">
        <v>2799</v>
      </c>
      <c r="AI8" s="288">
        <v>2899</v>
      </c>
      <c r="AJ8" s="288">
        <v>2999</v>
      </c>
      <c r="AK8" s="288">
        <v>3299</v>
      </c>
      <c r="AL8" s="288">
        <v>4399</v>
      </c>
      <c r="AM8" s="288">
        <v>4599</v>
      </c>
      <c r="AN8" s="288">
        <v>5399</v>
      </c>
      <c r="AO8" s="288">
        <v>6199</v>
      </c>
      <c r="AP8" s="288">
        <v>7499</v>
      </c>
      <c r="AQ8" s="288">
        <v>7999</v>
      </c>
      <c r="AR8" s="288">
        <v>8399</v>
      </c>
      <c r="AS8" s="288">
        <v>8899</v>
      </c>
      <c r="AT8" s="288">
        <v>9699</v>
      </c>
    </row>
    <row r="9" spans="1:46">
      <c r="A9" s="292"/>
      <c r="B9" s="293"/>
      <c r="C9" s="31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row>
    <row r="10" spans="1:46" ht="18.75">
      <c r="A10" s="362"/>
      <c r="B10" s="298" t="s">
        <v>39</v>
      </c>
      <c r="C10" s="294"/>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row>
    <row r="11" spans="1:46">
      <c r="A11" s="322"/>
      <c r="B11" s="300"/>
      <c r="C11" s="301"/>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row>
    <row r="12" spans="1:46">
      <c r="A12" s="322"/>
      <c r="B12" s="316" t="str">
        <f>"Sales ("&amp; C12&amp;")"</f>
        <v>Sales (month end)</v>
      </c>
      <c r="C12" s="294" t="s">
        <v>264</v>
      </c>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row>
    <row r="13" spans="1:46">
      <c r="A13" s="322"/>
      <c r="B13" s="300"/>
      <c r="C13" s="301"/>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row>
    <row r="14" spans="1:46">
      <c r="A14" s="322"/>
      <c r="B14" s="300" t="s">
        <v>527</v>
      </c>
      <c r="C14" s="301" t="s">
        <v>36</v>
      </c>
      <c r="D14" s="304">
        <v>1000000000</v>
      </c>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row>
    <row r="15" spans="1:46" ht="30">
      <c r="A15" s="322"/>
      <c r="B15" s="305" t="s">
        <v>528</v>
      </c>
      <c r="C15" s="301" t="s">
        <v>37</v>
      </c>
      <c r="D15" s="304">
        <v>-50000000</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row>
    <row r="16" spans="1:46">
      <c r="A16" s="322"/>
      <c r="B16" s="300" t="s">
        <v>531</v>
      </c>
      <c r="C16" s="301" t="s">
        <v>37</v>
      </c>
      <c r="D16" s="304">
        <v>-100000000</v>
      </c>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row>
    <row r="17" spans="1:46">
      <c r="A17" s="322"/>
      <c r="B17" s="300" t="s">
        <v>529</v>
      </c>
      <c r="C17" s="301" t="s">
        <v>37</v>
      </c>
      <c r="D17" s="304">
        <v>-25000000</v>
      </c>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row>
    <row r="18" spans="1:46" ht="30" customHeight="1">
      <c r="A18" s="322"/>
      <c r="B18" s="307" t="s">
        <v>532</v>
      </c>
      <c r="C18" s="301" t="s">
        <v>37</v>
      </c>
      <c r="D18" s="304">
        <v>-5000000</v>
      </c>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row>
    <row r="19" spans="1:46">
      <c r="A19" s="322"/>
      <c r="B19" s="300" t="s">
        <v>530</v>
      </c>
      <c r="C19" s="301" t="s">
        <v>265</v>
      </c>
      <c r="D19" s="414">
        <f>D14+D15+D16+D17+D18</f>
        <v>820000000</v>
      </c>
      <c r="E19" s="414">
        <f>SUM(E14:E18)</f>
        <v>0</v>
      </c>
      <c r="F19" s="414">
        <f t="shared" ref="F19:AT19" si="0">SUM(F14:F18)</f>
        <v>0</v>
      </c>
      <c r="G19" s="414">
        <f t="shared" si="0"/>
        <v>0</v>
      </c>
      <c r="H19" s="414">
        <f t="shared" si="0"/>
        <v>0</v>
      </c>
      <c r="I19" s="414">
        <f t="shared" si="0"/>
        <v>0</v>
      </c>
      <c r="J19" s="414">
        <f t="shared" si="0"/>
        <v>0</v>
      </c>
      <c r="K19" s="414">
        <f t="shared" si="0"/>
        <v>0</v>
      </c>
      <c r="L19" s="414">
        <f t="shared" si="0"/>
        <v>0</v>
      </c>
      <c r="M19" s="414">
        <f t="shared" si="0"/>
        <v>0</v>
      </c>
      <c r="N19" s="414">
        <f t="shared" si="0"/>
        <v>0</v>
      </c>
      <c r="O19" s="414">
        <f t="shared" si="0"/>
        <v>0</v>
      </c>
      <c r="P19" s="414">
        <f t="shared" si="0"/>
        <v>0</v>
      </c>
      <c r="Q19" s="414">
        <f t="shared" si="0"/>
        <v>0</v>
      </c>
      <c r="R19" s="414">
        <f t="shared" si="0"/>
        <v>0</v>
      </c>
      <c r="S19" s="414">
        <f t="shared" si="0"/>
        <v>0</v>
      </c>
      <c r="T19" s="414">
        <f t="shared" si="0"/>
        <v>0</v>
      </c>
      <c r="U19" s="414">
        <f t="shared" si="0"/>
        <v>0</v>
      </c>
      <c r="V19" s="414">
        <f t="shared" si="0"/>
        <v>0</v>
      </c>
      <c r="W19" s="414">
        <f t="shared" si="0"/>
        <v>0</v>
      </c>
      <c r="X19" s="414">
        <f t="shared" si="0"/>
        <v>0</v>
      </c>
      <c r="Y19" s="414">
        <f t="shared" si="0"/>
        <v>0</v>
      </c>
      <c r="Z19" s="414">
        <f t="shared" si="0"/>
        <v>0</v>
      </c>
      <c r="AA19" s="414">
        <f t="shared" si="0"/>
        <v>0</v>
      </c>
      <c r="AB19" s="414">
        <f t="shared" si="0"/>
        <v>0</v>
      </c>
      <c r="AC19" s="414">
        <f t="shared" si="0"/>
        <v>0</v>
      </c>
      <c r="AD19" s="414">
        <f t="shared" si="0"/>
        <v>0</v>
      </c>
      <c r="AE19" s="414">
        <f t="shared" si="0"/>
        <v>0</v>
      </c>
      <c r="AF19" s="414">
        <f t="shared" si="0"/>
        <v>0</v>
      </c>
      <c r="AG19" s="414">
        <f t="shared" si="0"/>
        <v>0</v>
      </c>
      <c r="AH19" s="414">
        <f t="shared" si="0"/>
        <v>0</v>
      </c>
      <c r="AI19" s="414">
        <f t="shared" si="0"/>
        <v>0</v>
      </c>
      <c r="AJ19" s="414">
        <f t="shared" si="0"/>
        <v>0</v>
      </c>
      <c r="AK19" s="414">
        <f t="shared" si="0"/>
        <v>0</v>
      </c>
      <c r="AL19" s="414">
        <f t="shared" si="0"/>
        <v>0</v>
      </c>
      <c r="AM19" s="414">
        <f t="shared" si="0"/>
        <v>0</v>
      </c>
      <c r="AN19" s="414">
        <f t="shared" si="0"/>
        <v>0</v>
      </c>
      <c r="AO19" s="414">
        <f t="shared" si="0"/>
        <v>0</v>
      </c>
      <c r="AP19" s="414">
        <f t="shared" si="0"/>
        <v>0</v>
      </c>
      <c r="AQ19" s="414">
        <f t="shared" si="0"/>
        <v>0</v>
      </c>
      <c r="AR19" s="414">
        <f t="shared" si="0"/>
        <v>0</v>
      </c>
      <c r="AS19" s="414">
        <f t="shared" si="0"/>
        <v>0</v>
      </c>
      <c r="AT19" s="414">
        <f t="shared" si="0"/>
        <v>0</v>
      </c>
    </row>
    <row r="20" spans="1:46">
      <c r="A20" s="323"/>
      <c r="B20" s="312"/>
      <c r="C20" s="313"/>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row>
    <row r="21" spans="1:46">
      <c r="A21" s="324"/>
      <c r="B21" s="317"/>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row>
    <row r="22" spans="1:46" ht="23.25">
      <c r="A22" s="363"/>
      <c r="B22" s="286" t="s">
        <v>394</v>
      </c>
      <c r="C22" s="319"/>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row>
    <row r="23" spans="1:46">
      <c r="A23" s="279"/>
      <c r="B23" s="320" t="s">
        <v>315</v>
      </c>
      <c r="C23" s="321"/>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row>
    <row r="24" spans="1:46">
      <c r="A24" s="292"/>
      <c r="B24" s="293"/>
      <c r="C24" s="31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row>
    <row r="25" spans="1:46" ht="18.75">
      <c r="A25" s="362"/>
      <c r="B25" s="298" t="s">
        <v>44</v>
      </c>
      <c r="C25" s="294"/>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row>
    <row r="26" spans="1:46">
      <c r="A26" s="322"/>
      <c r="B26" s="300"/>
      <c r="C26" s="301"/>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row>
    <row r="27" spans="1:46">
      <c r="A27" s="322"/>
      <c r="B27" s="300" t="s">
        <v>42</v>
      </c>
      <c r="C27" s="301" t="s">
        <v>539</v>
      </c>
      <c r="D27" s="304">
        <v>13000</v>
      </c>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row>
    <row r="28" spans="1:46">
      <c r="A28" s="322"/>
      <c r="B28" s="300" t="s">
        <v>51</v>
      </c>
      <c r="C28" s="301" t="s">
        <v>539</v>
      </c>
      <c r="D28" s="304">
        <v>50</v>
      </c>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row>
    <row r="29" spans="1:46">
      <c r="A29" s="322"/>
      <c r="B29" s="300"/>
      <c r="C29" s="301"/>
      <c r="D29" s="302"/>
      <c r="E29" s="304"/>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row>
    <row r="30" spans="1:46">
      <c r="A30" s="323"/>
      <c r="B30" s="312"/>
      <c r="C30" s="313"/>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row>
    <row r="31" spans="1:46">
      <c r="A31" s="279"/>
      <c r="B31" s="280"/>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row>
    <row r="32" spans="1:46" ht="23.25">
      <c r="A32" s="363"/>
      <c r="B32" s="286" t="s">
        <v>270</v>
      </c>
      <c r="C32" s="319"/>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row>
    <row r="33" spans="1:46">
      <c r="A33" s="279"/>
      <c r="B33" s="320" t="s">
        <v>315</v>
      </c>
      <c r="C33" s="321"/>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row>
    <row r="34" spans="1:46">
      <c r="A34" s="292"/>
      <c r="B34" s="293"/>
      <c r="C34" s="31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row>
    <row r="35" spans="1:46" ht="18.75">
      <c r="A35" s="362"/>
      <c r="B35" s="298" t="s">
        <v>274</v>
      </c>
      <c r="C35" s="294"/>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row>
    <row r="36" spans="1:46">
      <c r="A36" s="322"/>
      <c r="B36" s="300"/>
      <c r="C36" s="301"/>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row>
    <row r="37" spans="1:46">
      <c r="A37" s="322"/>
      <c r="B37" s="300" t="s">
        <v>266</v>
      </c>
      <c r="C37" s="301"/>
      <c r="D37" s="304">
        <v>100000</v>
      </c>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row>
    <row r="38" spans="1:46">
      <c r="A38" s="322"/>
      <c r="B38" s="300" t="s">
        <v>267</v>
      </c>
      <c r="C38" s="301"/>
      <c r="D38" s="304">
        <v>500</v>
      </c>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row>
    <row r="39" spans="1:46">
      <c r="A39" s="322"/>
      <c r="B39" s="300"/>
      <c r="C39" s="301"/>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row>
    <row r="40" spans="1:46">
      <c r="A40" s="322"/>
      <c r="B40" s="300" t="s">
        <v>269</v>
      </c>
      <c r="C40" s="301"/>
      <c r="D40" s="414">
        <f>SUM(D37:D38)</f>
        <v>100500</v>
      </c>
      <c r="E40" s="414">
        <f>SUM(E37:E38)</f>
        <v>0</v>
      </c>
      <c r="F40" s="414">
        <f>SUM(F37:F38)</f>
        <v>0</v>
      </c>
      <c r="G40" s="414">
        <f t="shared" ref="G40:AT40" si="1">SUM(G37:G38)</f>
        <v>0</v>
      </c>
      <c r="H40" s="414">
        <f t="shared" si="1"/>
        <v>0</v>
      </c>
      <c r="I40" s="414">
        <f t="shared" si="1"/>
        <v>0</v>
      </c>
      <c r="J40" s="414">
        <f t="shared" si="1"/>
        <v>0</v>
      </c>
      <c r="K40" s="414">
        <f t="shared" si="1"/>
        <v>0</v>
      </c>
      <c r="L40" s="414">
        <f t="shared" si="1"/>
        <v>0</v>
      </c>
      <c r="M40" s="414">
        <f t="shared" si="1"/>
        <v>0</v>
      </c>
      <c r="N40" s="414">
        <f t="shared" si="1"/>
        <v>0</v>
      </c>
      <c r="O40" s="414">
        <f t="shared" si="1"/>
        <v>0</v>
      </c>
      <c r="P40" s="414">
        <f t="shared" si="1"/>
        <v>0</v>
      </c>
      <c r="Q40" s="414">
        <f t="shared" si="1"/>
        <v>0</v>
      </c>
      <c r="R40" s="414">
        <f t="shared" si="1"/>
        <v>0</v>
      </c>
      <c r="S40" s="414">
        <f t="shared" si="1"/>
        <v>0</v>
      </c>
      <c r="T40" s="414">
        <f t="shared" si="1"/>
        <v>0</v>
      </c>
      <c r="U40" s="414">
        <f t="shared" si="1"/>
        <v>0</v>
      </c>
      <c r="V40" s="414">
        <f t="shared" si="1"/>
        <v>0</v>
      </c>
      <c r="W40" s="414">
        <f t="shared" si="1"/>
        <v>0</v>
      </c>
      <c r="X40" s="414">
        <f t="shared" si="1"/>
        <v>0</v>
      </c>
      <c r="Y40" s="414">
        <f t="shared" si="1"/>
        <v>0</v>
      </c>
      <c r="Z40" s="414">
        <f t="shared" si="1"/>
        <v>0</v>
      </c>
      <c r="AA40" s="414">
        <f t="shared" si="1"/>
        <v>0</v>
      </c>
      <c r="AB40" s="414">
        <f t="shared" si="1"/>
        <v>0</v>
      </c>
      <c r="AC40" s="414">
        <f t="shared" si="1"/>
        <v>0</v>
      </c>
      <c r="AD40" s="414">
        <f t="shared" si="1"/>
        <v>0</v>
      </c>
      <c r="AE40" s="414">
        <f t="shared" si="1"/>
        <v>0</v>
      </c>
      <c r="AF40" s="414">
        <f t="shared" si="1"/>
        <v>0</v>
      </c>
      <c r="AG40" s="414">
        <f t="shared" si="1"/>
        <v>0</v>
      </c>
      <c r="AH40" s="414">
        <f t="shared" si="1"/>
        <v>0</v>
      </c>
      <c r="AI40" s="414">
        <f t="shared" si="1"/>
        <v>0</v>
      </c>
      <c r="AJ40" s="414">
        <f t="shared" si="1"/>
        <v>0</v>
      </c>
      <c r="AK40" s="414">
        <f t="shared" si="1"/>
        <v>0</v>
      </c>
      <c r="AL40" s="414">
        <f t="shared" si="1"/>
        <v>0</v>
      </c>
      <c r="AM40" s="414">
        <f t="shared" si="1"/>
        <v>0</v>
      </c>
      <c r="AN40" s="414">
        <f t="shared" si="1"/>
        <v>0</v>
      </c>
      <c r="AO40" s="414">
        <f t="shared" si="1"/>
        <v>0</v>
      </c>
      <c r="AP40" s="414">
        <f t="shared" si="1"/>
        <v>0</v>
      </c>
      <c r="AQ40" s="414">
        <f t="shared" si="1"/>
        <v>0</v>
      </c>
      <c r="AR40" s="414">
        <f t="shared" si="1"/>
        <v>0</v>
      </c>
      <c r="AS40" s="414">
        <f t="shared" si="1"/>
        <v>0</v>
      </c>
      <c r="AT40" s="414">
        <f t="shared" si="1"/>
        <v>0</v>
      </c>
    </row>
    <row r="41" spans="1:46">
      <c r="A41" s="323"/>
      <c r="B41" s="312"/>
      <c r="C41" s="313"/>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row>
    <row r="43" spans="1:46">
      <c r="U43" s="139"/>
      <c r="V43" s="139"/>
      <c r="W43" s="139"/>
    </row>
    <row r="44" spans="1:46">
      <c r="U44" s="139"/>
      <c r="V44" s="376"/>
      <c r="W44" s="139"/>
    </row>
    <row r="45" spans="1:46">
      <c r="U45" s="139"/>
      <c r="V45" s="376"/>
      <c r="W45" s="139"/>
    </row>
    <row r="46" spans="1:46">
      <c r="U46" s="139"/>
      <c r="V46" s="376"/>
      <c r="W46" s="139"/>
    </row>
    <row r="47" spans="1:46">
      <c r="U47" s="139"/>
      <c r="V47" s="376"/>
      <c r="W47" s="139"/>
    </row>
    <row r="48" spans="1:46">
      <c r="U48" s="139"/>
      <c r="V48" s="376"/>
      <c r="W48" s="139"/>
    </row>
    <row r="49" spans="21:23">
      <c r="U49" s="139"/>
      <c r="V49" s="139"/>
      <c r="W49" s="139"/>
    </row>
    <row r="50" spans="21:23">
      <c r="U50" s="139"/>
      <c r="V50" s="139"/>
      <c r="W50" s="139"/>
    </row>
  </sheetData>
  <mergeCells count="7">
    <mergeCell ref="A1:C2"/>
    <mergeCell ref="A3:C3"/>
    <mergeCell ref="A4:C4"/>
    <mergeCell ref="D2:G2"/>
    <mergeCell ref="D3:G3"/>
    <mergeCell ref="D4:G4"/>
    <mergeCell ref="D1:H1"/>
  </mergeCells>
  <conditionalFormatting sqref="F15:AS18">
    <cfRule type="cellIs" dxfId="2" priority="3" operator="greaterThan">
      <formula>0</formula>
    </cfRule>
  </conditionalFormatting>
  <conditionalFormatting sqref="E15:E18">
    <cfRule type="cellIs" dxfId="1" priority="2" operator="greaterThan">
      <formula>0</formula>
    </cfRule>
  </conditionalFormatting>
  <conditionalFormatting sqref="AT15:AT18">
    <cfRule type="cellIs" dxfId="0" priority="1" operator="greaterThan">
      <formula>0</formula>
    </cfRule>
  </conditionalFormatting>
  <dataValidations count="2">
    <dataValidation type="list" allowBlank="1" showInputMessage="1" showErrorMessage="1" sqref="C12">
      <formula1>#REF!</formula1>
    </dataValidation>
    <dataValidation type="decimal" allowBlank="1" showInputMessage="1" showErrorMessage="1" sqref="V44:V48">
      <formula1>-999999999</formula1>
      <formula2>999999999</formula2>
    </dataValidation>
  </dataValidations>
  <printOptions horizontalCentered="1" verticalCentered="1" gridLines="1" gridLinesSet="0"/>
  <pageMargins left="0.15748031496062992" right="0.15748031496062992" top="0.31" bottom="0.32" header="0.17" footer="0.17"/>
  <pageSetup paperSize="9" scale="19" fitToHeight="2" orientation="landscape" horizontalDpi="4294967292" r:id="rId1"/>
  <headerFooter alignWithMargins="0">
    <oddFooter>&amp;L&amp;"Helvetica,Regular"&amp;10R2&amp;R&amp;10MED_ER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1"/>
  <sheetViews>
    <sheetView workbookViewId="0">
      <selection activeCell="A8" sqref="A8:B11"/>
    </sheetView>
  </sheetViews>
  <sheetFormatPr defaultRowHeight="14.25"/>
  <cols>
    <col min="1" max="1" width="68.25" customWidth="1"/>
    <col min="2" max="2" width="5.5" bestFit="1" customWidth="1"/>
    <col min="3" max="3" width="24.375" bestFit="1" customWidth="1"/>
    <col min="4" max="4" width="10.25" bestFit="1" customWidth="1"/>
  </cols>
  <sheetData>
    <row r="1" spans="1:4" ht="26.25" thickBot="1">
      <c r="A1" s="8" t="s">
        <v>300</v>
      </c>
      <c r="B1" s="8"/>
      <c r="C1" s="9"/>
    </row>
    <row r="2" spans="1:4" ht="15">
      <c r="A2" s="16" t="s">
        <v>277</v>
      </c>
      <c r="B2" s="66"/>
      <c r="C2" s="9"/>
    </row>
    <row r="3" spans="1:4" ht="15.75" thickBot="1">
      <c r="A3" s="17">
        <f>PeriodEnding</f>
        <v>41729</v>
      </c>
      <c r="B3" s="152"/>
      <c r="C3" s="9"/>
    </row>
    <row r="4" spans="1:4">
      <c r="A4" s="19" t="s">
        <v>73</v>
      </c>
      <c r="B4" s="19"/>
      <c r="C4" s="19"/>
    </row>
    <row r="5" spans="1:4" ht="15" customHeight="1">
      <c r="A5" s="157" t="s">
        <v>78</v>
      </c>
      <c r="B5" s="158"/>
      <c r="C5" s="456" t="s">
        <v>301</v>
      </c>
      <c r="D5" s="157" t="s">
        <v>299</v>
      </c>
    </row>
    <row r="6" spans="1:4" ht="15">
      <c r="A6" s="159"/>
      <c r="B6" s="160"/>
      <c r="C6" s="457"/>
      <c r="D6" s="159"/>
    </row>
    <row r="7" spans="1:4" ht="15">
      <c r="A7" s="470" t="s">
        <v>302</v>
      </c>
      <c r="B7" s="471"/>
      <c r="C7" s="27" t="s">
        <v>393</v>
      </c>
      <c r="D7" s="159"/>
    </row>
    <row r="8" spans="1:4">
      <c r="A8" s="32" t="s">
        <v>303</v>
      </c>
      <c r="B8" s="32" t="s">
        <v>304</v>
      </c>
      <c r="C8" s="375"/>
      <c r="D8" s="153"/>
    </row>
    <row r="9" spans="1:4">
      <c r="A9" s="32" t="s">
        <v>305</v>
      </c>
      <c r="B9" s="32" t="s">
        <v>306</v>
      </c>
      <c r="C9" s="375"/>
      <c r="D9" s="153"/>
    </row>
    <row r="10" spans="1:4">
      <c r="A10" s="32" t="s">
        <v>307</v>
      </c>
      <c r="B10" s="32" t="s">
        <v>308</v>
      </c>
      <c r="C10" s="375"/>
      <c r="D10" s="153"/>
    </row>
    <row r="11" spans="1:4">
      <c r="A11" s="32" t="s">
        <v>309</v>
      </c>
      <c r="B11" s="32" t="s">
        <v>310</v>
      </c>
      <c r="C11" s="375"/>
      <c r="D11" s="153"/>
    </row>
  </sheetData>
  <mergeCells count="2">
    <mergeCell ref="C5:C6"/>
    <mergeCell ref="A7:B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124"/>
  <sheetViews>
    <sheetView showGridLines="0" zoomScale="80" zoomScaleNormal="80" workbookViewId="0">
      <selection activeCell="C2" sqref="C2"/>
    </sheetView>
  </sheetViews>
  <sheetFormatPr defaultRowHeight="20.25" customHeight="1"/>
  <cols>
    <col min="1" max="1" width="1.25" style="200" customWidth="1"/>
    <col min="2" max="2" width="26.875" style="204" customWidth="1"/>
    <col min="3" max="3" width="15.125" style="200" bestFit="1" customWidth="1"/>
    <col min="4" max="4" width="12.625" style="200" customWidth="1"/>
    <col min="5" max="5" width="12.625" style="205" customWidth="1"/>
    <col min="6" max="6" width="12.625" style="206" customWidth="1"/>
    <col min="7" max="7" width="3.375" style="200" bestFit="1" customWidth="1"/>
    <col min="8" max="8" width="2.375" style="200" customWidth="1"/>
    <col min="9" max="256" width="9" style="200"/>
    <col min="257" max="257" width="1.25" style="200" customWidth="1"/>
    <col min="258" max="258" width="26.875" style="200" customWidth="1"/>
    <col min="259" max="259" width="15.125" style="200" bestFit="1" customWidth="1"/>
    <col min="260" max="262" width="12.625" style="200" customWidth="1"/>
    <col min="263" max="263" width="3.375" style="200" bestFit="1" customWidth="1"/>
    <col min="264" max="264" width="2.375" style="200" customWidth="1"/>
    <col min="265" max="512" width="9" style="200"/>
    <col min="513" max="513" width="1.25" style="200" customWidth="1"/>
    <col min="514" max="514" width="26.875" style="200" customWidth="1"/>
    <col min="515" max="515" width="15.125" style="200" bestFit="1" customWidth="1"/>
    <col min="516" max="518" width="12.625" style="200" customWidth="1"/>
    <col min="519" max="519" width="3.375" style="200" bestFit="1" customWidth="1"/>
    <col min="520" max="520" width="2.375" style="200" customWidth="1"/>
    <col min="521" max="768" width="9" style="200"/>
    <col min="769" max="769" width="1.25" style="200" customWidth="1"/>
    <col min="770" max="770" width="26.875" style="200" customWidth="1"/>
    <col min="771" max="771" width="15.125" style="200" bestFit="1" customWidth="1"/>
    <col min="772" max="774" width="12.625" style="200" customWidth="1"/>
    <col min="775" max="775" width="3.375" style="200" bestFit="1" customWidth="1"/>
    <col min="776" max="776" width="2.375" style="200" customWidth="1"/>
    <col min="777" max="1024" width="9" style="200"/>
    <col min="1025" max="1025" width="1.25" style="200" customWidth="1"/>
    <col min="1026" max="1026" width="26.875" style="200" customWidth="1"/>
    <col min="1027" max="1027" width="15.125" style="200" bestFit="1" customWidth="1"/>
    <col min="1028" max="1030" width="12.625" style="200" customWidth="1"/>
    <col min="1031" max="1031" width="3.375" style="200" bestFit="1" customWidth="1"/>
    <col min="1032" max="1032" width="2.375" style="200" customWidth="1"/>
    <col min="1033" max="1280" width="9" style="200"/>
    <col min="1281" max="1281" width="1.25" style="200" customWidth="1"/>
    <col min="1282" max="1282" width="26.875" style="200" customWidth="1"/>
    <col min="1283" max="1283" width="15.125" style="200" bestFit="1" customWidth="1"/>
    <col min="1284" max="1286" width="12.625" style="200" customWidth="1"/>
    <col min="1287" max="1287" width="3.375" style="200" bestFit="1" customWidth="1"/>
    <col min="1288" max="1288" width="2.375" style="200" customWidth="1"/>
    <col min="1289" max="1536" width="9" style="200"/>
    <col min="1537" max="1537" width="1.25" style="200" customWidth="1"/>
    <col min="1538" max="1538" width="26.875" style="200" customWidth="1"/>
    <col min="1539" max="1539" width="15.125" style="200" bestFit="1" customWidth="1"/>
    <col min="1540" max="1542" width="12.625" style="200" customWidth="1"/>
    <col min="1543" max="1543" width="3.375" style="200" bestFit="1" customWidth="1"/>
    <col min="1544" max="1544" width="2.375" style="200" customWidth="1"/>
    <col min="1545" max="1792" width="9" style="200"/>
    <col min="1793" max="1793" width="1.25" style="200" customWidth="1"/>
    <col min="1794" max="1794" width="26.875" style="200" customWidth="1"/>
    <col min="1795" max="1795" width="15.125" style="200" bestFit="1" customWidth="1"/>
    <col min="1796" max="1798" width="12.625" style="200" customWidth="1"/>
    <col min="1799" max="1799" width="3.375" style="200" bestFit="1" customWidth="1"/>
    <col min="1800" max="1800" width="2.375" style="200" customWidth="1"/>
    <col min="1801" max="2048" width="9" style="200"/>
    <col min="2049" max="2049" width="1.25" style="200" customWidth="1"/>
    <col min="2050" max="2050" width="26.875" style="200" customWidth="1"/>
    <col min="2051" max="2051" width="15.125" style="200" bestFit="1" customWidth="1"/>
    <col min="2052" max="2054" width="12.625" style="200" customWidth="1"/>
    <col min="2055" max="2055" width="3.375" style="200" bestFit="1" customWidth="1"/>
    <col min="2056" max="2056" width="2.375" style="200" customWidth="1"/>
    <col min="2057" max="2304" width="9" style="200"/>
    <col min="2305" max="2305" width="1.25" style="200" customWidth="1"/>
    <col min="2306" max="2306" width="26.875" style="200" customWidth="1"/>
    <col min="2307" max="2307" width="15.125" style="200" bestFit="1" customWidth="1"/>
    <col min="2308" max="2310" width="12.625" style="200" customWidth="1"/>
    <col min="2311" max="2311" width="3.375" style="200" bestFit="1" customWidth="1"/>
    <col min="2312" max="2312" width="2.375" style="200" customWidth="1"/>
    <col min="2313" max="2560" width="9" style="200"/>
    <col min="2561" max="2561" width="1.25" style="200" customWidth="1"/>
    <col min="2562" max="2562" width="26.875" style="200" customWidth="1"/>
    <col min="2563" max="2563" width="15.125" style="200" bestFit="1" customWidth="1"/>
    <col min="2564" max="2566" width="12.625" style="200" customWidth="1"/>
    <col min="2567" max="2567" width="3.375" style="200" bestFit="1" customWidth="1"/>
    <col min="2568" max="2568" width="2.375" style="200" customWidth="1"/>
    <col min="2569" max="2816" width="9" style="200"/>
    <col min="2817" max="2817" width="1.25" style="200" customWidth="1"/>
    <col min="2818" max="2818" width="26.875" style="200" customWidth="1"/>
    <col min="2819" max="2819" width="15.125" style="200" bestFit="1" customWidth="1"/>
    <col min="2820" max="2822" width="12.625" style="200" customWidth="1"/>
    <col min="2823" max="2823" width="3.375" style="200" bestFit="1" customWidth="1"/>
    <col min="2824" max="2824" width="2.375" style="200" customWidth="1"/>
    <col min="2825" max="3072" width="9" style="200"/>
    <col min="3073" max="3073" width="1.25" style="200" customWidth="1"/>
    <col min="3074" max="3074" width="26.875" style="200" customWidth="1"/>
    <col min="3075" max="3075" width="15.125" style="200" bestFit="1" customWidth="1"/>
    <col min="3076" max="3078" width="12.625" style="200" customWidth="1"/>
    <col min="3079" max="3079" width="3.375" style="200" bestFit="1" customWidth="1"/>
    <col min="3080" max="3080" width="2.375" style="200" customWidth="1"/>
    <col min="3081" max="3328" width="9" style="200"/>
    <col min="3329" max="3329" width="1.25" style="200" customWidth="1"/>
    <col min="3330" max="3330" width="26.875" style="200" customWidth="1"/>
    <col min="3331" max="3331" width="15.125" style="200" bestFit="1" customWidth="1"/>
    <col min="3332" max="3334" width="12.625" style="200" customWidth="1"/>
    <col min="3335" max="3335" width="3.375" style="200" bestFit="1" customWidth="1"/>
    <col min="3336" max="3336" width="2.375" style="200" customWidth="1"/>
    <col min="3337" max="3584" width="9" style="200"/>
    <col min="3585" max="3585" width="1.25" style="200" customWidth="1"/>
    <col min="3586" max="3586" width="26.875" style="200" customWidth="1"/>
    <col min="3587" max="3587" width="15.125" style="200" bestFit="1" customWidth="1"/>
    <col min="3588" max="3590" width="12.625" style="200" customWidth="1"/>
    <col min="3591" max="3591" width="3.375" style="200" bestFit="1" customWidth="1"/>
    <col min="3592" max="3592" width="2.375" style="200" customWidth="1"/>
    <col min="3593" max="3840" width="9" style="200"/>
    <col min="3841" max="3841" width="1.25" style="200" customWidth="1"/>
    <col min="3842" max="3842" width="26.875" style="200" customWidth="1"/>
    <col min="3843" max="3843" width="15.125" style="200" bestFit="1" customWidth="1"/>
    <col min="3844" max="3846" width="12.625" style="200" customWidth="1"/>
    <col min="3847" max="3847" width="3.375" style="200" bestFit="1" customWidth="1"/>
    <col min="3848" max="3848" width="2.375" style="200" customWidth="1"/>
    <col min="3849" max="4096" width="9" style="200"/>
    <col min="4097" max="4097" width="1.25" style="200" customWidth="1"/>
    <col min="4098" max="4098" width="26.875" style="200" customWidth="1"/>
    <col min="4099" max="4099" width="15.125" style="200" bestFit="1" customWidth="1"/>
    <col min="4100" max="4102" width="12.625" style="200" customWidth="1"/>
    <col min="4103" max="4103" width="3.375" style="200" bestFit="1" customWidth="1"/>
    <col min="4104" max="4104" width="2.375" style="200" customWidth="1"/>
    <col min="4105" max="4352" width="9" style="200"/>
    <col min="4353" max="4353" width="1.25" style="200" customWidth="1"/>
    <col min="4354" max="4354" width="26.875" style="200" customWidth="1"/>
    <col min="4355" max="4355" width="15.125" style="200" bestFit="1" customWidth="1"/>
    <col min="4356" max="4358" width="12.625" style="200" customWidth="1"/>
    <col min="4359" max="4359" width="3.375" style="200" bestFit="1" customWidth="1"/>
    <col min="4360" max="4360" width="2.375" style="200" customWidth="1"/>
    <col min="4361" max="4608" width="9" style="200"/>
    <col min="4609" max="4609" width="1.25" style="200" customWidth="1"/>
    <col min="4610" max="4610" width="26.875" style="200" customWidth="1"/>
    <col min="4611" max="4611" width="15.125" style="200" bestFit="1" customWidth="1"/>
    <col min="4612" max="4614" width="12.625" style="200" customWidth="1"/>
    <col min="4615" max="4615" width="3.375" style="200" bestFit="1" customWidth="1"/>
    <col min="4616" max="4616" width="2.375" style="200" customWidth="1"/>
    <col min="4617" max="4864" width="9" style="200"/>
    <col min="4865" max="4865" width="1.25" style="200" customWidth="1"/>
    <col min="4866" max="4866" width="26.875" style="200" customWidth="1"/>
    <col min="4867" max="4867" width="15.125" style="200" bestFit="1" customWidth="1"/>
    <col min="4868" max="4870" width="12.625" style="200" customWidth="1"/>
    <col min="4871" max="4871" width="3.375" style="200" bestFit="1" customWidth="1"/>
    <col min="4872" max="4872" width="2.375" style="200" customWidth="1"/>
    <col min="4873" max="5120" width="9" style="200"/>
    <col min="5121" max="5121" width="1.25" style="200" customWidth="1"/>
    <col min="5122" max="5122" width="26.875" style="200" customWidth="1"/>
    <col min="5123" max="5123" width="15.125" style="200" bestFit="1" customWidth="1"/>
    <col min="5124" max="5126" width="12.625" style="200" customWidth="1"/>
    <col min="5127" max="5127" width="3.375" style="200" bestFit="1" customWidth="1"/>
    <col min="5128" max="5128" width="2.375" style="200" customWidth="1"/>
    <col min="5129" max="5376" width="9" style="200"/>
    <col min="5377" max="5377" width="1.25" style="200" customWidth="1"/>
    <col min="5378" max="5378" width="26.875" style="200" customWidth="1"/>
    <col min="5379" max="5379" width="15.125" style="200" bestFit="1" customWidth="1"/>
    <col min="5380" max="5382" width="12.625" style="200" customWidth="1"/>
    <col min="5383" max="5383" width="3.375" style="200" bestFit="1" customWidth="1"/>
    <col min="5384" max="5384" width="2.375" style="200" customWidth="1"/>
    <col min="5385" max="5632" width="9" style="200"/>
    <col min="5633" max="5633" width="1.25" style="200" customWidth="1"/>
    <col min="5634" max="5634" width="26.875" style="200" customWidth="1"/>
    <col min="5635" max="5635" width="15.125" style="200" bestFit="1" customWidth="1"/>
    <col min="5636" max="5638" width="12.625" style="200" customWidth="1"/>
    <col min="5639" max="5639" width="3.375" style="200" bestFit="1" customWidth="1"/>
    <col min="5640" max="5640" width="2.375" style="200" customWidth="1"/>
    <col min="5641" max="5888" width="9" style="200"/>
    <col min="5889" max="5889" width="1.25" style="200" customWidth="1"/>
    <col min="5890" max="5890" width="26.875" style="200" customWidth="1"/>
    <col min="5891" max="5891" width="15.125" style="200" bestFit="1" customWidth="1"/>
    <col min="5892" max="5894" width="12.625" style="200" customWidth="1"/>
    <col min="5895" max="5895" width="3.375" style="200" bestFit="1" customWidth="1"/>
    <col min="5896" max="5896" width="2.375" style="200" customWidth="1"/>
    <col min="5897" max="6144" width="9" style="200"/>
    <col min="6145" max="6145" width="1.25" style="200" customWidth="1"/>
    <col min="6146" max="6146" width="26.875" style="200" customWidth="1"/>
    <col min="6147" max="6147" width="15.125" style="200" bestFit="1" customWidth="1"/>
    <col min="6148" max="6150" width="12.625" style="200" customWidth="1"/>
    <col min="6151" max="6151" width="3.375" style="200" bestFit="1" customWidth="1"/>
    <col min="6152" max="6152" width="2.375" style="200" customWidth="1"/>
    <col min="6153" max="6400" width="9" style="200"/>
    <col min="6401" max="6401" width="1.25" style="200" customWidth="1"/>
    <col min="6402" max="6402" width="26.875" style="200" customWidth="1"/>
    <col min="6403" max="6403" width="15.125" style="200" bestFit="1" customWidth="1"/>
    <col min="6404" max="6406" width="12.625" style="200" customWidth="1"/>
    <col min="6407" max="6407" width="3.375" style="200" bestFit="1" customWidth="1"/>
    <col min="6408" max="6408" width="2.375" style="200" customWidth="1"/>
    <col min="6409" max="6656" width="9" style="200"/>
    <col min="6657" max="6657" width="1.25" style="200" customWidth="1"/>
    <col min="6658" max="6658" width="26.875" style="200" customWidth="1"/>
    <col min="6659" max="6659" width="15.125" style="200" bestFit="1" customWidth="1"/>
    <col min="6660" max="6662" width="12.625" style="200" customWidth="1"/>
    <col min="6663" max="6663" width="3.375" style="200" bestFit="1" customWidth="1"/>
    <col min="6664" max="6664" width="2.375" style="200" customWidth="1"/>
    <col min="6665" max="6912" width="9" style="200"/>
    <col min="6913" max="6913" width="1.25" style="200" customWidth="1"/>
    <col min="6914" max="6914" width="26.875" style="200" customWidth="1"/>
    <col min="6915" max="6915" width="15.125" style="200" bestFit="1" customWidth="1"/>
    <col min="6916" max="6918" width="12.625" style="200" customWidth="1"/>
    <col min="6919" max="6919" width="3.375" style="200" bestFit="1" customWidth="1"/>
    <col min="6920" max="6920" width="2.375" style="200" customWidth="1"/>
    <col min="6921" max="7168" width="9" style="200"/>
    <col min="7169" max="7169" width="1.25" style="200" customWidth="1"/>
    <col min="7170" max="7170" width="26.875" style="200" customWidth="1"/>
    <col min="7171" max="7171" width="15.125" style="200" bestFit="1" customWidth="1"/>
    <col min="7172" max="7174" width="12.625" style="200" customWidth="1"/>
    <col min="7175" max="7175" width="3.375" style="200" bestFit="1" customWidth="1"/>
    <col min="7176" max="7176" width="2.375" style="200" customWidth="1"/>
    <col min="7177" max="7424" width="9" style="200"/>
    <col min="7425" max="7425" width="1.25" style="200" customWidth="1"/>
    <col min="7426" max="7426" width="26.875" style="200" customWidth="1"/>
    <col min="7427" max="7427" width="15.125" style="200" bestFit="1" customWidth="1"/>
    <col min="7428" max="7430" width="12.625" style="200" customWidth="1"/>
    <col min="7431" max="7431" width="3.375" style="200" bestFit="1" customWidth="1"/>
    <col min="7432" max="7432" width="2.375" style="200" customWidth="1"/>
    <col min="7433" max="7680" width="9" style="200"/>
    <col min="7681" max="7681" width="1.25" style="200" customWidth="1"/>
    <col min="7682" max="7682" width="26.875" style="200" customWidth="1"/>
    <col min="7683" max="7683" width="15.125" style="200" bestFit="1" customWidth="1"/>
    <col min="7684" max="7686" width="12.625" style="200" customWidth="1"/>
    <col min="7687" max="7687" width="3.375" style="200" bestFit="1" customWidth="1"/>
    <col min="7688" max="7688" width="2.375" style="200" customWidth="1"/>
    <col min="7689" max="7936" width="9" style="200"/>
    <col min="7937" max="7937" width="1.25" style="200" customWidth="1"/>
    <col min="7938" max="7938" width="26.875" style="200" customWidth="1"/>
    <col min="7939" max="7939" width="15.125" style="200" bestFit="1" customWidth="1"/>
    <col min="7940" max="7942" width="12.625" style="200" customWidth="1"/>
    <col min="7943" max="7943" width="3.375" style="200" bestFit="1" customWidth="1"/>
    <col min="7944" max="7944" width="2.375" style="200" customWidth="1"/>
    <col min="7945" max="8192" width="9" style="200"/>
    <col min="8193" max="8193" width="1.25" style="200" customWidth="1"/>
    <col min="8194" max="8194" width="26.875" style="200" customWidth="1"/>
    <col min="8195" max="8195" width="15.125" style="200" bestFit="1" customWidth="1"/>
    <col min="8196" max="8198" width="12.625" style="200" customWidth="1"/>
    <col min="8199" max="8199" width="3.375" style="200" bestFit="1" customWidth="1"/>
    <col min="8200" max="8200" width="2.375" style="200" customWidth="1"/>
    <col min="8201" max="8448" width="9" style="200"/>
    <col min="8449" max="8449" width="1.25" style="200" customWidth="1"/>
    <col min="8450" max="8450" width="26.875" style="200" customWidth="1"/>
    <col min="8451" max="8451" width="15.125" style="200" bestFit="1" customWidth="1"/>
    <col min="8452" max="8454" width="12.625" style="200" customWidth="1"/>
    <col min="8455" max="8455" width="3.375" style="200" bestFit="1" customWidth="1"/>
    <col min="8456" max="8456" width="2.375" style="200" customWidth="1"/>
    <col min="8457" max="8704" width="9" style="200"/>
    <col min="8705" max="8705" width="1.25" style="200" customWidth="1"/>
    <col min="8706" max="8706" width="26.875" style="200" customWidth="1"/>
    <col min="8707" max="8707" width="15.125" style="200" bestFit="1" customWidth="1"/>
    <col min="8708" max="8710" width="12.625" style="200" customWidth="1"/>
    <col min="8711" max="8711" width="3.375" style="200" bestFit="1" customWidth="1"/>
    <col min="8712" max="8712" width="2.375" style="200" customWidth="1"/>
    <col min="8713" max="8960" width="9" style="200"/>
    <col min="8961" max="8961" width="1.25" style="200" customWidth="1"/>
    <col min="8962" max="8962" width="26.875" style="200" customWidth="1"/>
    <col min="8963" max="8963" width="15.125" style="200" bestFit="1" customWidth="1"/>
    <col min="8964" max="8966" width="12.625" style="200" customWidth="1"/>
    <col min="8967" max="8967" width="3.375" style="200" bestFit="1" customWidth="1"/>
    <col min="8968" max="8968" width="2.375" style="200" customWidth="1"/>
    <col min="8969" max="9216" width="9" style="200"/>
    <col min="9217" max="9217" width="1.25" style="200" customWidth="1"/>
    <col min="9218" max="9218" width="26.875" style="200" customWidth="1"/>
    <col min="9219" max="9219" width="15.125" style="200" bestFit="1" customWidth="1"/>
    <col min="9220" max="9222" width="12.625" style="200" customWidth="1"/>
    <col min="9223" max="9223" width="3.375" style="200" bestFit="1" customWidth="1"/>
    <col min="9224" max="9224" width="2.375" style="200" customWidth="1"/>
    <col min="9225" max="9472" width="9" style="200"/>
    <col min="9473" max="9473" width="1.25" style="200" customWidth="1"/>
    <col min="9474" max="9474" width="26.875" style="200" customWidth="1"/>
    <col min="9475" max="9475" width="15.125" style="200" bestFit="1" customWidth="1"/>
    <col min="9476" max="9478" width="12.625" style="200" customWidth="1"/>
    <col min="9479" max="9479" width="3.375" style="200" bestFit="1" customWidth="1"/>
    <col min="9480" max="9480" width="2.375" style="200" customWidth="1"/>
    <col min="9481" max="9728" width="9" style="200"/>
    <col min="9729" max="9729" width="1.25" style="200" customWidth="1"/>
    <col min="9730" max="9730" width="26.875" style="200" customWidth="1"/>
    <col min="9731" max="9731" width="15.125" style="200" bestFit="1" customWidth="1"/>
    <col min="9732" max="9734" width="12.625" style="200" customWidth="1"/>
    <col min="9735" max="9735" width="3.375" style="200" bestFit="1" customWidth="1"/>
    <col min="9736" max="9736" width="2.375" style="200" customWidth="1"/>
    <col min="9737" max="9984" width="9" style="200"/>
    <col min="9985" max="9985" width="1.25" style="200" customWidth="1"/>
    <col min="9986" max="9986" width="26.875" style="200" customWidth="1"/>
    <col min="9987" max="9987" width="15.125" style="200" bestFit="1" customWidth="1"/>
    <col min="9988" max="9990" width="12.625" style="200" customWidth="1"/>
    <col min="9991" max="9991" width="3.375" style="200" bestFit="1" customWidth="1"/>
    <col min="9992" max="9992" width="2.375" style="200" customWidth="1"/>
    <col min="9993" max="10240" width="9" style="200"/>
    <col min="10241" max="10241" width="1.25" style="200" customWidth="1"/>
    <col min="10242" max="10242" width="26.875" style="200" customWidth="1"/>
    <col min="10243" max="10243" width="15.125" style="200" bestFit="1" customWidth="1"/>
    <col min="10244" max="10246" width="12.625" style="200" customWidth="1"/>
    <col min="10247" max="10247" width="3.375" style="200" bestFit="1" customWidth="1"/>
    <col min="10248" max="10248" width="2.375" style="200" customWidth="1"/>
    <col min="10249" max="10496" width="9" style="200"/>
    <col min="10497" max="10497" width="1.25" style="200" customWidth="1"/>
    <col min="10498" max="10498" width="26.875" style="200" customWidth="1"/>
    <col min="10499" max="10499" width="15.125" style="200" bestFit="1" customWidth="1"/>
    <col min="10500" max="10502" width="12.625" style="200" customWidth="1"/>
    <col min="10503" max="10503" width="3.375" style="200" bestFit="1" customWidth="1"/>
    <col min="10504" max="10504" width="2.375" style="200" customWidth="1"/>
    <col min="10505" max="10752" width="9" style="200"/>
    <col min="10753" max="10753" width="1.25" style="200" customWidth="1"/>
    <col min="10754" max="10754" width="26.875" style="200" customWidth="1"/>
    <col min="10755" max="10755" width="15.125" style="200" bestFit="1" customWidth="1"/>
    <col min="10756" max="10758" width="12.625" style="200" customWidth="1"/>
    <col min="10759" max="10759" width="3.375" style="200" bestFit="1" customWidth="1"/>
    <col min="10760" max="10760" width="2.375" style="200" customWidth="1"/>
    <col min="10761" max="11008" width="9" style="200"/>
    <col min="11009" max="11009" width="1.25" style="200" customWidth="1"/>
    <col min="11010" max="11010" width="26.875" style="200" customWidth="1"/>
    <col min="11011" max="11011" width="15.125" style="200" bestFit="1" customWidth="1"/>
    <col min="11012" max="11014" width="12.625" style="200" customWidth="1"/>
    <col min="11015" max="11015" width="3.375" style="200" bestFit="1" customWidth="1"/>
    <col min="11016" max="11016" width="2.375" style="200" customWidth="1"/>
    <col min="11017" max="11264" width="9" style="200"/>
    <col min="11265" max="11265" width="1.25" style="200" customWidth="1"/>
    <col min="11266" max="11266" width="26.875" style="200" customWidth="1"/>
    <col min="11267" max="11267" width="15.125" style="200" bestFit="1" customWidth="1"/>
    <col min="11268" max="11270" width="12.625" style="200" customWidth="1"/>
    <col min="11271" max="11271" width="3.375" style="200" bestFit="1" customWidth="1"/>
    <col min="11272" max="11272" width="2.375" style="200" customWidth="1"/>
    <col min="11273" max="11520" width="9" style="200"/>
    <col min="11521" max="11521" width="1.25" style="200" customWidth="1"/>
    <col min="11522" max="11522" width="26.875" style="200" customWidth="1"/>
    <col min="11523" max="11523" width="15.125" style="200" bestFit="1" customWidth="1"/>
    <col min="11524" max="11526" width="12.625" style="200" customWidth="1"/>
    <col min="11527" max="11527" width="3.375" style="200" bestFit="1" customWidth="1"/>
    <col min="11528" max="11528" width="2.375" style="200" customWidth="1"/>
    <col min="11529" max="11776" width="9" style="200"/>
    <col min="11777" max="11777" width="1.25" style="200" customWidth="1"/>
    <col min="11778" max="11778" width="26.875" style="200" customWidth="1"/>
    <col min="11779" max="11779" width="15.125" style="200" bestFit="1" customWidth="1"/>
    <col min="11780" max="11782" width="12.625" style="200" customWidth="1"/>
    <col min="11783" max="11783" width="3.375" style="200" bestFit="1" customWidth="1"/>
    <col min="11784" max="11784" width="2.375" style="200" customWidth="1"/>
    <col min="11785" max="12032" width="9" style="200"/>
    <col min="12033" max="12033" width="1.25" style="200" customWidth="1"/>
    <col min="12034" max="12034" width="26.875" style="200" customWidth="1"/>
    <col min="12035" max="12035" width="15.125" style="200" bestFit="1" customWidth="1"/>
    <col min="12036" max="12038" width="12.625" style="200" customWidth="1"/>
    <col min="12039" max="12039" width="3.375" style="200" bestFit="1" customWidth="1"/>
    <col min="12040" max="12040" width="2.375" style="200" customWidth="1"/>
    <col min="12041" max="12288" width="9" style="200"/>
    <col min="12289" max="12289" width="1.25" style="200" customWidth="1"/>
    <col min="12290" max="12290" width="26.875" style="200" customWidth="1"/>
    <col min="12291" max="12291" width="15.125" style="200" bestFit="1" customWidth="1"/>
    <col min="12292" max="12294" width="12.625" style="200" customWidth="1"/>
    <col min="12295" max="12295" width="3.375" style="200" bestFit="1" customWidth="1"/>
    <col min="12296" max="12296" width="2.375" style="200" customWidth="1"/>
    <col min="12297" max="12544" width="9" style="200"/>
    <col min="12545" max="12545" width="1.25" style="200" customWidth="1"/>
    <col min="12546" max="12546" width="26.875" style="200" customWidth="1"/>
    <col min="12547" max="12547" width="15.125" style="200" bestFit="1" customWidth="1"/>
    <col min="12548" max="12550" width="12.625" style="200" customWidth="1"/>
    <col min="12551" max="12551" width="3.375" style="200" bestFit="1" customWidth="1"/>
    <col min="12552" max="12552" width="2.375" style="200" customWidth="1"/>
    <col min="12553" max="12800" width="9" style="200"/>
    <col min="12801" max="12801" width="1.25" style="200" customWidth="1"/>
    <col min="12802" max="12802" width="26.875" style="200" customWidth="1"/>
    <col min="12803" max="12803" width="15.125" style="200" bestFit="1" customWidth="1"/>
    <col min="12804" max="12806" width="12.625" style="200" customWidth="1"/>
    <col min="12807" max="12807" width="3.375" style="200" bestFit="1" customWidth="1"/>
    <col min="12808" max="12808" width="2.375" style="200" customWidth="1"/>
    <col min="12809" max="13056" width="9" style="200"/>
    <col min="13057" max="13057" width="1.25" style="200" customWidth="1"/>
    <col min="13058" max="13058" width="26.875" style="200" customWidth="1"/>
    <col min="13059" max="13059" width="15.125" style="200" bestFit="1" customWidth="1"/>
    <col min="13060" max="13062" width="12.625" style="200" customWidth="1"/>
    <col min="13063" max="13063" width="3.375" style="200" bestFit="1" customWidth="1"/>
    <col min="13064" max="13064" width="2.375" style="200" customWidth="1"/>
    <col min="13065" max="13312" width="9" style="200"/>
    <col min="13313" max="13313" width="1.25" style="200" customWidth="1"/>
    <col min="13314" max="13314" width="26.875" style="200" customWidth="1"/>
    <col min="13315" max="13315" width="15.125" style="200" bestFit="1" customWidth="1"/>
    <col min="13316" max="13318" width="12.625" style="200" customWidth="1"/>
    <col min="13319" max="13319" width="3.375" style="200" bestFit="1" customWidth="1"/>
    <col min="13320" max="13320" width="2.375" style="200" customWidth="1"/>
    <col min="13321" max="13568" width="9" style="200"/>
    <col min="13569" max="13569" width="1.25" style="200" customWidth="1"/>
    <col min="13570" max="13570" width="26.875" style="200" customWidth="1"/>
    <col min="13571" max="13571" width="15.125" style="200" bestFit="1" customWidth="1"/>
    <col min="13572" max="13574" width="12.625" style="200" customWidth="1"/>
    <col min="13575" max="13575" width="3.375" style="200" bestFit="1" customWidth="1"/>
    <col min="13576" max="13576" width="2.375" style="200" customWidth="1"/>
    <col min="13577" max="13824" width="9" style="200"/>
    <col min="13825" max="13825" width="1.25" style="200" customWidth="1"/>
    <col min="13826" max="13826" width="26.875" style="200" customWidth="1"/>
    <col min="13827" max="13827" width="15.125" style="200" bestFit="1" customWidth="1"/>
    <col min="13828" max="13830" width="12.625" style="200" customWidth="1"/>
    <col min="13831" max="13831" width="3.375" style="200" bestFit="1" customWidth="1"/>
    <col min="13832" max="13832" width="2.375" style="200" customWidth="1"/>
    <col min="13833" max="14080" width="9" style="200"/>
    <col min="14081" max="14081" width="1.25" style="200" customWidth="1"/>
    <col min="14082" max="14082" width="26.875" style="200" customWidth="1"/>
    <col min="14083" max="14083" width="15.125" style="200" bestFit="1" customWidth="1"/>
    <col min="14084" max="14086" width="12.625" style="200" customWidth="1"/>
    <col min="14087" max="14087" width="3.375" style="200" bestFit="1" customWidth="1"/>
    <col min="14088" max="14088" width="2.375" style="200" customWidth="1"/>
    <col min="14089" max="14336" width="9" style="200"/>
    <col min="14337" max="14337" width="1.25" style="200" customWidth="1"/>
    <col min="14338" max="14338" width="26.875" style="200" customWidth="1"/>
    <col min="14339" max="14339" width="15.125" style="200" bestFit="1" customWidth="1"/>
    <col min="14340" max="14342" width="12.625" style="200" customWidth="1"/>
    <col min="14343" max="14343" width="3.375" style="200" bestFit="1" customWidth="1"/>
    <col min="14344" max="14344" width="2.375" style="200" customWidth="1"/>
    <col min="14345" max="14592" width="9" style="200"/>
    <col min="14593" max="14593" width="1.25" style="200" customWidth="1"/>
    <col min="14594" max="14594" width="26.875" style="200" customWidth="1"/>
    <col min="14595" max="14595" width="15.125" style="200" bestFit="1" customWidth="1"/>
    <col min="14596" max="14598" width="12.625" style="200" customWidth="1"/>
    <col min="14599" max="14599" width="3.375" style="200" bestFit="1" customWidth="1"/>
    <col min="14600" max="14600" width="2.375" style="200" customWidth="1"/>
    <col min="14601" max="14848" width="9" style="200"/>
    <col min="14849" max="14849" width="1.25" style="200" customWidth="1"/>
    <col min="14850" max="14850" width="26.875" style="200" customWidth="1"/>
    <col min="14851" max="14851" width="15.125" style="200" bestFit="1" customWidth="1"/>
    <col min="14852" max="14854" width="12.625" style="200" customWidth="1"/>
    <col min="14855" max="14855" width="3.375" style="200" bestFit="1" customWidth="1"/>
    <col min="14856" max="14856" width="2.375" style="200" customWidth="1"/>
    <col min="14857" max="15104" width="9" style="200"/>
    <col min="15105" max="15105" width="1.25" style="200" customWidth="1"/>
    <col min="15106" max="15106" width="26.875" style="200" customWidth="1"/>
    <col min="15107" max="15107" width="15.125" style="200" bestFit="1" customWidth="1"/>
    <col min="15108" max="15110" width="12.625" style="200" customWidth="1"/>
    <col min="15111" max="15111" width="3.375" style="200" bestFit="1" customWidth="1"/>
    <col min="15112" max="15112" width="2.375" style="200" customWidth="1"/>
    <col min="15113" max="15360" width="9" style="200"/>
    <col min="15361" max="15361" width="1.25" style="200" customWidth="1"/>
    <col min="15362" max="15362" width="26.875" style="200" customWidth="1"/>
    <col min="15363" max="15363" width="15.125" style="200" bestFit="1" customWidth="1"/>
    <col min="15364" max="15366" width="12.625" style="200" customWidth="1"/>
    <col min="15367" max="15367" width="3.375" style="200" bestFit="1" customWidth="1"/>
    <col min="15368" max="15368" width="2.375" style="200" customWidth="1"/>
    <col min="15369" max="15616" width="9" style="200"/>
    <col min="15617" max="15617" width="1.25" style="200" customWidth="1"/>
    <col min="15618" max="15618" width="26.875" style="200" customWidth="1"/>
    <col min="15619" max="15619" width="15.125" style="200" bestFit="1" customWidth="1"/>
    <col min="15620" max="15622" width="12.625" style="200" customWidth="1"/>
    <col min="15623" max="15623" width="3.375" style="200" bestFit="1" customWidth="1"/>
    <col min="15624" max="15624" width="2.375" style="200" customWidth="1"/>
    <col min="15625" max="15872" width="9" style="200"/>
    <col min="15873" max="15873" width="1.25" style="200" customWidth="1"/>
    <col min="15874" max="15874" width="26.875" style="200" customWidth="1"/>
    <col min="15875" max="15875" width="15.125" style="200" bestFit="1" customWidth="1"/>
    <col min="15876" max="15878" width="12.625" style="200" customWidth="1"/>
    <col min="15879" max="15879" width="3.375" style="200" bestFit="1" customWidth="1"/>
    <col min="15880" max="15880" width="2.375" style="200" customWidth="1"/>
    <col min="15881" max="16128" width="9" style="200"/>
    <col min="16129" max="16129" width="1.25" style="200" customWidth="1"/>
    <col min="16130" max="16130" width="26.875" style="200" customWidth="1"/>
    <col min="16131" max="16131" width="15.125" style="200" bestFit="1" customWidth="1"/>
    <col min="16132" max="16134" width="12.625" style="200" customWidth="1"/>
    <col min="16135" max="16135" width="3.375" style="200" bestFit="1" customWidth="1"/>
    <col min="16136" max="16136" width="2.375" style="200" customWidth="1"/>
    <col min="16137" max="16384" width="9" style="200"/>
  </cols>
  <sheetData>
    <row r="1" spans="1:16" s="168" customFormat="1" ht="52.5" customHeight="1">
      <c r="A1" s="165"/>
      <c r="B1" s="166"/>
      <c r="C1" s="475">
        <f>PeriodEnding</f>
        <v>41729</v>
      </c>
      <c r="D1" s="475"/>
      <c r="E1" s="165"/>
      <c r="F1" s="167"/>
      <c r="G1" s="166"/>
    </row>
    <row r="2" spans="1:16" s="168" customFormat="1" ht="38.25" customHeight="1">
      <c r="A2" s="165"/>
      <c r="B2" s="476" t="s">
        <v>316</v>
      </c>
      <c r="C2" s="169" t="s">
        <v>317</v>
      </c>
      <c r="D2" s="170" t="s">
        <v>318</v>
      </c>
      <c r="E2" s="171" t="s">
        <v>319</v>
      </c>
      <c r="F2" s="172" t="s">
        <v>320</v>
      </c>
      <c r="G2" s="166"/>
    </row>
    <row r="3" spans="1:16" s="168" customFormat="1" ht="16.5">
      <c r="A3" s="165"/>
      <c r="B3" s="477"/>
      <c r="C3" s="173" t="s">
        <v>96</v>
      </c>
      <c r="D3" s="174" t="s">
        <v>321</v>
      </c>
      <c r="E3" s="174" t="s">
        <v>322</v>
      </c>
      <c r="F3" s="174" t="s">
        <v>322</v>
      </c>
      <c r="G3" s="175"/>
    </row>
    <row r="4" spans="1:16" s="168" customFormat="1" ht="55.5" customHeight="1">
      <c r="A4" s="165"/>
      <c r="B4" s="478" t="s">
        <v>323</v>
      </c>
      <c r="C4" s="478"/>
      <c r="D4" s="478"/>
      <c r="E4" s="478"/>
      <c r="F4" s="478"/>
      <c r="G4" s="166"/>
      <c r="I4" s="176" t="s">
        <v>324</v>
      </c>
    </row>
    <row r="5" spans="1:16" s="168" customFormat="1" ht="3" customHeight="1">
      <c r="A5" s="165"/>
      <c r="B5" s="166"/>
      <c r="C5" s="177"/>
      <c r="D5" s="178"/>
      <c r="E5" s="179"/>
      <c r="F5" s="179"/>
      <c r="G5" s="180"/>
    </row>
    <row r="6" spans="1:16" s="168" customFormat="1" ht="18.75" customHeight="1">
      <c r="A6" s="181"/>
      <c r="B6" s="377"/>
      <c r="C6" s="378"/>
      <c r="D6" s="184"/>
      <c r="E6" s="185"/>
      <c r="F6" s="186"/>
      <c r="G6" s="187" t="s">
        <v>325</v>
      </c>
      <c r="I6" s="472"/>
      <c r="J6" s="473"/>
      <c r="K6" s="473"/>
      <c r="L6" s="473"/>
      <c r="M6" s="473"/>
      <c r="N6" s="473"/>
      <c r="O6" s="473"/>
      <c r="P6" s="474"/>
    </row>
    <row r="7" spans="1:16" s="168" customFormat="1" ht="18.75" customHeight="1">
      <c r="A7" s="181"/>
      <c r="B7" s="377"/>
      <c r="C7" s="378"/>
      <c r="D7" s="184"/>
      <c r="E7" s="185"/>
      <c r="F7" s="186"/>
      <c r="G7" s="187" t="s">
        <v>326</v>
      </c>
      <c r="H7" s="188"/>
      <c r="I7" s="472"/>
      <c r="J7" s="473"/>
      <c r="K7" s="473"/>
      <c r="L7" s="473"/>
      <c r="M7" s="473"/>
      <c r="N7" s="473"/>
      <c r="O7" s="473"/>
      <c r="P7" s="474"/>
    </row>
    <row r="8" spans="1:16" s="168" customFormat="1" ht="18.75" customHeight="1">
      <c r="A8" s="181"/>
      <c r="B8" s="377"/>
      <c r="C8" s="378"/>
      <c r="D8" s="184"/>
      <c r="E8" s="185"/>
      <c r="F8" s="186"/>
      <c r="G8" s="187" t="s">
        <v>327</v>
      </c>
      <c r="H8" s="188"/>
      <c r="I8" s="472"/>
      <c r="J8" s="473"/>
      <c r="K8" s="473"/>
      <c r="L8" s="473"/>
      <c r="M8" s="473"/>
      <c r="N8" s="473"/>
      <c r="O8" s="473"/>
      <c r="P8" s="474"/>
    </row>
    <row r="9" spans="1:16" s="168" customFormat="1" ht="18.75" customHeight="1">
      <c r="A9" s="181"/>
      <c r="B9" s="377"/>
      <c r="C9" s="378"/>
      <c r="D9" s="184"/>
      <c r="E9" s="185"/>
      <c r="F9" s="186"/>
      <c r="G9" s="187" t="s">
        <v>328</v>
      </c>
      <c r="H9" s="188"/>
      <c r="I9" s="472"/>
      <c r="J9" s="473"/>
      <c r="K9" s="473"/>
      <c r="L9" s="473"/>
      <c r="M9" s="473"/>
      <c r="N9" s="473"/>
      <c r="O9" s="473"/>
      <c r="P9" s="474"/>
    </row>
    <row r="10" spans="1:16" s="168" customFormat="1" ht="18.75" customHeight="1">
      <c r="A10" s="181"/>
      <c r="B10" s="377"/>
      <c r="C10" s="378"/>
      <c r="D10" s="184"/>
      <c r="E10" s="185"/>
      <c r="F10" s="186"/>
      <c r="G10" s="187" t="s">
        <v>329</v>
      </c>
      <c r="H10" s="188"/>
      <c r="I10" s="472"/>
      <c r="J10" s="473"/>
      <c r="K10" s="473"/>
      <c r="L10" s="473"/>
      <c r="M10" s="473"/>
      <c r="N10" s="473"/>
      <c r="O10" s="473"/>
      <c r="P10" s="474"/>
    </row>
    <row r="11" spans="1:16" s="168" customFormat="1" ht="18.75" customHeight="1">
      <c r="A11" s="181"/>
      <c r="B11" s="377"/>
      <c r="C11" s="378"/>
      <c r="D11" s="184"/>
      <c r="E11" s="185"/>
      <c r="F11" s="186"/>
      <c r="G11" s="187" t="s">
        <v>330</v>
      </c>
      <c r="H11" s="188"/>
      <c r="I11" s="472"/>
      <c r="J11" s="473"/>
      <c r="K11" s="473"/>
      <c r="L11" s="473"/>
      <c r="M11" s="473"/>
      <c r="N11" s="473"/>
      <c r="O11" s="473"/>
      <c r="P11" s="474"/>
    </row>
    <row r="12" spans="1:16" s="168" customFormat="1" ht="18.75" customHeight="1">
      <c r="A12" s="181"/>
      <c r="B12" s="377"/>
      <c r="C12" s="378"/>
      <c r="D12" s="184"/>
      <c r="E12" s="185"/>
      <c r="F12" s="186"/>
      <c r="G12" s="187" t="s">
        <v>331</v>
      </c>
      <c r="H12" s="188"/>
      <c r="I12" s="472"/>
      <c r="J12" s="473"/>
      <c r="K12" s="473"/>
      <c r="L12" s="473"/>
      <c r="M12" s="473"/>
      <c r="N12" s="473"/>
      <c r="O12" s="473"/>
      <c r="P12" s="474"/>
    </row>
    <row r="13" spans="1:16" s="168" customFormat="1" ht="18.75" customHeight="1">
      <c r="A13" s="181"/>
      <c r="B13" s="182"/>
      <c r="C13" s="183"/>
      <c r="D13" s="184"/>
      <c r="E13" s="185"/>
      <c r="F13" s="186"/>
      <c r="G13" s="187" t="s">
        <v>332</v>
      </c>
      <c r="H13" s="188"/>
      <c r="I13" s="472"/>
      <c r="J13" s="473"/>
      <c r="K13" s="473"/>
      <c r="L13" s="473"/>
      <c r="M13" s="473"/>
      <c r="N13" s="473"/>
      <c r="O13" s="473"/>
      <c r="P13" s="474"/>
    </row>
    <row r="14" spans="1:16" s="168" customFormat="1" ht="18.75" customHeight="1">
      <c r="A14" s="181"/>
      <c r="B14" s="182"/>
      <c r="C14" s="183"/>
      <c r="D14" s="184"/>
      <c r="E14" s="185"/>
      <c r="F14" s="186"/>
      <c r="G14" s="187" t="s">
        <v>333</v>
      </c>
      <c r="I14" s="472"/>
      <c r="J14" s="473"/>
      <c r="K14" s="473"/>
      <c r="L14" s="473"/>
      <c r="M14" s="473"/>
      <c r="N14" s="473"/>
      <c r="O14" s="473"/>
      <c r="P14" s="474"/>
    </row>
    <row r="15" spans="1:16" s="168" customFormat="1" ht="18.75" customHeight="1" thickBot="1">
      <c r="A15" s="181"/>
      <c r="B15" s="182"/>
      <c r="C15" s="183"/>
      <c r="D15" s="184"/>
      <c r="E15" s="185"/>
      <c r="F15" s="186"/>
      <c r="G15" s="187" t="s">
        <v>334</v>
      </c>
      <c r="I15" s="472"/>
      <c r="J15" s="473"/>
      <c r="K15" s="473"/>
      <c r="L15" s="473"/>
      <c r="M15" s="473"/>
      <c r="N15" s="473"/>
      <c r="O15" s="473"/>
      <c r="P15" s="474"/>
    </row>
    <row r="16" spans="1:16" s="168" customFormat="1" ht="18.75" customHeight="1" thickBot="1">
      <c r="A16" s="181"/>
      <c r="B16" s="189" t="s">
        <v>269</v>
      </c>
      <c r="C16" s="190">
        <f>SUM(C6:C15)</f>
        <v>0</v>
      </c>
      <c r="D16" s="191">
        <f>SUM(D6:D15)</f>
        <v>0</v>
      </c>
      <c r="E16" s="187" t="s">
        <v>335</v>
      </c>
      <c r="F16" s="167"/>
      <c r="G16" s="192"/>
      <c r="I16" s="472"/>
      <c r="J16" s="473"/>
      <c r="K16" s="473"/>
      <c r="L16" s="473"/>
      <c r="M16" s="473"/>
      <c r="N16" s="473"/>
      <c r="O16" s="473"/>
      <c r="P16" s="474"/>
    </row>
    <row r="17" spans="1:16" s="168" customFormat="1" ht="18.75" customHeight="1">
      <c r="A17" s="181"/>
      <c r="B17" s="189"/>
      <c r="C17" s="193"/>
      <c r="D17" s="194"/>
      <c r="E17" s="187"/>
      <c r="F17" s="167"/>
      <c r="G17" s="192"/>
      <c r="I17" s="472"/>
      <c r="J17" s="473"/>
      <c r="K17" s="473"/>
      <c r="L17" s="473"/>
      <c r="M17" s="473"/>
      <c r="N17" s="473"/>
      <c r="O17" s="473"/>
      <c r="P17" s="474"/>
    </row>
    <row r="18" spans="1:16" ht="18.75" customHeight="1">
      <c r="A18" s="195"/>
      <c r="B18" s="166"/>
      <c r="C18" s="196"/>
      <c r="D18" s="197"/>
      <c r="E18" s="192"/>
      <c r="F18" s="198"/>
      <c r="G18" s="195"/>
      <c r="H18" s="199"/>
      <c r="I18" s="472"/>
      <c r="J18" s="473"/>
      <c r="K18" s="473"/>
      <c r="L18" s="473"/>
      <c r="M18" s="473"/>
      <c r="N18" s="473"/>
      <c r="O18" s="473"/>
      <c r="P18" s="474"/>
    </row>
    <row r="19" spans="1:16" ht="18.75" customHeight="1">
      <c r="A19" s="195"/>
      <c r="B19" s="166" t="s">
        <v>336</v>
      </c>
      <c r="C19" s="196"/>
      <c r="D19" s="197"/>
      <c r="E19" s="192"/>
      <c r="F19" s="198"/>
      <c r="G19" s="180"/>
      <c r="H19" s="199"/>
      <c r="I19" s="472"/>
      <c r="J19" s="473"/>
      <c r="K19" s="473"/>
      <c r="L19" s="473"/>
      <c r="M19" s="473"/>
      <c r="N19" s="473"/>
      <c r="O19" s="473"/>
      <c r="P19" s="474"/>
    </row>
    <row r="20" spans="1:16" s="168" customFormat="1" ht="18.75" customHeight="1">
      <c r="A20" s="181"/>
      <c r="B20" s="182"/>
      <c r="C20" s="183"/>
      <c r="D20" s="184"/>
      <c r="E20" s="185"/>
      <c r="F20" s="186"/>
      <c r="G20" s="187" t="s">
        <v>337</v>
      </c>
      <c r="I20" s="472"/>
      <c r="J20" s="473"/>
      <c r="K20" s="473"/>
      <c r="L20" s="473"/>
      <c r="M20" s="473"/>
      <c r="N20" s="473"/>
      <c r="O20" s="473"/>
      <c r="P20" s="474"/>
    </row>
    <row r="21" spans="1:16" s="168" customFormat="1" ht="18.75" customHeight="1">
      <c r="A21" s="181"/>
      <c r="B21" s="182"/>
      <c r="C21" s="183"/>
      <c r="D21" s="184"/>
      <c r="E21" s="185"/>
      <c r="F21" s="186"/>
      <c r="G21" s="187" t="s">
        <v>338</v>
      </c>
      <c r="H21" s="188"/>
      <c r="I21" s="472"/>
      <c r="J21" s="473"/>
      <c r="K21" s="473"/>
      <c r="L21" s="473"/>
      <c r="M21" s="473"/>
      <c r="N21" s="473"/>
      <c r="O21" s="473"/>
      <c r="P21" s="474"/>
    </row>
    <row r="22" spans="1:16" s="168" customFormat="1" ht="18.75" customHeight="1" thickBot="1">
      <c r="A22" s="181"/>
      <c r="B22" s="182"/>
      <c r="C22" s="183"/>
      <c r="D22" s="184"/>
      <c r="E22" s="185"/>
      <c r="F22" s="186"/>
      <c r="G22" s="187" t="s">
        <v>339</v>
      </c>
      <c r="H22" s="188"/>
      <c r="I22" s="472"/>
      <c r="J22" s="473"/>
      <c r="K22" s="473"/>
      <c r="L22" s="473"/>
      <c r="M22" s="473"/>
      <c r="N22" s="473"/>
      <c r="O22" s="473"/>
      <c r="P22" s="474"/>
    </row>
    <row r="23" spans="1:16" s="168" customFormat="1" ht="18.75" customHeight="1" thickBot="1">
      <c r="A23" s="181"/>
      <c r="B23" s="189" t="s">
        <v>269</v>
      </c>
      <c r="C23" s="190">
        <f>SUM(C20:C22)</f>
        <v>0</v>
      </c>
      <c r="D23" s="191">
        <f>SUM(D20:D22)</f>
        <v>0</v>
      </c>
      <c r="E23" s="187" t="s">
        <v>340</v>
      </c>
      <c r="F23" s="167"/>
      <c r="G23" s="192"/>
      <c r="I23" s="472"/>
      <c r="J23" s="473"/>
      <c r="K23" s="473"/>
      <c r="L23" s="473"/>
      <c r="M23" s="473"/>
      <c r="N23" s="473"/>
      <c r="O23" s="473"/>
      <c r="P23" s="474"/>
    </row>
    <row r="24" spans="1:16" s="168" customFormat="1" ht="18.75" customHeight="1" thickBot="1">
      <c r="A24" s="181"/>
      <c r="B24" s="189"/>
      <c r="C24" s="201"/>
      <c r="D24" s="194"/>
      <c r="E24" s="187"/>
      <c r="F24" s="167"/>
      <c r="G24" s="192"/>
      <c r="I24" s="472"/>
      <c r="J24" s="473"/>
      <c r="K24" s="473"/>
      <c r="L24" s="473"/>
      <c r="M24" s="473"/>
      <c r="N24" s="473"/>
      <c r="O24" s="473"/>
      <c r="P24" s="474"/>
    </row>
    <row r="25" spans="1:16" ht="18.75" customHeight="1" thickBot="1">
      <c r="A25" s="181"/>
      <c r="B25" s="189" t="s">
        <v>341</v>
      </c>
      <c r="C25" s="190">
        <f>C23+C16</f>
        <v>0</v>
      </c>
      <c r="D25" s="191">
        <f>D23+D16</f>
        <v>0</v>
      </c>
      <c r="E25" s="187" t="s">
        <v>342</v>
      </c>
      <c r="F25" s="167"/>
      <c r="G25" s="192"/>
      <c r="H25" s="199"/>
      <c r="I25" s="472"/>
      <c r="J25" s="473"/>
      <c r="K25" s="473"/>
      <c r="L25" s="473"/>
      <c r="M25" s="473"/>
      <c r="N25" s="473"/>
      <c r="O25" s="473"/>
      <c r="P25" s="474"/>
    </row>
    <row r="26" spans="1:16" ht="15">
      <c r="A26" s="195"/>
      <c r="B26" s="166"/>
      <c r="C26" s="195"/>
      <c r="D26" s="195"/>
      <c r="E26" s="192"/>
      <c r="F26" s="198"/>
      <c r="G26" s="195"/>
      <c r="H26" s="199"/>
    </row>
    <row r="27" spans="1:16" ht="15">
      <c r="B27" s="202"/>
      <c r="C27" s="199"/>
      <c r="D27" s="199"/>
      <c r="E27" s="168"/>
      <c r="F27" s="203"/>
      <c r="G27" s="199"/>
      <c r="H27" s="199"/>
    </row>
    <row r="28" spans="1:16" ht="15">
      <c r="B28" s="202"/>
      <c r="C28" s="199"/>
      <c r="D28" s="199"/>
      <c r="E28" s="168"/>
      <c r="F28" s="203"/>
      <c r="G28" s="199"/>
      <c r="H28" s="199"/>
    </row>
    <row r="29" spans="1:16" ht="15">
      <c r="B29" s="202"/>
      <c r="C29" s="199"/>
      <c r="D29" s="199"/>
      <c r="E29" s="168"/>
      <c r="F29" s="203"/>
      <c r="G29" s="199"/>
      <c r="H29" s="199"/>
    </row>
    <row r="30" spans="1:16" ht="15">
      <c r="B30" s="202"/>
      <c r="C30" s="199"/>
      <c r="D30" s="199"/>
      <c r="E30" s="168"/>
      <c r="F30" s="203"/>
      <c r="G30" s="199"/>
      <c r="H30" s="199"/>
    </row>
    <row r="31" spans="1:16" ht="15">
      <c r="B31" s="202"/>
      <c r="C31" s="199"/>
      <c r="D31" s="199"/>
      <c r="E31" s="168"/>
      <c r="F31" s="203"/>
      <c r="G31" s="199"/>
      <c r="H31" s="199"/>
    </row>
    <row r="32" spans="1:16" ht="15">
      <c r="B32" s="202"/>
      <c r="C32" s="199"/>
      <c r="D32" s="199"/>
      <c r="E32" s="168"/>
      <c r="F32" s="203"/>
      <c r="G32" s="199"/>
      <c r="H32" s="199"/>
    </row>
    <row r="33" spans="2:8" ht="15">
      <c r="B33" s="202"/>
      <c r="C33" s="199"/>
      <c r="D33" s="199"/>
      <c r="E33" s="168"/>
      <c r="F33" s="203"/>
      <c r="G33" s="199"/>
      <c r="H33" s="199"/>
    </row>
    <row r="34" spans="2:8" ht="15">
      <c r="B34" s="202"/>
      <c r="C34" s="199"/>
      <c r="D34" s="199"/>
      <c r="E34" s="168"/>
      <c r="F34" s="203"/>
      <c r="G34" s="199"/>
      <c r="H34" s="199"/>
    </row>
    <row r="35" spans="2:8" ht="15">
      <c r="B35" s="202"/>
      <c r="C35" s="199"/>
      <c r="D35" s="199"/>
      <c r="E35" s="168"/>
      <c r="F35" s="203"/>
      <c r="G35" s="199"/>
      <c r="H35" s="199"/>
    </row>
    <row r="36" spans="2:8" ht="15">
      <c r="B36" s="202"/>
      <c r="C36" s="199"/>
      <c r="D36" s="199"/>
      <c r="E36" s="168"/>
      <c r="F36" s="203"/>
      <c r="G36" s="199"/>
      <c r="H36" s="199"/>
    </row>
    <row r="37" spans="2:8" ht="15">
      <c r="B37" s="202"/>
      <c r="C37" s="199"/>
      <c r="D37" s="199"/>
      <c r="E37" s="168"/>
      <c r="F37" s="203"/>
      <c r="G37" s="199"/>
      <c r="H37" s="199"/>
    </row>
    <row r="38" spans="2:8" ht="15">
      <c r="B38" s="202"/>
      <c r="C38" s="199"/>
      <c r="D38" s="199"/>
      <c r="E38" s="168"/>
      <c r="F38" s="203"/>
      <c r="G38" s="199"/>
      <c r="H38" s="199"/>
    </row>
    <row r="39" spans="2:8" ht="15">
      <c r="B39" s="202"/>
      <c r="C39" s="199"/>
      <c r="D39" s="199"/>
      <c r="E39" s="168"/>
      <c r="F39" s="203"/>
      <c r="G39" s="199"/>
      <c r="H39" s="199"/>
    </row>
    <row r="40" spans="2:8" ht="15">
      <c r="B40" s="202"/>
      <c r="C40" s="199"/>
      <c r="D40" s="199"/>
      <c r="E40" s="168"/>
      <c r="F40" s="203"/>
      <c r="G40" s="199"/>
      <c r="H40" s="199"/>
    </row>
    <row r="41" spans="2:8" ht="15">
      <c r="B41" s="202"/>
      <c r="C41" s="199"/>
      <c r="D41" s="199"/>
      <c r="E41" s="168"/>
      <c r="F41" s="203"/>
      <c r="G41" s="199"/>
      <c r="H41" s="199"/>
    </row>
    <row r="42" spans="2:8" ht="15">
      <c r="B42" s="202"/>
      <c r="C42" s="199"/>
      <c r="D42" s="199"/>
      <c r="E42" s="168"/>
      <c r="F42" s="203"/>
      <c r="G42" s="199"/>
      <c r="H42" s="199"/>
    </row>
    <row r="43" spans="2:8" ht="15">
      <c r="B43" s="202"/>
      <c r="C43" s="199"/>
      <c r="D43" s="199"/>
      <c r="E43" s="168"/>
      <c r="F43" s="203"/>
      <c r="G43" s="199"/>
      <c r="H43" s="199"/>
    </row>
    <row r="44" spans="2:8" ht="15">
      <c r="B44" s="202"/>
      <c r="C44" s="199"/>
      <c r="D44" s="199"/>
      <c r="E44" s="168"/>
      <c r="F44" s="203"/>
      <c r="G44" s="199"/>
      <c r="H44" s="199"/>
    </row>
    <row r="45" spans="2:8" ht="15">
      <c r="B45" s="202"/>
      <c r="C45" s="199"/>
      <c r="D45" s="199"/>
      <c r="E45" s="168"/>
      <c r="F45" s="203"/>
      <c r="G45" s="199"/>
      <c r="H45" s="199"/>
    </row>
    <row r="46" spans="2:8" ht="15">
      <c r="B46" s="202"/>
      <c r="C46" s="199"/>
      <c r="D46" s="199"/>
      <c r="E46" s="168"/>
      <c r="F46" s="203"/>
      <c r="G46" s="199"/>
      <c r="H46" s="199"/>
    </row>
    <row r="47" spans="2:8" ht="15">
      <c r="B47" s="202"/>
      <c r="C47" s="199"/>
      <c r="D47" s="199"/>
      <c r="E47" s="168"/>
      <c r="F47" s="203"/>
      <c r="G47" s="199"/>
      <c r="H47" s="199"/>
    </row>
    <row r="48" spans="2:8" ht="15">
      <c r="B48" s="202"/>
      <c r="C48" s="199"/>
      <c r="D48" s="199"/>
      <c r="E48" s="168"/>
      <c r="F48" s="203"/>
      <c r="G48" s="199"/>
      <c r="H48" s="199"/>
    </row>
    <row r="49" spans="2:8" ht="15">
      <c r="B49" s="202"/>
      <c r="C49" s="199"/>
      <c r="D49" s="199"/>
      <c r="E49" s="168"/>
      <c r="F49" s="203"/>
      <c r="G49" s="199"/>
      <c r="H49" s="199"/>
    </row>
    <row r="50" spans="2:8" ht="15">
      <c r="B50" s="202"/>
      <c r="C50" s="199"/>
      <c r="D50" s="199"/>
      <c r="E50" s="168"/>
      <c r="F50" s="203"/>
      <c r="G50" s="199"/>
      <c r="H50" s="199"/>
    </row>
    <row r="51" spans="2:8" ht="15">
      <c r="B51" s="202"/>
      <c r="C51" s="199"/>
      <c r="D51" s="199"/>
      <c r="E51" s="168"/>
      <c r="F51" s="203"/>
      <c r="G51" s="199"/>
      <c r="H51" s="199"/>
    </row>
    <row r="52" spans="2:8" ht="15">
      <c r="B52" s="202"/>
      <c r="C52" s="199"/>
      <c r="D52" s="199"/>
      <c r="E52" s="168"/>
      <c r="F52" s="203"/>
      <c r="G52" s="199"/>
      <c r="H52" s="199"/>
    </row>
    <row r="53" spans="2:8" ht="15">
      <c r="B53" s="202"/>
      <c r="C53" s="199"/>
      <c r="D53" s="199"/>
      <c r="E53" s="168"/>
      <c r="F53" s="203"/>
      <c r="G53" s="199"/>
      <c r="H53" s="199"/>
    </row>
    <row r="54" spans="2:8" ht="15">
      <c r="B54" s="202"/>
      <c r="C54" s="199"/>
      <c r="D54" s="199"/>
      <c r="E54" s="168"/>
      <c r="F54" s="203"/>
      <c r="G54" s="199"/>
      <c r="H54" s="199"/>
    </row>
    <row r="55" spans="2:8" ht="15">
      <c r="B55" s="202"/>
      <c r="C55" s="199"/>
      <c r="D55" s="199"/>
      <c r="E55" s="168"/>
      <c r="F55" s="203"/>
      <c r="G55" s="199"/>
      <c r="H55" s="199"/>
    </row>
    <row r="56" spans="2:8" ht="15">
      <c r="B56" s="202"/>
      <c r="C56" s="199"/>
      <c r="D56" s="199"/>
      <c r="E56" s="168"/>
      <c r="F56" s="203"/>
      <c r="G56" s="199"/>
      <c r="H56" s="199"/>
    </row>
    <row r="57" spans="2:8" ht="15">
      <c r="B57" s="202"/>
      <c r="C57" s="199"/>
      <c r="D57" s="199"/>
      <c r="E57" s="168"/>
      <c r="F57" s="203"/>
      <c r="G57" s="199"/>
      <c r="H57" s="199"/>
    </row>
    <row r="58" spans="2:8" ht="15">
      <c r="B58" s="202"/>
      <c r="C58" s="199"/>
      <c r="D58" s="199"/>
      <c r="E58" s="168"/>
      <c r="F58" s="203"/>
      <c r="G58" s="199"/>
      <c r="H58" s="199"/>
    </row>
    <row r="59" spans="2:8" ht="15">
      <c r="B59" s="202"/>
      <c r="C59" s="199"/>
      <c r="D59" s="199"/>
      <c r="E59" s="168"/>
      <c r="F59" s="203"/>
      <c r="G59" s="199"/>
      <c r="H59" s="199"/>
    </row>
    <row r="60" spans="2:8" ht="15">
      <c r="B60" s="202"/>
      <c r="C60" s="199"/>
      <c r="D60" s="199"/>
      <c r="E60" s="168"/>
      <c r="F60" s="203"/>
      <c r="G60" s="199"/>
      <c r="H60" s="199"/>
    </row>
    <row r="61" spans="2:8" ht="15">
      <c r="B61" s="202"/>
      <c r="C61" s="199"/>
      <c r="D61" s="199"/>
      <c r="E61" s="168"/>
      <c r="F61" s="203"/>
      <c r="G61" s="199"/>
      <c r="H61" s="199"/>
    </row>
    <row r="62" spans="2:8" ht="15">
      <c r="B62" s="202"/>
      <c r="C62" s="199"/>
      <c r="D62" s="199"/>
      <c r="E62" s="168"/>
      <c r="F62" s="203"/>
      <c r="G62" s="199"/>
      <c r="H62" s="199"/>
    </row>
    <row r="63" spans="2:8" ht="15">
      <c r="B63" s="202"/>
      <c r="C63" s="199"/>
      <c r="D63" s="199"/>
      <c r="E63" s="168"/>
      <c r="F63" s="203"/>
      <c r="G63" s="199"/>
      <c r="H63" s="199"/>
    </row>
    <row r="64" spans="2:8" ht="15">
      <c r="B64" s="202"/>
      <c r="C64" s="199"/>
      <c r="D64" s="199"/>
      <c r="E64" s="168"/>
      <c r="F64" s="203"/>
      <c r="G64" s="199"/>
      <c r="H64" s="199"/>
    </row>
    <row r="65" spans="2:8" ht="15">
      <c r="B65" s="202"/>
      <c r="C65" s="199"/>
      <c r="D65" s="199"/>
      <c r="E65" s="168"/>
      <c r="F65" s="203"/>
      <c r="G65" s="199"/>
      <c r="H65" s="199"/>
    </row>
    <row r="66" spans="2:8" ht="15">
      <c r="B66" s="202"/>
      <c r="C66" s="199"/>
      <c r="D66" s="199"/>
      <c r="E66" s="168"/>
      <c r="F66" s="203"/>
      <c r="G66" s="199"/>
      <c r="H66" s="199"/>
    </row>
    <row r="67" spans="2:8" ht="15">
      <c r="B67" s="202"/>
      <c r="C67" s="199"/>
      <c r="D67" s="199"/>
      <c r="E67" s="168"/>
      <c r="F67" s="203"/>
      <c r="G67" s="199"/>
      <c r="H67" s="199"/>
    </row>
    <row r="68" spans="2:8" ht="15">
      <c r="B68" s="202"/>
      <c r="C68" s="199"/>
      <c r="D68" s="199"/>
      <c r="E68" s="168"/>
      <c r="F68" s="203"/>
      <c r="G68" s="199"/>
      <c r="H68" s="199"/>
    </row>
    <row r="69" spans="2:8" ht="15">
      <c r="B69" s="202"/>
      <c r="C69" s="199"/>
      <c r="D69" s="199"/>
      <c r="E69" s="168"/>
      <c r="F69" s="203"/>
      <c r="G69" s="199"/>
      <c r="H69" s="199"/>
    </row>
    <row r="70" spans="2:8" ht="15">
      <c r="B70" s="202"/>
      <c r="C70" s="199"/>
      <c r="D70" s="199"/>
      <c r="E70" s="168"/>
      <c r="F70" s="203"/>
      <c r="G70" s="199"/>
      <c r="H70" s="199"/>
    </row>
    <row r="71" spans="2:8" ht="15">
      <c r="B71" s="202"/>
      <c r="C71" s="199"/>
      <c r="D71" s="199"/>
      <c r="E71" s="168"/>
      <c r="F71" s="203"/>
      <c r="G71" s="199"/>
      <c r="H71" s="199"/>
    </row>
    <row r="72" spans="2:8" ht="15">
      <c r="B72" s="202"/>
      <c r="C72" s="199"/>
      <c r="D72" s="199"/>
      <c r="E72" s="168"/>
      <c r="F72" s="203"/>
      <c r="G72" s="199"/>
      <c r="H72" s="199"/>
    </row>
    <row r="73" spans="2:8" ht="15">
      <c r="B73" s="202"/>
      <c r="C73" s="199"/>
      <c r="D73" s="199"/>
      <c r="E73" s="168"/>
      <c r="F73" s="203"/>
      <c r="G73" s="199"/>
      <c r="H73" s="199"/>
    </row>
    <row r="74" spans="2:8" ht="15">
      <c r="B74" s="202"/>
      <c r="C74" s="199"/>
      <c r="D74" s="199"/>
      <c r="E74" s="168"/>
      <c r="F74" s="203"/>
      <c r="G74" s="199"/>
      <c r="H74" s="199"/>
    </row>
    <row r="75" spans="2:8" ht="15">
      <c r="B75" s="202"/>
      <c r="C75" s="199"/>
      <c r="D75" s="199"/>
      <c r="E75" s="168"/>
      <c r="F75" s="203"/>
      <c r="G75" s="199"/>
      <c r="H75" s="199"/>
    </row>
    <row r="76" spans="2:8" ht="15">
      <c r="B76" s="202"/>
      <c r="C76" s="199"/>
      <c r="D76" s="199"/>
      <c r="E76" s="168"/>
      <c r="F76" s="203"/>
      <c r="G76" s="199"/>
      <c r="H76" s="199"/>
    </row>
    <row r="77" spans="2:8" ht="15">
      <c r="B77" s="202"/>
      <c r="C77" s="199"/>
      <c r="D77" s="199"/>
      <c r="E77" s="168"/>
      <c r="F77" s="203"/>
      <c r="G77" s="199"/>
      <c r="H77" s="199"/>
    </row>
    <row r="78" spans="2:8" ht="15">
      <c r="B78" s="202"/>
      <c r="C78" s="199"/>
      <c r="D78" s="199"/>
      <c r="E78" s="168"/>
      <c r="F78" s="203"/>
      <c r="G78" s="199"/>
      <c r="H78" s="199"/>
    </row>
    <row r="79" spans="2:8" ht="15">
      <c r="B79" s="202"/>
      <c r="C79" s="199"/>
      <c r="D79" s="199"/>
      <c r="E79" s="168"/>
      <c r="F79" s="203"/>
      <c r="G79" s="199"/>
      <c r="H79" s="199"/>
    </row>
    <row r="80" spans="2:8" ht="15">
      <c r="B80" s="202"/>
      <c r="C80" s="199"/>
      <c r="D80" s="199"/>
      <c r="E80" s="168"/>
      <c r="F80" s="203"/>
      <c r="G80" s="199"/>
      <c r="H80" s="199"/>
    </row>
    <row r="81" spans="2:8" ht="15">
      <c r="B81" s="202"/>
      <c r="C81" s="199"/>
      <c r="D81" s="199"/>
      <c r="E81" s="168"/>
      <c r="F81" s="203"/>
      <c r="G81" s="199"/>
      <c r="H81" s="199"/>
    </row>
    <row r="82" spans="2:8" ht="15">
      <c r="B82" s="202"/>
      <c r="C82" s="199"/>
      <c r="D82" s="199"/>
      <c r="E82" s="168"/>
      <c r="F82" s="203"/>
      <c r="G82" s="199"/>
      <c r="H82" s="199"/>
    </row>
    <row r="83" spans="2:8" ht="15">
      <c r="B83" s="202"/>
      <c r="C83" s="199"/>
      <c r="D83" s="199"/>
      <c r="E83" s="168"/>
      <c r="F83" s="203"/>
      <c r="G83" s="199"/>
      <c r="H83" s="199"/>
    </row>
    <row r="84" spans="2:8" ht="15">
      <c r="B84" s="202"/>
      <c r="C84" s="199"/>
      <c r="D84" s="199"/>
      <c r="E84" s="168"/>
      <c r="F84" s="203"/>
      <c r="G84" s="199"/>
      <c r="H84" s="199"/>
    </row>
    <row r="85" spans="2:8" ht="15">
      <c r="B85" s="202"/>
      <c r="C85" s="199"/>
      <c r="D85" s="199"/>
      <c r="E85" s="168"/>
      <c r="F85" s="203"/>
      <c r="G85" s="199"/>
      <c r="H85" s="199"/>
    </row>
    <row r="86" spans="2:8" ht="15">
      <c r="B86" s="202"/>
      <c r="C86" s="199"/>
      <c r="D86" s="199"/>
      <c r="E86" s="168"/>
      <c r="F86" s="203"/>
      <c r="G86" s="199"/>
      <c r="H86" s="199"/>
    </row>
    <row r="87" spans="2:8" ht="15">
      <c r="B87" s="202"/>
      <c r="C87" s="199"/>
      <c r="D87" s="199"/>
      <c r="E87" s="168"/>
      <c r="F87" s="203"/>
      <c r="G87" s="199"/>
      <c r="H87" s="199"/>
    </row>
    <row r="88" spans="2:8" ht="15">
      <c r="B88" s="202"/>
      <c r="C88" s="199"/>
      <c r="D88" s="199"/>
      <c r="E88" s="168"/>
      <c r="F88" s="203"/>
      <c r="G88" s="199"/>
      <c r="H88" s="199"/>
    </row>
    <row r="89" spans="2:8" ht="15">
      <c r="B89" s="202"/>
      <c r="C89" s="199"/>
      <c r="D89" s="199"/>
      <c r="E89" s="168"/>
      <c r="F89" s="203"/>
      <c r="G89" s="199"/>
      <c r="H89" s="199"/>
    </row>
    <row r="90" spans="2:8" ht="15">
      <c r="B90" s="202"/>
      <c r="C90" s="199"/>
      <c r="D90" s="199"/>
      <c r="E90" s="168"/>
      <c r="F90" s="203"/>
      <c r="G90" s="199"/>
      <c r="H90" s="199"/>
    </row>
    <row r="91" spans="2:8" ht="15">
      <c r="B91" s="202"/>
      <c r="C91" s="199"/>
      <c r="D91" s="199"/>
      <c r="E91" s="168"/>
      <c r="F91" s="203"/>
      <c r="G91" s="199"/>
      <c r="H91" s="199"/>
    </row>
    <row r="92" spans="2:8" ht="15">
      <c r="B92" s="202"/>
      <c r="C92" s="199"/>
      <c r="D92" s="199"/>
      <c r="E92" s="168"/>
      <c r="F92" s="203"/>
      <c r="G92" s="199"/>
      <c r="H92" s="199"/>
    </row>
    <row r="93" spans="2:8" ht="15">
      <c r="B93" s="202"/>
      <c r="C93" s="199"/>
      <c r="D93" s="199"/>
      <c r="E93" s="168"/>
      <c r="F93" s="203"/>
      <c r="G93" s="199"/>
      <c r="H93" s="199"/>
    </row>
    <row r="94" spans="2:8" ht="15">
      <c r="B94" s="202"/>
      <c r="C94" s="199"/>
      <c r="D94" s="199"/>
      <c r="E94" s="168"/>
      <c r="F94" s="203"/>
      <c r="G94" s="199"/>
      <c r="H94" s="199"/>
    </row>
    <row r="95" spans="2:8" ht="15">
      <c r="B95" s="202"/>
      <c r="C95" s="199"/>
      <c r="D95" s="199"/>
      <c r="E95" s="168"/>
      <c r="F95" s="203"/>
      <c r="G95" s="199"/>
      <c r="H95" s="199"/>
    </row>
    <row r="96" spans="2:8" ht="15">
      <c r="B96" s="202"/>
      <c r="C96" s="199"/>
      <c r="D96" s="199"/>
      <c r="E96" s="168"/>
      <c r="F96" s="203"/>
      <c r="G96" s="199"/>
      <c r="H96" s="199"/>
    </row>
    <row r="97" spans="2:8" ht="15">
      <c r="B97" s="202"/>
      <c r="C97" s="199"/>
      <c r="D97" s="199"/>
      <c r="E97" s="168"/>
      <c r="F97" s="203"/>
      <c r="G97" s="199"/>
      <c r="H97" s="199"/>
    </row>
    <row r="98" spans="2:8" ht="15">
      <c r="B98" s="202"/>
      <c r="C98" s="199"/>
      <c r="D98" s="199"/>
      <c r="E98" s="168"/>
      <c r="F98" s="203"/>
      <c r="G98" s="199"/>
      <c r="H98" s="199"/>
    </row>
    <row r="99" spans="2:8" ht="15">
      <c r="B99" s="202"/>
      <c r="C99" s="199"/>
      <c r="D99" s="199"/>
      <c r="E99" s="168"/>
      <c r="F99" s="203"/>
      <c r="G99" s="199"/>
      <c r="H99" s="199"/>
    </row>
    <row r="100" spans="2:8" ht="15">
      <c r="B100" s="202"/>
      <c r="C100" s="199"/>
      <c r="D100" s="199"/>
      <c r="E100" s="168"/>
      <c r="F100" s="203"/>
      <c r="G100" s="199"/>
      <c r="H100" s="199"/>
    </row>
    <row r="101" spans="2:8" ht="15">
      <c r="B101" s="202"/>
      <c r="C101" s="199"/>
      <c r="D101" s="199"/>
      <c r="E101" s="168"/>
      <c r="F101" s="203"/>
      <c r="G101" s="199"/>
      <c r="H101" s="199"/>
    </row>
    <row r="102" spans="2:8" ht="15">
      <c r="B102" s="202"/>
      <c r="C102" s="199"/>
      <c r="D102" s="199"/>
      <c r="E102" s="168"/>
      <c r="F102" s="203"/>
      <c r="G102" s="199"/>
      <c r="H102" s="199"/>
    </row>
    <row r="103" spans="2:8" ht="15">
      <c r="B103" s="202"/>
      <c r="C103" s="199"/>
      <c r="D103" s="199"/>
      <c r="E103" s="168"/>
      <c r="F103" s="203"/>
      <c r="G103" s="199"/>
      <c r="H103" s="199"/>
    </row>
    <row r="104" spans="2:8" ht="15">
      <c r="B104" s="202"/>
      <c r="C104" s="199"/>
      <c r="D104" s="199"/>
      <c r="E104" s="168"/>
      <c r="F104" s="203"/>
      <c r="G104" s="199"/>
      <c r="H104" s="199"/>
    </row>
    <row r="105" spans="2:8" ht="15">
      <c r="B105" s="202"/>
      <c r="C105" s="199"/>
      <c r="D105" s="199"/>
      <c r="E105" s="168"/>
      <c r="F105" s="203"/>
      <c r="G105" s="199"/>
      <c r="H105" s="199"/>
    </row>
    <row r="106" spans="2:8" ht="15">
      <c r="B106" s="202"/>
      <c r="C106" s="199"/>
      <c r="D106" s="199"/>
      <c r="E106" s="168"/>
      <c r="F106" s="203"/>
      <c r="G106" s="199"/>
      <c r="H106" s="199"/>
    </row>
    <row r="107" spans="2:8" ht="15">
      <c r="B107" s="202"/>
      <c r="C107" s="199"/>
      <c r="D107" s="199"/>
      <c r="E107" s="168"/>
      <c r="F107" s="203"/>
      <c r="G107" s="199"/>
      <c r="H107" s="199"/>
    </row>
    <row r="108" spans="2:8" ht="15">
      <c r="B108" s="202"/>
      <c r="C108" s="199"/>
      <c r="D108" s="199"/>
      <c r="E108" s="168"/>
      <c r="F108" s="203"/>
      <c r="G108" s="199"/>
      <c r="H108" s="199"/>
    </row>
    <row r="109" spans="2:8" ht="15">
      <c r="B109" s="202"/>
      <c r="C109" s="199"/>
      <c r="D109" s="199"/>
      <c r="E109" s="168"/>
      <c r="F109" s="203"/>
      <c r="G109" s="199"/>
      <c r="H109" s="199"/>
    </row>
    <row r="110" spans="2:8" ht="20.25" customHeight="1">
      <c r="B110" s="202"/>
      <c r="C110" s="199"/>
      <c r="D110" s="199"/>
      <c r="E110" s="168"/>
      <c r="F110" s="203"/>
      <c r="G110" s="199"/>
      <c r="H110" s="199"/>
    </row>
    <row r="111" spans="2:8" ht="20.25" customHeight="1">
      <c r="B111" s="202"/>
      <c r="C111" s="199"/>
      <c r="D111" s="199"/>
      <c r="E111" s="168"/>
      <c r="F111" s="203"/>
      <c r="G111" s="199"/>
      <c r="H111" s="199"/>
    </row>
    <row r="112" spans="2:8" ht="20.25" customHeight="1">
      <c r="B112" s="202"/>
      <c r="C112" s="199"/>
      <c r="D112" s="199"/>
      <c r="E112" s="168"/>
      <c r="F112" s="203"/>
      <c r="G112" s="199"/>
      <c r="H112" s="199"/>
    </row>
    <row r="113" spans="2:8" ht="20.25" customHeight="1">
      <c r="B113" s="202"/>
      <c r="C113" s="199"/>
      <c r="D113" s="199"/>
      <c r="E113" s="168"/>
      <c r="F113" s="203"/>
      <c r="G113" s="199"/>
      <c r="H113" s="199"/>
    </row>
    <row r="114" spans="2:8" ht="20.25" customHeight="1">
      <c r="B114" s="202"/>
      <c r="C114" s="199"/>
      <c r="D114" s="199"/>
      <c r="E114" s="168"/>
      <c r="F114" s="203"/>
      <c r="G114" s="199"/>
      <c r="H114" s="199"/>
    </row>
    <row r="115" spans="2:8" ht="20.25" customHeight="1">
      <c r="B115" s="202"/>
      <c r="C115" s="199"/>
      <c r="D115" s="199"/>
      <c r="E115" s="168"/>
      <c r="F115" s="203"/>
      <c r="G115" s="199"/>
      <c r="H115" s="199"/>
    </row>
    <row r="116" spans="2:8" ht="20.25" customHeight="1">
      <c r="B116" s="202"/>
      <c r="C116" s="199"/>
      <c r="D116" s="199"/>
      <c r="E116" s="168"/>
      <c r="F116" s="203"/>
      <c r="G116" s="199"/>
      <c r="H116" s="199"/>
    </row>
    <row r="117" spans="2:8" ht="20.25" customHeight="1">
      <c r="B117" s="202"/>
      <c r="C117" s="199"/>
      <c r="D117" s="199"/>
      <c r="E117" s="168"/>
      <c r="F117" s="203"/>
      <c r="G117" s="199"/>
      <c r="H117" s="199"/>
    </row>
    <row r="118" spans="2:8" ht="20.25" customHeight="1">
      <c r="B118" s="202"/>
      <c r="C118" s="199"/>
      <c r="D118" s="199"/>
      <c r="E118" s="168"/>
      <c r="F118" s="203"/>
      <c r="G118" s="199"/>
      <c r="H118" s="199"/>
    </row>
    <row r="119" spans="2:8" ht="20.25" customHeight="1">
      <c r="B119" s="202"/>
      <c r="C119" s="199"/>
      <c r="D119" s="199"/>
      <c r="E119" s="168"/>
      <c r="F119" s="203"/>
      <c r="G119" s="199"/>
      <c r="H119" s="199"/>
    </row>
    <row r="120" spans="2:8" ht="20.25" customHeight="1">
      <c r="B120" s="202"/>
      <c r="C120" s="199"/>
      <c r="D120" s="199"/>
      <c r="E120" s="168"/>
      <c r="F120" s="203"/>
      <c r="G120" s="199"/>
      <c r="H120" s="199"/>
    </row>
    <row r="121" spans="2:8" ht="20.25" customHeight="1">
      <c r="B121" s="202"/>
      <c r="C121" s="199"/>
      <c r="D121" s="199"/>
      <c r="E121" s="168"/>
      <c r="F121" s="203"/>
      <c r="G121" s="199"/>
      <c r="H121" s="199"/>
    </row>
    <row r="122" spans="2:8" ht="20.25" customHeight="1">
      <c r="B122" s="202"/>
      <c r="C122" s="199"/>
      <c r="D122" s="199"/>
      <c r="E122" s="168"/>
      <c r="F122" s="203"/>
      <c r="G122" s="199"/>
      <c r="H122" s="199"/>
    </row>
    <row r="123" spans="2:8" ht="20.25" customHeight="1">
      <c r="B123" s="202"/>
      <c r="C123" s="199"/>
      <c r="D123" s="199"/>
      <c r="E123" s="168"/>
      <c r="F123" s="203"/>
      <c r="G123" s="199"/>
      <c r="H123" s="199"/>
    </row>
    <row r="124" spans="2:8" ht="20.25" customHeight="1">
      <c r="B124" s="202"/>
      <c r="C124" s="199"/>
      <c r="D124" s="199"/>
      <c r="E124" s="168"/>
      <c r="F124" s="203"/>
      <c r="G124" s="199"/>
      <c r="H124" s="199"/>
    </row>
  </sheetData>
  <sheetProtection selectLockedCells="1"/>
  <mergeCells count="23">
    <mergeCell ref="I8:P8"/>
    <mergeCell ref="C1:D1"/>
    <mergeCell ref="B2:B3"/>
    <mergeCell ref="B4:F4"/>
    <mergeCell ref="I6:P6"/>
    <mergeCell ref="I7:P7"/>
    <mergeCell ref="I20:P20"/>
    <mergeCell ref="I9:P9"/>
    <mergeCell ref="I10:P10"/>
    <mergeCell ref="I11:P11"/>
    <mergeCell ref="I12:P12"/>
    <mergeCell ref="I13:P13"/>
    <mergeCell ref="I14:P14"/>
    <mergeCell ref="I15:P15"/>
    <mergeCell ref="I16:P16"/>
    <mergeCell ref="I17:P17"/>
    <mergeCell ref="I18:P18"/>
    <mergeCell ref="I19:P19"/>
    <mergeCell ref="I21:P21"/>
    <mergeCell ref="I22:P22"/>
    <mergeCell ref="I23:P23"/>
    <mergeCell ref="I24:P24"/>
    <mergeCell ref="I25:P25"/>
  </mergeCells>
  <dataValidations count="1">
    <dataValidation type="decimal" allowBlank="1" showInputMessage="1" showErrorMessage="1" sqref="C20:D22 IY20:IZ22 SU20:SV22 ACQ20:ACR22 AMM20:AMN22 AWI20:AWJ22 BGE20:BGF22 BQA20:BQB22 BZW20:BZX22 CJS20:CJT22 CTO20:CTP22 DDK20:DDL22 DNG20:DNH22 DXC20:DXD22 EGY20:EGZ22 EQU20:EQV22 FAQ20:FAR22 FKM20:FKN22 FUI20:FUJ22 GEE20:GEF22 GOA20:GOB22 GXW20:GXX22 HHS20:HHT22 HRO20:HRP22 IBK20:IBL22 ILG20:ILH22 IVC20:IVD22 JEY20:JEZ22 JOU20:JOV22 JYQ20:JYR22 KIM20:KIN22 KSI20:KSJ22 LCE20:LCF22 LMA20:LMB22 LVW20:LVX22 MFS20:MFT22 MPO20:MPP22 MZK20:MZL22 NJG20:NJH22 NTC20:NTD22 OCY20:OCZ22 OMU20:OMV22 OWQ20:OWR22 PGM20:PGN22 PQI20:PQJ22 QAE20:QAF22 QKA20:QKB22 QTW20:QTX22 RDS20:RDT22 RNO20:RNP22 RXK20:RXL22 SHG20:SHH22 SRC20:SRD22 TAY20:TAZ22 TKU20:TKV22 TUQ20:TUR22 UEM20:UEN22 UOI20:UOJ22 UYE20:UYF22 VIA20:VIB22 VRW20:VRX22 WBS20:WBT22 WLO20:WLP22 WVK20:WVL22 C65556:D65558 IY65556:IZ65558 SU65556:SV65558 ACQ65556:ACR65558 AMM65556:AMN65558 AWI65556:AWJ65558 BGE65556:BGF65558 BQA65556:BQB65558 BZW65556:BZX65558 CJS65556:CJT65558 CTO65556:CTP65558 DDK65556:DDL65558 DNG65556:DNH65558 DXC65556:DXD65558 EGY65556:EGZ65558 EQU65556:EQV65558 FAQ65556:FAR65558 FKM65556:FKN65558 FUI65556:FUJ65558 GEE65556:GEF65558 GOA65556:GOB65558 GXW65556:GXX65558 HHS65556:HHT65558 HRO65556:HRP65558 IBK65556:IBL65558 ILG65556:ILH65558 IVC65556:IVD65558 JEY65556:JEZ65558 JOU65556:JOV65558 JYQ65556:JYR65558 KIM65556:KIN65558 KSI65556:KSJ65558 LCE65556:LCF65558 LMA65556:LMB65558 LVW65556:LVX65558 MFS65556:MFT65558 MPO65556:MPP65558 MZK65556:MZL65558 NJG65556:NJH65558 NTC65556:NTD65558 OCY65556:OCZ65558 OMU65556:OMV65558 OWQ65556:OWR65558 PGM65556:PGN65558 PQI65556:PQJ65558 QAE65556:QAF65558 QKA65556:QKB65558 QTW65556:QTX65558 RDS65556:RDT65558 RNO65556:RNP65558 RXK65556:RXL65558 SHG65556:SHH65558 SRC65556:SRD65558 TAY65556:TAZ65558 TKU65556:TKV65558 TUQ65556:TUR65558 UEM65556:UEN65558 UOI65556:UOJ65558 UYE65556:UYF65558 VIA65556:VIB65558 VRW65556:VRX65558 WBS65556:WBT65558 WLO65556:WLP65558 WVK65556:WVL65558 C131092:D131094 IY131092:IZ131094 SU131092:SV131094 ACQ131092:ACR131094 AMM131092:AMN131094 AWI131092:AWJ131094 BGE131092:BGF131094 BQA131092:BQB131094 BZW131092:BZX131094 CJS131092:CJT131094 CTO131092:CTP131094 DDK131092:DDL131094 DNG131092:DNH131094 DXC131092:DXD131094 EGY131092:EGZ131094 EQU131092:EQV131094 FAQ131092:FAR131094 FKM131092:FKN131094 FUI131092:FUJ131094 GEE131092:GEF131094 GOA131092:GOB131094 GXW131092:GXX131094 HHS131092:HHT131094 HRO131092:HRP131094 IBK131092:IBL131094 ILG131092:ILH131094 IVC131092:IVD131094 JEY131092:JEZ131094 JOU131092:JOV131094 JYQ131092:JYR131094 KIM131092:KIN131094 KSI131092:KSJ131094 LCE131092:LCF131094 LMA131092:LMB131094 LVW131092:LVX131094 MFS131092:MFT131094 MPO131092:MPP131094 MZK131092:MZL131094 NJG131092:NJH131094 NTC131092:NTD131094 OCY131092:OCZ131094 OMU131092:OMV131094 OWQ131092:OWR131094 PGM131092:PGN131094 PQI131092:PQJ131094 QAE131092:QAF131094 QKA131092:QKB131094 QTW131092:QTX131094 RDS131092:RDT131094 RNO131092:RNP131094 RXK131092:RXL131094 SHG131092:SHH131094 SRC131092:SRD131094 TAY131092:TAZ131094 TKU131092:TKV131094 TUQ131092:TUR131094 UEM131092:UEN131094 UOI131092:UOJ131094 UYE131092:UYF131094 VIA131092:VIB131094 VRW131092:VRX131094 WBS131092:WBT131094 WLO131092:WLP131094 WVK131092:WVL131094 C196628:D196630 IY196628:IZ196630 SU196628:SV196630 ACQ196628:ACR196630 AMM196628:AMN196630 AWI196628:AWJ196630 BGE196628:BGF196630 BQA196628:BQB196630 BZW196628:BZX196630 CJS196628:CJT196630 CTO196628:CTP196630 DDK196628:DDL196630 DNG196628:DNH196630 DXC196628:DXD196630 EGY196628:EGZ196630 EQU196628:EQV196630 FAQ196628:FAR196630 FKM196628:FKN196630 FUI196628:FUJ196630 GEE196628:GEF196630 GOA196628:GOB196630 GXW196628:GXX196630 HHS196628:HHT196630 HRO196628:HRP196630 IBK196628:IBL196630 ILG196628:ILH196630 IVC196628:IVD196630 JEY196628:JEZ196630 JOU196628:JOV196630 JYQ196628:JYR196630 KIM196628:KIN196630 KSI196628:KSJ196630 LCE196628:LCF196630 LMA196628:LMB196630 LVW196628:LVX196630 MFS196628:MFT196630 MPO196628:MPP196630 MZK196628:MZL196630 NJG196628:NJH196630 NTC196628:NTD196630 OCY196628:OCZ196630 OMU196628:OMV196630 OWQ196628:OWR196630 PGM196628:PGN196630 PQI196628:PQJ196630 QAE196628:QAF196630 QKA196628:QKB196630 QTW196628:QTX196630 RDS196628:RDT196630 RNO196628:RNP196630 RXK196628:RXL196630 SHG196628:SHH196630 SRC196628:SRD196630 TAY196628:TAZ196630 TKU196628:TKV196630 TUQ196628:TUR196630 UEM196628:UEN196630 UOI196628:UOJ196630 UYE196628:UYF196630 VIA196628:VIB196630 VRW196628:VRX196630 WBS196628:WBT196630 WLO196628:WLP196630 WVK196628:WVL196630 C262164:D262166 IY262164:IZ262166 SU262164:SV262166 ACQ262164:ACR262166 AMM262164:AMN262166 AWI262164:AWJ262166 BGE262164:BGF262166 BQA262164:BQB262166 BZW262164:BZX262166 CJS262164:CJT262166 CTO262164:CTP262166 DDK262164:DDL262166 DNG262164:DNH262166 DXC262164:DXD262166 EGY262164:EGZ262166 EQU262164:EQV262166 FAQ262164:FAR262166 FKM262164:FKN262166 FUI262164:FUJ262166 GEE262164:GEF262166 GOA262164:GOB262166 GXW262164:GXX262166 HHS262164:HHT262166 HRO262164:HRP262166 IBK262164:IBL262166 ILG262164:ILH262166 IVC262164:IVD262166 JEY262164:JEZ262166 JOU262164:JOV262166 JYQ262164:JYR262166 KIM262164:KIN262166 KSI262164:KSJ262166 LCE262164:LCF262166 LMA262164:LMB262166 LVW262164:LVX262166 MFS262164:MFT262166 MPO262164:MPP262166 MZK262164:MZL262166 NJG262164:NJH262166 NTC262164:NTD262166 OCY262164:OCZ262166 OMU262164:OMV262166 OWQ262164:OWR262166 PGM262164:PGN262166 PQI262164:PQJ262166 QAE262164:QAF262166 QKA262164:QKB262166 QTW262164:QTX262166 RDS262164:RDT262166 RNO262164:RNP262166 RXK262164:RXL262166 SHG262164:SHH262166 SRC262164:SRD262166 TAY262164:TAZ262166 TKU262164:TKV262166 TUQ262164:TUR262166 UEM262164:UEN262166 UOI262164:UOJ262166 UYE262164:UYF262166 VIA262164:VIB262166 VRW262164:VRX262166 WBS262164:WBT262166 WLO262164:WLP262166 WVK262164:WVL262166 C327700:D327702 IY327700:IZ327702 SU327700:SV327702 ACQ327700:ACR327702 AMM327700:AMN327702 AWI327700:AWJ327702 BGE327700:BGF327702 BQA327700:BQB327702 BZW327700:BZX327702 CJS327700:CJT327702 CTO327700:CTP327702 DDK327700:DDL327702 DNG327700:DNH327702 DXC327700:DXD327702 EGY327700:EGZ327702 EQU327700:EQV327702 FAQ327700:FAR327702 FKM327700:FKN327702 FUI327700:FUJ327702 GEE327700:GEF327702 GOA327700:GOB327702 GXW327700:GXX327702 HHS327700:HHT327702 HRO327700:HRP327702 IBK327700:IBL327702 ILG327700:ILH327702 IVC327700:IVD327702 JEY327700:JEZ327702 JOU327700:JOV327702 JYQ327700:JYR327702 KIM327700:KIN327702 KSI327700:KSJ327702 LCE327700:LCF327702 LMA327700:LMB327702 LVW327700:LVX327702 MFS327700:MFT327702 MPO327700:MPP327702 MZK327700:MZL327702 NJG327700:NJH327702 NTC327700:NTD327702 OCY327700:OCZ327702 OMU327700:OMV327702 OWQ327700:OWR327702 PGM327700:PGN327702 PQI327700:PQJ327702 QAE327700:QAF327702 QKA327700:QKB327702 QTW327700:QTX327702 RDS327700:RDT327702 RNO327700:RNP327702 RXK327700:RXL327702 SHG327700:SHH327702 SRC327700:SRD327702 TAY327700:TAZ327702 TKU327700:TKV327702 TUQ327700:TUR327702 UEM327700:UEN327702 UOI327700:UOJ327702 UYE327700:UYF327702 VIA327700:VIB327702 VRW327700:VRX327702 WBS327700:WBT327702 WLO327700:WLP327702 WVK327700:WVL327702 C393236:D393238 IY393236:IZ393238 SU393236:SV393238 ACQ393236:ACR393238 AMM393236:AMN393238 AWI393236:AWJ393238 BGE393236:BGF393238 BQA393236:BQB393238 BZW393236:BZX393238 CJS393236:CJT393238 CTO393236:CTP393238 DDK393236:DDL393238 DNG393236:DNH393238 DXC393236:DXD393238 EGY393236:EGZ393238 EQU393236:EQV393238 FAQ393236:FAR393238 FKM393236:FKN393238 FUI393236:FUJ393238 GEE393236:GEF393238 GOA393236:GOB393238 GXW393236:GXX393238 HHS393236:HHT393238 HRO393236:HRP393238 IBK393236:IBL393238 ILG393236:ILH393238 IVC393236:IVD393238 JEY393236:JEZ393238 JOU393236:JOV393238 JYQ393236:JYR393238 KIM393236:KIN393238 KSI393236:KSJ393238 LCE393236:LCF393238 LMA393236:LMB393238 LVW393236:LVX393238 MFS393236:MFT393238 MPO393236:MPP393238 MZK393236:MZL393238 NJG393236:NJH393238 NTC393236:NTD393238 OCY393236:OCZ393238 OMU393236:OMV393238 OWQ393236:OWR393238 PGM393236:PGN393238 PQI393236:PQJ393238 QAE393236:QAF393238 QKA393236:QKB393238 QTW393236:QTX393238 RDS393236:RDT393238 RNO393236:RNP393238 RXK393236:RXL393238 SHG393236:SHH393238 SRC393236:SRD393238 TAY393236:TAZ393238 TKU393236:TKV393238 TUQ393236:TUR393238 UEM393236:UEN393238 UOI393236:UOJ393238 UYE393236:UYF393238 VIA393236:VIB393238 VRW393236:VRX393238 WBS393236:WBT393238 WLO393236:WLP393238 WVK393236:WVL393238 C458772:D458774 IY458772:IZ458774 SU458772:SV458774 ACQ458772:ACR458774 AMM458772:AMN458774 AWI458772:AWJ458774 BGE458772:BGF458774 BQA458772:BQB458774 BZW458772:BZX458774 CJS458772:CJT458774 CTO458772:CTP458774 DDK458772:DDL458774 DNG458772:DNH458774 DXC458772:DXD458774 EGY458772:EGZ458774 EQU458772:EQV458774 FAQ458772:FAR458774 FKM458772:FKN458774 FUI458772:FUJ458774 GEE458772:GEF458774 GOA458772:GOB458774 GXW458772:GXX458774 HHS458772:HHT458774 HRO458772:HRP458774 IBK458772:IBL458774 ILG458772:ILH458774 IVC458772:IVD458774 JEY458772:JEZ458774 JOU458772:JOV458774 JYQ458772:JYR458774 KIM458772:KIN458774 KSI458772:KSJ458774 LCE458772:LCF458774 LMA458772:LMB458774 LVW458772:LVX458774 MFS458772:MFT458774 MPO458772:MPP458774 MZK458772:MZL458774 NJG458772:NJH458774 NTC458772:NTD458774 OCY458772:OCZ458774 OMU458772:OMV458774 OWQ458772:OWR458774 PGM458772:PGN458774 PQI458772:PQJ458774 QAE458772:QAF458774 QKA458772:QKB458774 QTW458772:QTX458774 RDS458772:RDT458774 RNO458772:RNP458774 RXK458772:RXL458774 SHG458772:SHH458774 SRC458772:SRD458774 TAY458772:TAZ458774 TKU458772:TKV458774 TUQ458772:TUR458774 UEM458772:UEN458774 UOI458772:UOJ458774 UYE458772:UYF458774 VIA458772:VIB458774 VRW458772:VRX458774 WBS458772:WBT458774 WLO458772:WLP458774 WVK458772:WVL458774 C524308:D524310 IY524308:IZ524310 SU524308:SV524310 ACQ524308:ACR524310 AMM524308:AMN524310 AWI524308:AWJ524310 BGE524308:BGF524310 BQA524308:BQB524310 BZW524308:BZX524310 CJS524308:CJT524310 CTO524308:CTP524310 DDK524308:DDL524310 DNG524308:DNH524310 DXC524308:DXD524310 EGY524308:EGZ524310 EQU524308:EQV524310 FAQ524308:FAR524310 FKM524308:FKN524310 FUI524308:FUJ524310 GEE524308:GEF524310 GOA524308:GOB524310 GXW524308:GXX524310 HHS524308:HHT524310 HRO524308:HRP524310 IBK524308:IBL524310 ILG524308:ILH524310 IVC524308:IVD524310 JEY524308:JEZ524310 JOU524308:JOV524310 JYQ524308:JYR524310 KIM524308:KIN524310 KSI524308:KSJ524310 LCE524308:LCF524310 LMA524308:LMB524310 LVW524308:LVX524310 MFS524308:MFT524310 MPO524308:MPP524310 MZK524308:MZL524310 NJG524308:NJH524310 NTC524308:NTD524310 OCY524308:OCZ524310 OMU524308:OMV524310 OWQ524308:OWR524310 PGM524308:PGN524310 PQI524308:PQJ524310 QAE524308:QAF524310 QKA524308:QKB524310 QTW524308:QTX524310 RDS524308:RDT524310 RNO524308:RNP524310 RXK524308:RXL524310 SHG524308:SHH524310 SRC524308:SRD524310 TAY524308:TAZ524310 TKU524308:TKV524310 TUQ524308:TUR524310 UEM524308:UEN524310 UOI524308:UOJ524310 UYE524308:UYF524310 VIA524308:VIB524310 VRW524308:VRX524310 WBS524308:WBT524310 WLO524308:WLP524310 WVK524308:WVL524310 C589844:D589846 IY589844:IZ589846 SU589844:SV589846 ACQ589844:ACR589846 AMM589844:AMN589846 AWI589844:AWJ589846 BGE589844:BGF589846 BQA589844:BQB589846 BZW589844:BZX589846 CJS589844:CJT589846 CTO589844:CTP589846 DDK589844:DDL589846 DNG589844:DNH589846 DXC589844:DXD589846 EGY589844:EGZ589846 EQU589844:EQV589846 FAQ589844:FAR589846 FKM589844:FKN589846 FUI589844:FUJ589846 GEE589844:GEF589846 GOA589844:GOB589846 GXW589844:GXX589846 HHS589844:HHT589846 HRO589844:HRP589846 IBK589844:IBL589846 ILG589844:ILH589846 IVC589844:IVD589846 JEY589844:JEZ589846 JOU589844:JOV589846 JYQ589844:JYR589846 KIM589844:KIN589846 KSI589844:KSJ589846 LCE589844:LCF589846 LMA589844:LMB589846 LVW589844:LVX589846 MFS589844:MFT589846 MPO589844:MPP589846 MZK589844:MZL589846 NJG589844:NJH589846 NTC589844:NTD589846 OCY589844:OCZ589846 OMU589844:OMV589846 OWQ589844:OWR589846 PGM589844:PGN589846 PQI589844:PQJ589846 QAE589844:QAF589846 QKA589844:QKB589846 QTW589844:QTX589846 RDS589844:RDT589846 RNO589844:RNP589846 RXK589844:RXL589846 SHG589844:SHH589846 SRC589844:SRD589846 TAY589844:TAZ589846 TKU589844:TKV589846 TUQ589844:TUR589846 UEM589844:UEN589846 UOI589844:UOJ589846 UYE589844:UYF589846 VIA589844:VIB589846 VRW589844:VRX589846 WBS589844:WBT589846 WLO589844:WLP589846 WVK589844:WVL589846 C655380:D655382 IY655380:IZ655382 SU655380:SV655382 ACQ655380:ACR655382 AMM655380:AMN655382 AWI655380:AWJ655382 BGE655380:BGF655382 BQA655380:BQB655382 BZW655380:BZX655382 CJS655380:CJT655382 CTO655380:CTP655382 DDK655380:DDL655382 DNG655380:DNH655382 DXC655380:DXD655382 EGY655380:EGZ655382 EQU655380:EQV655382 FAQ655380:FAR655382 FKM655380:FKN655382 FUI655380:FUJ655382 GEE655380:GEF655382 GOA655380:GOB655382 GXW655380:GXX655382 HHS655380:HHT655382 HRO655380:HRP655382 IBK655380:IBL655382 ILG655380:ILH655382 IVC655380:IVD655382 JEY655380:JEZ655382 JOU655380:JOV655382 JYQ655380:JYR655382 KIM655380:KIN655382 KSI655380:KSJ655382 LCE655380:LCF655382 LMA655380:LMB655382 LVW655380:LVX655382 MFS655380:MFT655382 MPO655380:MPP655382 MZK655380:MZL655382 NJG655380:NJH655382 NTC655380:NTD655382 OCY655380:OCZ655382 OMU655380:OMV655382 OWQ655380:OWR655382 PGM655380:PGN655382 PQI655380:PQJ655382 QAE655380:QAF655382 QKA655380:QKB655382 QTW655380:QTX655382 RDS655380:RDT655382 RNO655380:RNP655382 RXK655380:RXL655382 SHG655380:SHH655382 SRC655380:SRD655382 TAY655380:TAZ655382 TKU655380:TKV655382 TUQ655380:TUR655382 UEM655380:UEN655382 UOI655380:UOJ655382 UYE655380:UYF655382 VIA655380:VIB655382 VRW655380:VRX655382 WBS655380:WBT655382 WLO655380:WLP655382 WVK655380:WVL655382 C720916:D720918 IY720916:IZ720918 SU720916:SV720918 ACQ720916:ACR720918 AMM720916:AMN720918 AWI720916:AWJ720918 BGE720916:BGF720918 BQA720916:BQB720918 BZW720916:BZX720918 CJS720916:CJT720918 CTO720916:CTP720918 DDK720916:DDL720918 DNG720916:DNH720918 DXC720916:DXD720918 EGY720916:EGZ720918 EQU720916:EQV720918 FAQ720916:FAR720918 FKM720916:FKN720918 FUI720916:FUJ720918 GEE720916:GEF720918 GOA720916:GOB720918 GXW720916:GXX720918 HHS720916:HHT720918 HRO720916:HRP720918 IBK720916:IBL720918 ILG720916:ILH720918 IVC720916:IVD720918 JEY720916:JEZ720918 JOU720916:JOV720918 JYQ720916:JYR720918 KIM720916:KIN720918 KSI720916:KSJ720918 LCE720916:LCF720918 LMA720916:LMB720918 LVW720916:LVX720918 MFS720916:MFT720918 MPO720916:MPP720918 MZK720916:MZL720918 NJG720916:NJH720918 NTC720916:NTD720918 OCY720916:OCZ720918 OMU720916:OMV720918 OWQ720916:OWR720918 PGM720916:PGN720918 PQI720916:PQJ720918 QAE720916:QAF720918 QKA720916:QKB720918 QTW720916:QTX720918 RDS720916:RDT720918 RNO720916:RNP720918 RXK720916:RXL720918 SHG720916:SHH720918 SRC720916:SRD720918 TAY720916:TAZ720918 TKU720916:TKV720918 TUQ720916:TUR720918 UEM720916:UEN720918 UOI720916:UOJ720918 UYE720916:UYF720918 VIA720916:VIB720918 VRW720916:VRX720918 WBS720916:WBT720918 WLO720916:WLP720918 WVK720916:WVL720918 C786452:D786454 IY786452:IZ786454 SU786452:SV786454 ACQ786452:ACR786454 AMM786452:AMN786454 AWI786452:AWJ786454 BGE786452:BGF786454 BQA786452:BQB786454 BZW786452:BZX786454 CJS786452:CJT786454 CTO786452:CTP786454 DDK786452:DDL786454 DNG786452:DNH786454 DXC786452:DXD786454 EGY786452:EGZ786454 EQU786452:EQV786454 FAQ786452:FAR786454 FKM786452:FKN786454 FUI786452:FUJ786454 GEE786452:GEF786454 GOA786452:GOB786454 GXW786452:GXX786454 HHS786452:HHT786454 HRO786452:HRP786454 IBK786452:IBL786454 ILG786452:ILH786454 IVC786452:IVD786454 JEY786452:JEZ786454 JOU786452:JOV786454 JYQ786452:JYR786454 KIM786452:KIN786454 KSI786452:KSJ786454 LCE786452:LCF786454 LMA786452:LMB786454 LVW786452:LVX786454 MFS786452:MFT786454 MPO786452:MPP786454 MZK786452:MZL786454 NJG786452:NJH786454 NTC786452:NTD786454 OCY786452:OCZ786454 OMU786452:OMV786454 OWQ786452:OWR786454 PGM786452:PGN786454 PQI786452:PQJ786454 QAE786452:QAF786454 QKA786452:QKB786454 QTW786452:QTX786454 RDS786452:RDT786454 RNO786452:RNP786454 RXK786452:RXL786454 SHG786452:SHH786454 SRC786452:SRD786454 TAY786452:TAZ786454 TKU786452:TKV786454 TUQ786452:TUR786454 UEM786452:UEN786454 UOI786452:UOJ786454 UYE786452:UYF786454 VIA786452:VIB786454 VRW786452:VRX786454 WBS786452:WBT786454 WLO786452:WLP786454 WVK786452:WVL786454 C851988:D851990 IY851988:IZ851990 SU851988:SV851990 ACQ851988:ACR851990 AMM851988:AMN851990 AWI851988:AWJ851990 BGE851988:BGF851990 BQA851988:BQB851990 BZW851988:BZX851990 CJS851988:CJT851990 CTO851988:CTP851990 DDK851988:DDL851990 DNG851988:DNH851990 DXC851988:DXD851990 EGY851988:EGZ851990 EQU851988:EQV851990 FAQ851988:FAR851990 FKM851988:FKN851990 FUI851988:FUJ851990 GEE851988:GEF851990 GOA851988:GOB851990 GXW851988:GXX851990 HHS851988:HHT851990 HRO851988:HRP851990 IBK851988:IBL851990 ILG851988:ILH851990 IVC851988:IVD851990 JEY851988:JEZ851990 JOU851988:JOV851990 JYQ851988:JYR851990 KIM851988:KIN851990 KSI851988:KSJ851990 LCE851988:LCF851990 LMA851988:LMB851990 LVW851988:LVX851990 MFS851988:MFT851990 MPO851988:MPP851990 MZK851988:MZL851990 NJG851988:NJH851990 NTC851988:NTD851990 OCY851988:OCZ851990 OMU851988:OMV851990 OWQ851988:OWR851990 PGM851988:PGN851990 PQI851988:PQJ851990 QAE851988:QAF851990 QKA851988:QKB851990 QTW851988:QTX851990 RDS851988:RDT851990 RNO851988:RNP851990 RXK851988:RXL851990 SHG851988:SHH851990 SRC851988:SRD851990 TAY851988:TAZ851990 TKU851988:TKV851990 TUQ851988:TUR851990 UEM851988:UEN851990 UOI851988:UOJ851990 UYE851988:UYF851990 VIA851988:VIB851990 VRW851988:VRX851990 WBS851988:WBT851990 WLO851988:WLP851990 WVK851988:WVL851990 C917524:D917526 IY917524:IZ917526 SU917524:SV917526 ACQ917524:ACR917526 AMM917524:AMN917526 AWI917524:AWJ917526 BGE917524:BGF917526 BQA917524:BQB917526 BZW917524:BZX917526 CJS917524:CJT917526 CTO917524:CTP917526 DDK917524:DDL917526 DNG917524:DNH917526 DXC917524:DXD917526 EGY917524:EGZ917526 EQU917524:EQV917526 FAQ917524:FAR917526 FKM917524:FKN917526 FUI917524:FUJ917526 GEE917524:GEF917526 GOA917524:GOB917526 GXW917524:GXX917526 HHS917524:HHT917526 HRO917524:HRP917526 IBK917524:IBL917526 ILG917524:ILH917526 IVC917524:IVD917526 JEY917524:JEZ917526 JOU917524:JOV917526 JYQ917524:JYR917526 KIM917524:KIN917526 KSI917524:KSJ917526 LCE917524:LCF917526 LMA917524:LMB917526 LVW917524:LVX917526 MFS917524:MFT917526 MPO917524:MPP917526 MZK917524:MZL917526 NJG917524:NJH917526 NTC917524:NTD917526 OCY917524:OCZ917526 OMU917524:OMV917526 OWQ917524:OWR917526 PGM917524:PGN917526 PQI917524:PQJ917526 QAE917524:QAF917526 QKA917524:QKB917526 QTW917524:QTX917526 RDS917524:RDT917526 RNO917524:RNP917526 RXK917524:RXL917526 SHG917524:SHH917526 SRC917524:SRD917526 TAY917524:TAZ917526 TKU917524:TKV917526 TUQ917524:TUR917526 UEM917524:UEN917526 UOI917524:UOJ917526 UYE917524:UYF917526 VIA917524:VIB917526 VRW917524:VRX917526 WBS917524:WBT917526 WLO917524:WLP917526 WVK917524:WVL917526 C983060:D983062 IY983060:IZ983062 SU983060:SV983062 ACQ983060:ACR983062 AMM983060:AMN983062 AWI983060:AWJ983062 BGE983060:BGF983062 BQA983060:BQB983062 BZW983060:BZX983062 CJS983060:CJT983062 CTO983060:CTP983062 DDK983060:DDL983062 DNG983060:DNH983062 DXC983060:DXD983062 EGY983060:EGZ983062 EQU983060:EQV983062 FAQ983060:FAR983062 FKM983060:FKN983062 FUI983060:FUJ983062 GEE983060:GEF983062 GOA983060:GOB983062 GXW983060:GXX983062 HHS983060:HHT983062 HRO983060:HRP983062 IBK983060:IBL983062 ILG983060:ILH983062 IVC983060:IVD983062 JEY983060:JEZ983062 JOU983060:JOV983062 JYQ983060:JYR983062 KIM983060:KIN983062 KSI983060:KSJ983062 LCE983060:LCF983062 LMA983060:LMB983062 LVW983060:LVX983062 MFS983060:MFT983062 MPO983060:MPP983062 MZK983060:MZL983062 NJG983060:NJH983062 NTC983060:NTD983062 OCY983060:OCZ983062 OMU983060:OMV983062 OWQ983060:OWR983062 PGM983060:PGN983062 PQI983060:PQJ983062 QAE983060:QAF983062 QKA983060:QKB983062 QTW983060:QTX983062 RDS983060:RDT983062 RNO983060:RNP983062 RXK983060:RXL983062 SHG983060:SHH983062 SRC983060:SRD983062 TAY983060:TAZ983062 TKU983060:TKV983062 TUQ983060:TUR983062 UEM983060:UEN983062 UOI983060:UOJ983062 UYE983060:UYF983062 VIA983060:VIB983062 VRW983060:VRX983062 WBS983060:WBT983062 WLO983060:WLP983062 WVK983060:WVL983062 WVK983046:WVL983055 IY6:IZ15 SU6:SV15 ACQ6:ACR15 AMM6:AMN15 AWI6:AWJ15 BGE6:BGF15 BQA6:BQB15 BZW6:BZX15 CJS6:CJT15 CTO6:CTP15 DDK6:DDL15 DNG6:DNH15 DXC6:DXD15 EGY6:EGZ15 EQU6:EQV15 FAQ6:FAR15 FKM6:FKN15 FUI6:FUJ15 GEE6:GEF15 GOA6:GOB15 GXW6:GXX15 HHS6:HHT15 HRO6:HRP15 IBK6:IBL15 ILG6:ILH15 IVC6:IVD15 JEY6:JEZ15 JOU6:JOV15 JYQ6:JYR15 KIM6:KIN15 KSI6:KSJ15 LCE6:LCF15 LMA6:LMB15 LVW6:LVX15 MFS6:MFT15 MPO6:MPP15 MZK6:MZL15 NJG6:NJH15 NTC6:NTD15 OCY6:OCZ15 OMU6:OMV15 OWQ6:OWR15 PGM6:PGN15 PQI6:PQJ15 QAE6:QAF15 QKA6:QKB15 QTW6:QTX15 RDS6:RDT15 RNO6:RNP15 RXK6:RXL15 SHG6:SHH15 SRC6:SRD15 TAY6:TAZ15 TKU6:TKV15 TUQ6:TUR15 UEM6:UEN15 UOI6:UOJ15 UYE6:UYF15 VIA6:VIB15 VRW6:VRX15 WBS6:WBT15 WLO6:WLP15 WVK6:WVL15 C65542:D65551 IY65542:IZ65551 SU65542:SV65551 ACQ65542:ACR65551 AMM65542:AMN65551 AWI65542:AWJ65551 BGE65542:BGF65551 BQA65542:BQB65551 BZW65542:BZX65551 CJS65542:CJT65551 CTO65542:CTP65551 DDK65542:DDL65551 DNG65542:DNH65551 DXC65542:DXD65551 EGY65542:EGZ65551 EQU65542:EQV65551 FAQ65542:FAR65551 FKM65542:FKN65551 FUI65542:FUJ65551 GEE65542:GEF65551 GOA65542:GOB65551 GXW65542:GXX65551 HHS65542:HHT65551 HRO65542:HRP65551 IBK65542:IBL65551 ILG65542:ILH65551 IVC65542:IVD65551 JEY65542:JEZ65551 JOU65542:JOV65551 JYQ65542:JYR65551 KIM65542:KIN65551 KSI65542:KSJ65551 LCE65542:LCF65551 LMA65542:LMB65551 LVW65542:LVX65551 MFS65542:MFT65551 MPO65542:MPP65551 MZK65542:MZL65551 NJG65542:NJH65551 NTC65542:NTD65551 OCY65542:OCZ65551 OMU65542:OMV65551 OWQ65542:OWR65551 PGM65542:PGN65551 PQI65542:PQJ65551 QAE65542:QAF65551 QKA65542:QKB65551 QTW65542:QTX65551 RDS65542:RDT65551 RNO65542:RNP65551 RXK65542:RXL65551 SHG65542:SHH65551 SRC65542:SRD65551 TAY65542:TAZ65551 TKU65542:TKV65551 TUQ65542:TUR65551 UEM65542:UEN65551 UOI65542:UOJ65551 UYE65542:UYF65551 VIA65542:VIB65551 VRW65542:VRX65551 WBS65542:WBT65551 WLO65542:WLP65551 WVK65542:WVL65551 C131078:D131087 IY131078:IZ131087 SU131078:SV131087 ACQ131078:ACR131087 AMM131078:AMN131087 AWI131078:AWJ131087 BGE131078:BGF131087 BQA131078:BQB131087 BZW131078:BZX131087 CJS131078:CJT131087 CTO131078:CTP131087 DDK131078:DDL131087 DNG131078:DNH131087 DXC131078:DXD131087 EGY131078:EGZ131087 EQU131078:EQV131087 FAQ131078:FAR131087 FKM131078:FKN131087 FUI131078:FUJ131087 GEE131078:GEF131087 GOA131078:GOB131087 GXW131078:GXX131087 HHS131078:HHT131087 HRO131078:HRP131087 IBK131078:IBL131087 ILG131078:ILH131087 IVC131078:IVD131087 JEY131078:JEZ131087 JOU131078:JOV131087 JYQ131078:JYR131087 KIM131078:KIN131087 KSI131078:KSJ131087 LCE131078:LCF131087 LMA131078:LMB131087 LVW131078:LVX131087 MFS131078:MFT131087 MPO131078:MPP131087 MZK131078:MZL131087 NJG131078:NJH131087 NTC131078:NTD131087 OCY131078:OCZ131087 OMU131078:OMV131087 OWQ131078:OWR131087 PGM131078:PGN131087 PQI131078:PQJ131087 QAE131078:QAF131087 QKA131078:QKB131087 QTW131078:QTX131087 RDS131078:RDT131087 RNO131078:RNP131087 RXK131078:RXL131087 SHG131078:SHH131087 SRC131078:SRD131087 TAY131078:TAZ131087 TKU131078:TKV131087 TUQ131078:TUR131087 UEM131078:UEN131087 UOI131078:UOJ131087 UYE131078:UYF131087 VIA131078:VIB131087 VRW131078:VRX131087 WBS131078:WBT131087 WLO131078:WLP131087 WVK131078:WVL131087 C196614:D196623 IY196614:IZ196623 SU196614:SV196623 ACQ196614:ACR196623 AMM196614:AMN196623 AWI196614:AWJ196623 BGE196614:BGF196623 BQA196614:BQB196623 BZW196614:BZX196623 CJS196614:CJT196623 CTO196614:CTP196623 DDK196614:DDL196623 DNG196614:DNH196623 DXC196614:DXD196623 EGY196614:EGZ196623 EQU196614:EQV196623 FAQ196614:FAR196623 FKM196614:FKN196623 FUI196614:FUJ196623 GEE196614:GEF196623 GOA196614:GOB196623 GXW196614:GXX196623 HHS196614:HHT196623 HRO196614:HRP196623 IBK196614:IBL196623 ILG196614:ILH196623 IVC196614:IVD196623 JEY196614:JEZ196623 JOU196614:JOV196623 JYQ196614:JYR196623 KIM196614:KIN196623 KSI196614:KSJ196623 LCE196614:LCF196623 LMA196614:LMB196623 LVW196614:LVX196623 MFS196614:MFT196623 MPO196614:MPP196623 MZK196614:MZL196623 NJG196614:NJH196623 NTC196614:NTD196623 OCY196614:OCZ196623 OMU196614:OMV196623 OWQ196614:OWR196623 PGM196614:PGN196623 PQI196614:PQJ196623 QAE196614:QAF196623 QKA196614:QKB196623 QTW196614:QTX196623 RDS196614:RDT196623 RNO196614:RNP196623 RXK196614:RXL196623 SHG196614:SHH196623 SRC196614:SRD196623 TAY196614:TAZ196623 TKU196614:TKV196623 TUQ196614:TUR196623 UEM196614:UEN196623 UOI196614:UOJ196623 UYE196614:UYF196623 VIA196614:VIB196623 VRW196614:VRX196623 WBS196614:WBT196623 WLO196614:WLP196623 WVK196614:WVL196623 C262150:D262159 IY262150:IZ262159 SU262150:SV262159 ACQ262150:ACR262159 AMM262150:AMN262159 AWI262150:AWJ262159 BGE262150:BGF262159 BQA262150:BQB262159 BZW262150:BZX262159 CJS262150:CJT262159 CTO262150:CTP262159 DDK262150:DDL262159 DNG262150:DNH262159 DXC262150:DXD262159 EGY262150:EGZ262159 EQU262150:EQV262159 FAQ262150:FAR262159 FKM262150:FKN262159 FUI262150:FUJ262159 GEE262150:GEF262159 GOA262150:GOB262159 GXW262150:GXX262159 HHS262150:HHT262159 HRO262150:HRP262159 IBK262150:IBL262159 ILG262150:ILH262159 IVC262150:IVD262159 JEY262150:JEZ262159 JOU262150:JOV262159 JYQ262150:JYR262159 KIM262150:KIN262159 KSI262150:KSJ262159 LCE262150:LCF262159 LMA262150:LMB262159 LVW262150:LVX262159 MFS262150:MFT262159 MPO262150:MPP262159 MZK262150:MZL262159 NJG262150:NJH262159 NTC262150:NTD262159 OCY262150:OCZ262159 OMU262150:OMV262159 OWQ262150:OWR262159 PGM262150:PGN262159 PQI262150:PQJ262159 QAE262150:QAF262159 QKA262150:QKB262159 QTW262150:QTX262159 RDS262150:RDT262159 RNO262150:RNP262159 RXK262150:RXL262159 SHG262150:SHH262159 SRC262150:SRD262159 TAY262150:TAZ262159 TKU262150:TKV262159 TUQ262150:TUR262159 UEM262150:UEN262159 UOI262150:UOJ262159 UYE262150:UYF262159 VIA262150:VIB262159 VRW262150:VRX262159 WBS262150:WBT262159 WLO262150:WLP262159 WVK262150:WVL262159 C327686:D327695 IY327686:IZ327695 SU327686:SV327695 ACQ327686:ACR327695 AMM327686:AMN327695 AWI327686:AWJ327695 BGE327686:BGF327695 BQA327686:BQB327695 BZW327686:BZX327695 CJS327686:CJT327695 CTO327686:CTP327695 DDK327686:DDL327695 DNG327686:DNH327695 DXC327686:DXD327695 EGY327686:EGZ327695 EQU327686:EQV327695 FAQ327686:FAR327695 FKM327686:FKN327695 FUI327686:FUJ327695 GEE327686:GEF327695 GOA327686:GOB327695 GXW327686:GXX327695 HHS327686:HHT327695 HRO327686:HRP327695 IBK327686:IBL327695 ILG327686:ILH327695 IVC327686:IVD327695 JEY327686:JEZ327695 JOU327686:JOV327695 JYQ327686:JYR327695 KIM327686:KIN327695 KSI327686:KSJ327695 LCE327686:LCF327695 LMA327686:LMB327695 LVW327686:LVX327695 MFS327686:MFT327695 MPO327686:MPP327695 MZK327686:MZL327695 NJG327686:NJH327695 NTC327686:NTD327695 OCY327686:OCZ327695 OMU327686:OMV327695 OWQ327686:OWR327695 PGM327686:PGN327695 PQI327686:PQJ327695 QAE327686:QAF327695 QKA327686:QKB327695 QTW327686:QTX327695 RDS327686:RDT327695 RNO327686:RNP327695 RXK327686:RXL327695 SHG327686:SHH327695 SRC327686:SRD327695 TAY327686:TAZ327695 TKU327686:TKV327695 TUQ327686:TUR327695 UEM327686:UEN327695 UOI327686:UOJ327695 UYE327686:UYF327695 VIA327686:VIB327695 VRW327686:VRX327695 WBS327686:WBT327695 WLO327686:WLP327695 WVK327686:WVL327695 C393222:D393231 IY393222:IZ393231 SU393222:SV393231 ACQ393222:ACR393231 AMM393222:AMN393231 AWI393222:AWJ393231 BGE393222:BGF393231 BQA393222:BQB393231 BZW393222:BZX393231 CJS393222:CJT393231 CTO393222:CTP393231 DDK393222:DDL393231 DNG393222:DNH393231 DXC393222:DXD393231 EGY393222:EGZ393231 EQU393222:EQV393231 FAQ393222:FAR393231 FKM393222:FKN393231 FUI393222:FUJ393231 GEE393222:GEF393231 GOA393222:GOB393231 GXW393222:GXX393231 HHS393222:HHT393231 HRO393222:HRP393231 IBK393222:IBL393231 ILG393222:ILH393231 IVC393222:IVD393231 JEY393222:JEZ393231 JOU393222:JOV393231 JYQ393222:JYR393231 KIM393222:KIN393231 KSI393222:KSJ393231 LCE393222:LCF393231 LMA393222:LMB393231 LVW393222:LVX393231 MFS393222:MFT393231 MPO393222:MPP393231 MZK393222:MZL393231 NJG393222:NJH393231 NTC393222:NTD393231 OCY393222:OCZ393231 OMU393222:OMV393231 OWQ393222:OWR393231 PGM393222:PGN393231 PQI393222:PQJ393231 QAE393222:QAF393231 QKA393222:QKB393231 QTW393222:QTX393231 RDS393222:RDT393231 RNO393222:RNP393231 RXK393222:RXL393231 SHG393222:SHH393231 SRC393222:SRD393231 TAY393222:TAZ393231 TKU393222:TKV393231 TUQ393222:TUR393231 UEM393222:UEN393231 UOI393222:UOJ393231 UYE393222:UYF393231 VIA393222:VIB393231 VRW393222:VRX393231 WBS393222:WBT393231 WLO393222:WLP393231 WVK393222:WVL393231 C458758:D458767 IY458758:IZ458767 SU458758:SV458767 ACQ458758:ACR458767 AMM458758:AMN458767 AWI458758:AWJ458767 BGE458758:BGF458767 BQA458758:BQB458767 BZW458758:BZX458767 CJS458758:CJT458767 CTO458758:CTP458767 DDK458758:DDL458767 DNG458758:DNH458767 DXC458758:DXD458767 EGY458758:EGZ458767 EQU458758:EQV458767 FAQ458758:FAR458767 FKM458758:FKN458767 FUI458758:FUJ458767 GEE458758:GEF458767 GOA458758:GOB458767 GXW458758:GXX458767 HHS458758:HHT458767 HRO458758:HRP458767 IBK458758:IBL458767 ILG458758:ILH458767 IVC458758:IVD458767 JEY458758:JEZ458767 JOU458758:JOV458767 JYQ458758:JYR458767 KIM458758:KIN458767 KSI458758:KSJ458767 LCE458758:LCF458767 LMA458758:LMB458767 LVW458758:LVX458767 MFS458758:MFT458767 MPO458758:MPP458767 MZK458758:MZL458767 NJG458758:NJH458767 NTC458758:NTD458767 OCY458758:OCZ458767 OMU458758:OMV458767 OWQ458758:OWR458767 PGM458758:PGN458767 PQI458758:PQJ458767 QAE458758:QAF458767 QKA458758:QKB458767 QTW458758:QTX458767 RDS458758:RDT458767 RNO458758:RNP458767 RXK458758:RXL458767 SHG458758:SHH458767 SRC458758:SRD458767 TAY458758:TAZ458767 TKU458758:TKV458767 TUQ458758:TUR458767 UEM458758:UEN458767 UOI458758:UOJ458767 UYE458758:UYF458767 VIA458758:VIB458767 VRW458758:VRX458767 WBS458758:WBT458767 WLO458758:WLP458767 WVK458758:WVL458767 C524294:D524303 IY524294:IZ524303 SU524294:SV524303 ACQ524294:ACR524303 AMM524294:AMN524303 AWI524294:AWJ524303 BGE524294:BGF524303 BQA524294:BQB524303 BZW524294:BZX524303 CJS524294:CJT524303 CTO524294:CTP524303 DDK524294:DDL524303 DNG524294:DNH524303 DXC524294:DXD524303 EGY524294:EGZ524303 EQU524294:EQV524303 FAQ524294:FAR524303 FKM524294:FKN524303 FUI524294:FUJ524303 GEE524294:GEF524303 GOA524294:GOB524303 GXW524294:GXX524303 HHS524294:HHT524303 HRO524294:HRP524303 IBK524294:IBL524303 ILG524294:ILH524303 IVC524294:IVD524303 JEY524294:JEZ524303 JOU524294:JOV524303 JYQ524294:JYR524303 KIM524294:KIN524303 KSI524294:KSJ524303 LCE524294:LCF524303 LMA524294:LMB524303 LVW524294:LVX524303 MFS524294:MFT524303 MPO524294:MPP524303 MZK524294:MZL524303 NJG524294:NJH524303 NTC524294:NTD524303 OCY524294:OCZ524303 OMU524294:OMV524303 OWQ524294:OWR524303 PGM524294:PGN524303 PQI524294:PQJ524303 QAE524294:QAF524303 QKA524294:QKB524303 QTW524294:QTX524303 RDS524294:RDT524303 RNO524294:RNP524303 RXK524294:RXL524303 SHG524294:SHH524303 SRC524294:SRD524303 TAY524294:TAZ524303 TKU524294:TKV524303 TUQ524294:TUR524303 UEM524294:UEN524303 UOI524294:UOJ524303 UYE524294:UYF524303 VIA524294:VIB524303 VRW524294:VRX524303 WBS524294:WBT524303 WLO524294:WLP524303 WVK524294:WVL524303 C589830:D589839 IY589830:IZ589839 SU589830:SV589839 ACQ589830:ACR589839 AMM589830:AMN589839 AWI589830:AWJ589839 BGE589830:BGF589839 BQA589830:BQB589839 BZW589830:BZX589839 CJS589830:CJT589839 CTO589830:CTP589839 DDK589830:DDL589839 DNG589830:DNH589839 DXC589830:DXD589839 EGY589830:EGZ589839 EQU589830:EQV589839 FAQ589830:FAR589839 FKM589830:FKN589839 FUI589830:FUJ589839 GEE589830:GEF589839 GOA589830:GOB589839 GXW589830:GXX589839 HHS589830:HHT589839 HRO589830:HRP589839 IBK589830:IBL589839 ILG589830:ILH589839 IVC589830:IVD589839 JEY589830:JEZ589839 JOU589830:JOV589839 JYQ589830:JYR589839 KIM589830:KIN589839 KSI589830:KSJ589839 LCE589830:LCF589839 LMA589830:LMB589839 LVW589830:LVX589839 MFS589830:MFT589839 MPO589830:MPP589839 MZK589830:MZL589839 NJG589830:NJH589839 NTC589830:NTD589839 OCY589830:OCZ589839 OMU589830:OMV589839 OWQ589830:OWR589839 PGM589830:PGN589839 PQI589830:PQJ589839 QAE589830:QAF589839 QKA589830:QKB589839 QTW589830:QTX589839 RDS589830:RDT589839 RNO589830:RNP589839 RXK589830:RXL589839 SHG589830:SHH589839 SRC589830:SRD589839 TAY589830:TAZ589839 TKU589830:TKV589839 TUQ589830:TUR589839 UEM589830:UEN589839 UOI589830:UOJ589839 UYE589830:UYF589839 VIA589830:VIB589839 VRW589830:VRX589839 WBS589830:WBT589839 WLO589830:WLP589839 WVK589830:WVL589839 C655366:D655375 IY655366:IZ655375 SU655366:SV655375 ACQ655366:ACR655375 AMM655366:AMN655375 AWI655366:AWJ655375 BGE655366:BGF655375 BQA655366:BQB655375 BZW655366:BZX655375 CJS655366:CJT655375 CTO655366:CTP655375 DDK655366:DDL655375 DNG655366:DNH655375 DXC655366:DXD655375 EGY655366:EGZ655375 EQU655366:EQV655375 FAQ655366:FAR655375 FKM655366:FKN655375 FUI655366:FUJ655375 GEE655366:GEF655375 GOA655366:GOB655375 GXW655366:GXX655375 HHS655366:HHT655375 HRO655366:HRP655375 IBK655366:IBL655375 ILG655366:ILH655375 IVC655366:IVD655375 JEY655366:JEZ655375 JOU655366:JOV655375 JYQ655366:JYR655375 KIM655366:KIN655375 KSI655366:KSJ655375 LCE655366:LCF655375 LMA655366:LMB655375 LVW655366:LVX655375 MFS655366:MFT655375 MPO655366:MPP655375 MZK655366:MZL655375 NJG655366:NJH655375 NTC655366:NTD655375 OCY655366:OCZ655375 OMU655366:OMV655375 OWQ655366:OWR655375 PGM655366:PGN655375 PQI655366:PQJ655375 QAE655366:QAF655375 QKA655366:QKB655375 QTW655366:QTX655375 RDS655366:RDT655375 RNO655366:RNP655375 RXK655366:RXL655375 SHG655366:SHH655375 SRC655366:SRD655375 TAY655366:TAZ655375 TKU655366:TKV655375 TUQ655366:TUR655375 UEM655366:UEN655375 UOI655366:UOJ655375 UYE655366:UYF655375 VIA655366:VIB655375 VRW655366:VRX655375 WBS655366:WBT655375 WLO655366:WLP655375 WVK655366:WVL655375 C720902:D720911 IY720902:IZ720911 SU720902:SV720911 ACQ720902:ACR720911 AMM720902:AMN720911 AWI720902:AWJ720911 BGE720902:BGF720911 BQA720902:BQB720911 BZW720902:BZX720911 CJS720902:CJT720911 CTO720902:CTP720911 DDK720902:DDL720911 DNG720902:DNH720911 DXC720902:DXD720911 EGY720902:EGZ720911 EQU720902:EQV720911 FAQ720902:FAR720911 FKM720902:FKN720911 FUI720902:FUJ720911 GEE720902:GEF720911 GOA720902:GOB720911 GXW720902:GXX720911 HHS720902:HHT720911 HRO720902:HRP720911 IBK720902:IBL720911 ILG720902:ILH720911 IVC720902:IVD720911 JEY720902:JEZ720911 JOU720902:JOV720911 JYQ720902:JYR720911 KIM720902:KIN720911 KSI720902:KSJ720911 LCE720902:LCF720911 LMA720902:LMB720911 LVW720902:LVX720911 MFS720902:MFT720911 MPO720902:MPP720911 MZK720902:MZL720911 NJG720902:NJH720911 NTC720902:NTD720911 OCY720902:OCZ720911 OMU720902:OMV720911 OWQ720902:OWR720911 PGM720902:PGN720911 PQI720902:PQJ720911 QAE720902:QAF720911 QKA720902:QKB720911 QTW720902:QTX720911 RDS720902:RDT720911 RNO720902:RNP720911 RXK720902:RXL720911 SHG720902:SHH720911 SRC720902:SRD720911 TAY720902:TAZ720911 TKU720902:TKV720911 TUQ720902:TUR720911 UEM720902:UEN720911 UOI720902:UOJ720911 UYE720902:UYF720911 VIA720902:VIB720911 VRW720902:VRX720911 WBS720902:WBT720911 WLO720902:WLP720911 WVK720902:WVL720911 C786438:D786447 IY786438:IZ786447 SU786438:SV786447 ACQ786438:ACR786447 AMM786438:AMN786447 AWI786438:AWJ786447 BGE786438:BGF786447 BQA786438:BQB786447 BZW786438:BZX786447 CJS786438:CJT786447 CTO786438:CTP786447 DDK786438:DDL786447 DNG786438:DNH786447 DXC786438:DXD786447 EGY786438:EGZ786447 EQU786438:EQV786447 FAQ786438:FAR786447 FKM786438:FKN786447 FUI786438:FUJ786447 GEE786438:GEF786447 GOA786438:GOB786447 GXW786438:GXX786447 HHS786438:HHT786447 HRO786438:HRP786447 IBK786438:IBL786447 ILG786438:ILH786447 IVC786438:IVD786447 JEY786438:JEZ786447 JOU786438:JOV786447 JYQ786438:JYR786447 KIM786438:KIN786447 KSI786438:KSJ786447 LCE786438:LCF786447 LMA786438:LMB786447 LVW786438:LVX786447 MFS786438:MFT786447 MPO786438:MPP786447 MZK786438:MZL786447 NJG786438:NJH786447 NTC786438:NTD786447 OCY786438:OCZ786447 OMU786438:OMV786447 OWQ786438:OWR786447 PGM786438:PGN786447 PQI786438:PQJ786447 QAE786438:QAF786447 QKA786438:QKB786447 QTW786438:QTX786447 RDS786438:RDT786447 RNO786438:RNP786447 RXK786438:RXL786447 SHG786438:SHH786447 SRC786438:SRD786447 TAY786438:TAZ786447 TKU786438:TKV786447 TUQ786438:TUR786447 UEM786438:UEN786447 UOI786438:UOJ786447 UYE786438:UYF786447 VIA786438:VIB786447 VRW786438:VRX786447 WBS786438:WBT786447 WLO786438:WLP786447 WVK786438:WVL786447 C851974:D851983 IY851974:IZ851983 SU851974:SV851983 ACQ851974:ACR851983 AMM851974:AMN851983 AWI851974:AWJ851983 BGE851974:BGF851983 BQA851974:BQB851983 BZW851974:BZX851983 CJS851974:CJT851983 CTO851974:CTP851983 DDK851974:DDL851983 DNG851974:DNH851983 DXC851974:DXD851983 EGY851974:EGZ851983 EQU851974:EQV851983 FAQ851974:FAR851983 FKM851974:FKN851983 FUI851974:FUJ851983 GEE851974:GEF851983 GOA851974:GOB851983 GXW851974:GXX851983 HHS851974:HHT851983 HRO851974:HRP851983 IBK851974:IBL851983 ILG851974:ILH851983 IVC851974:IVD851983 JEY851974:JEZ851983 JOU851974:JOV851983 JYQ851974:JYR851983 KIM851974:KIN851983 KSI851974:KSJ851983 LCE851974:LCF851983 LMA851974:LMB851983 LVW851974:LVX851983 MFS851974:MFT851983 MPO851974:MPP851983 MZK851974:MZL851983 NJG851974:NJH851983 NTC851974:NTD851983 OCY851974:OCZ851983 OMU851974:OMV851983 OWQ851974:OWR851983 PGM851974:PGN851983 PQI851974:PQJ851983 QAE851974:QAF851983 QKA851974:QKB851983 QTW851974:QTX851983 RDS851974:RDT851983 RNO851974:RNP851983 RXK851974:RXL851983 SHG851974:SHH851983 SRC851974:SRD851983 TAY851974:TAZ851983 TKU851974:TKV851983 TUQ851974:TUR851983 UEM851974:UEN851983 UOI851974:UOJ851983 UYE851974:UYF851983 VIA851974:VIB851983 VRW851974:VRX851983 WBS851974:WBT851983 WLO851974:WLP851983 WVK851974:WVL851983 C917510:D917519 IY917510:IZ917519 SU917510:SV917519 ACQ917510:ACR917519 AMM917510:AMN917519 AWI917510:AWJ917519 BGE917510:BGF917519 BQA917510:BQB917519 BZW917510:BZX917519 CJS917510:CJT917519 CTO917510:CTP917519 DDK917510:DDL917519 DNG917510:DNH917519 DXC917510:DXD917519 EGY917510:EGZ917519 EQU917510:EQV917519 FAQ917510:FAR917519 FKM917510:FKN917519 FUI917510:FUJ917519 GEE917510:GEF917519 GOA917510:GOB917519 GXW917510:GXX917519 HHS917510:HHT917519 HRO917510:HRP917519 IBK917510:IBL917519 ILG917510:ILH917519 IVC917510:IVD917519 JEY917510:JEZ917519 JOU917510:JOV917519 JYQ917510:JYR917519 KIM917510:KIN917519 KSI917510:KSJ917519 LCE917510:LCF917519 LMA917510:LMB917519 LVW917510:LVX917519 MFS917510:MFT917519 MPO917510:MPP917519 MZK917510:MZL917519 NJG917510:NJH917519 NTC917510:NTD917519 OCY917510:OCZ917519 OMU917510:OMV917519 OWQ917510:OWR917519 PGM917510:PGN917519 PQI917510:PQJ917519 QAE917510:QAF917519 QKA917510:QKB917519 QTW917510:QTX917519 RDS917510:RDT917519 RNO917510:RNP917519 RXK917510:RXL917519 SHG917510:SHH917519 SRC917510:SRD917519 TAY917510:TAZ917519 TKU917510:TKV917519 TUQ917510:TUR917519 UEM917510:UEN917519 UOI917510:UOJ917519 UYE917510:UYF917519 VIA917510:VIB917519 VRW917510:VRX917519 WBS917510:WBT917519 WLO917510:WLP917519 WVK917510:WVL917519 C983046:D983055 IY983046:IZ983055 SU983046:SV983055 ACQ983046:ACR983055 AMM983046:AMN983055 AWI983046:AWJ983055 BGE983046:BGF983055 BQA983046:BQB983055 BZW983046:BZX983055 CJS983046:CJT983055 CTO983046:CTP983055 DDK983046:DDL983055 DNG983046:DNH983055 DXC983046:DXD983055 EGY983046:EGZ983055 EQU983046:EQV983055 FAQ983046:FAR983055 FKM983046:FKN983055 FUI983046:FUJ983055 GEE983046:GEF983055 GOA983046:GOB983055 GXW983046:GXX983055 HHS983046:HHT983055 HRO983046:HRP983055 IBK983046:IBL983055 ILG983046:ILH983055 IVC983046:IVD983055 JEY983046:JEZ983055 JOU983046:JOV983055 JYQ983046:JYR983055 KIM983046:KIN983055 KSI983046:KSJ983055 LCE983046:LCF983055 LMA983046:LMB983055 LVW983046:LVX983055 MFS983046:MFT983055 MPO983046:MPP983055 MZK983046:MZL983055 NJG983046:NJH983055 NTC983046:NTD983055 OCY983046:OCZ983055 OMU983046:OMV983055 OWQ983046:OWR983055 PGM983046:PGN983055 PQI983046:PQJ983055 QAE983046:QAF983055 QKA983046:QKB983055 QTW983046:QTX983055 RDS983046:RDT983055 RNO983046:RNP983055 RXK983046:RXL983055 SHG983046:SHH983055 SRC983046:SRD983055 TAY983046:TAZ983055 TKU983046:TKV983055 TUQ983046:TUR983055 UEM983046:UEN983055 UOI983046:UOJ983055 UYE983046:UYF983055 VIA983046:VIB983055 VRW983046:VRX983055 WBS983046:WBT983055 WLO983046:WLP983055 C6:D15">
      <formula1>-99999999</formula1>
      <formula2>99999999</formula2>
    </dataValidation>
  </dataValidations>
  <printOptions verticalCentered="1"/>
  <pageMargins left="0.76" right="0.74803149606299213" top="0.82" bottom="3.84" header="0.54" footer="0.51181102362204722"/>
  <pageSetup paperSize="9" scale="49" orientation="portrait" r:id="rId1"/>
  <headerFooter alignWithMargins="0">
    <oddHeader>&amp;C&amp;8Quarterly statistical return of gas wholesaling and retailing enterprises</oddHeader>
    <oddFooter>&amp;L&amp;"Arial,Bold"&amp;10Page 1&amp;R&amp;"Arial,Bold"&amp;10MED-GWR</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136"/>
  <sheetViews>
    <sheetView showGridLines="0" zoomScale="80" zoomScaleNormal="80" workbookViewId="0">
      <selection activeCell="C4" sqref="C4"/>
    </sheetView>
  </sheetViews>
  <sheetFormatPr defaultRowHeight="20.25" customHeight="1"/>
  <cols>
    <col min="1" max="1" width="1.25" style="200" customWidth="1"/>
    <col min="2" max="2" width="26.875" style="204" customWidth="1"/>
    <col min="3" max="3" width="15.125" style="200" bestFit="1" customWidth="1"/>
    <col min="4" max="4" width="12.625" style="200" customWidth="1"/>
    <col min="5" max="5" width="14.375" style="200" bestFit="1" customWidth="1"/>
    <col min="6" max="6" width="2.375" style="200" customWidth="1"/>
    <col min="7" max="256" width="9" style="200"/>
    <col min="257" max="257" width="1.25" style="200" customWidth="1"/>
    <col min="258" max="258" width="26.875" style="200" customWidth="1"/>
    <col min="259" max="259" width="15.125" style="200" bestFit="1" customWidth="1"/>
    <col min="260" max="260" width="12.625" style="200" customWidth="1"/>
    <col min="261" max="261" width="14.375" style="200" bestFit="1" customWidth="1"/>
    <col min="262" max="262" width="2.375" style="200" customWidth="1"/>
    <col min="263" max="512" width="9" style="200"/>
    <col min="513" max="513" width="1.25" style="200" customWidth="1"/>
    <col min="514" max="514" width="26.875" style="200" customWidth="1"/>
    <col min="515" max="515" width="15.125" style="200" bestFit="1" customWidth="1"/>
    <col min="516" max="516" width="12.625" style="200" customWidth="1"/>
    <col min="517" max="517" width="14.375" style="200" bestFit="1" customWidth="1"/>
    <col min="518" max="518" width="2.375" style="200" customWidth="1"/>
    <col min="519" max="768" width="9" style="200"/>
    <col min="769" max="769" width="1.25" style="200" customWidth="1"/>
    <col min="770" max="770" width="26.875" style="200" customWidth="1"/>
    <col min="771" max="771" width="15.125" style="200" bestFit="1" customWidth="1"/>
    <col min="772" max="772" width="12.625" style="200" customWidth="1"/>
    <col min="773" max="773" width="14.375" style="200" bestFit="1" customWidth="1"/>
    <col min="774" max="774" width="2.375" style="200" customWidth="1"/>
    <col min="775" max="1024" width="9" style="200"/>
    <col min="1025" max="1025" width="1.25" style="200" customWidth="1"/>
    <col min="1026" max="1026" width="26.875" style="200" customWidth="1"/>
    <col min="1027" max="1027" width="15.125" style="200" bestFit="1" customWidth="1"/>
    <col min="1028" max="1028" width="12.625" style="200" customWidth="1"/>
    <col min="1029" max="1029" width="14.375" style="200" bestFit="1" customWidth="1"/>
    <col min="1030" max="1030" width="2.375" style="200" customWidth="1"/>
    <col min="1031" max="1280" width="9" style="200"/>
    <col min="1281" max="1281" width="1.25" style="200" customWidth="1"/>
    <col min="1282" max="1282" width="26.875" style="200" customWidth="1"/>
    <col min="1283" max="1283" width="15.125" style="200" bestFit="1" customWidth="1"/>
    <col min="1284" max="1284" width="12.625" style="200" customWidth="1"/>
    <col min="1285" max="1285" width="14.375" style="200" bestFit="1" customWidth="1"/>
    <col min="1286" max="1286" width="2.375" style="200" customWidth="1"/>
    <col min="1287" max="1536" width="9" style="200"/>
    <col min="1537" max="1537" width="1.25" style="200" customWidth="1"/>
    <col min="1538" max="1538" width="26.875" style="200" customWidth="1"/>
    <col min="1539" max="1539" width="15.125" style="200" bestFit="1" customWidth="1"/>
    <col min="1540" max="1540" width="12.625" style="200" customWidth="1"/>
    <col min="1541" max="1541" width="14.375" style="200" bestFit="1" customWidth="1"/>
    <col min="1542" max="1542" width="2.375" style="200" customWidth="1"/>
    <col min="1543" max="1792" width="9" style="200"/>
    <col min="1793" max="1793" width="1.25" style="200" customWidth="1"/>
    <col min="1794" max="1794" width="26.875" style="200" customWidth="1"/>
    <col min="1795" max="1795" width="15.125" style="200" bestFit="1" customWidth="1"/>
    <col min="1796" max="1796" width="12.625" style="200" customWidth="1"/>
    <col min="1797" max="1797" width="14.375" style="200" bestFit="1" customWidth="1"/>
    <col min="1798" max="1798" width="2.375" style="200" customWidth="1"/>
    <col min="1799" max="2048" width="9" style="200"/>
    <col min="2049" max="2049" width="1.25" style="200" customWidth="1"/>
    <col min="2050" max="2050" width="26.875" style="200" customWidth="1"/>
    <col min="2051" max="2051" width="15.125" style="200" bestFit="1" customWidth="1"/>
    <col min="2052" max="2052" width="12.625" style="200" customWidth="1"/>
    <col min="2053" max="2053" width="14.375" style="200" bestFit="1" customWidth="1"/>
    <col min="2054" max="2054" width="2.375" style="200" customWidth="1"/>
    <col min="2055" max="2304" width="9" style="200"/>
    <col min="2305" max="2305" width="1.25" style="200" customWidth="1"/>
    <col min="2306" max="2306" width="26.875" style="200" customWidth="1"/>
    <col min="2307" max="2307" width="15.125" style="200" bestFit="1" customWidth="1"/>
    <col min="2308" max="2308" width="12.625" style="200" customWidth="1"/>
    <col min="2309" max="2309" width="14.375" style="200" bestFit="1" customWidth="1"/>
    <col min="2310" max="2310" width="2.375" style="200" customWidth="1"/>
    <col min="2311" max="2560" width="9" style="200"/>
    <col min="2561" max="2561" width="1.25" style="200" customWidth="1"/>
    <col min="2562" max="2562" width="26.875" style="200" customWidth="1"/>
    <col min="2563" max="2563" width="15.125" style="200" bestFit="1" customWidth="1"/>
    <col min="2564" max="2564" width="12.625" style="200" customWidth="1"/>
    <col min="2565" max="2565" width="14.375" style="200" bestFit="1" customWidth="1"/>
    <col min="2566" max="2566" width="2.375" style="200" customWidth="1"/>
    <col min="2567" max="2816" width="9" style="200"/>
    <col min="2817" max="2817" width="1.25" style="200" customWidth="1"/>
    <col min="2818" max="2818" width="26.875" style="200" customWidth="1"/>
    <col min="2819" max="2819" width="15.125" style="200" bestFit="1" customWidth="1"/>
    <col min="2820" max="2820" width="12.625" style="200" customWidth="1"/>
    <col min="2821" max="2821" width="14.375" style="200" bestFit="1" customWidth="1"/>
    <col min="2822" max="2822" width="2.375" style="200" customWidth="1"/>
    <col min="2823" max="3072" width="9" style="200"/>
    <col min="3073" max="3073" width="1.25" style="200" customWidth="1"/>
    <col min="3074" max="3074" width="26.875" style="200" customWidth="1"/>
    <col min="3075" max="3075" width="15.125" style="200" bestFit="1" customWidth="1"/>
    <col min="3076" max="3076" width="12.625" style="200" customWidth="1"/>
    <col min="3077" max="3077" width="14.375" style="200" bestFit="1" customWidth="1"/>
    <col min="3078" max="3078" width="2.375" style="200" customWidth="1"/>
    <col min="3079" max="3328" width="9" style="200"/>
    <col min="3329" max="3329" width="1.25" style="200" customWidth="1"/>
    <col min="3330" max="3330" width="26.875" style="200" customWidth="1"/>
    <col min="3331" max="3331" width="15.125" style="200" bestFit="1" customWidth="1"/>
    <col min="3332" max="3332" width="12.625" style="200" customWidth="1"/>
    <col min="3333" max="3333" width="14.375" style="200" bestFit="1" customWidth="1"/>
    <col min="3334" max="3334" width="2.375" style="200" customWidth="1"/>
    <col min="3335" max="3584" width="9" style="200"/>
    <col min="3585" max="3585" width="1.25" style="200" customWidth="1"/>
    <col min="3586" max="3586" width="26.875" style="200" customWidth="1"/>
    <col min="3587" max="3587" width="15.125" style="200" bestFit="1" customWidth="1"/>
    <col min="3588" max="3588" width="12.625" style="200" customWidth="1"/>
    <col min="3589" max="3589" width="14.375" style="200" bestFit="1" customWidth="1"/>
    <col min="3590" max="3590" width="2.375" style="200" customWidth="1"/>
    <col min="3591" max="3840" width="9" style="200"/>
    <col min="3841" max="3841" width="1.25" style="200" customWidth="1"/>
    <col min="3842" max="3842" width="26.875" style="200" customWidth="1"/>
    <col min="3843" max="3843" width="15.125" style="200" bestFit="1" customWidth="1"/>
    <col min="3844" max="3844" width="12.625" style="200" customWidth="1"/>
    <col min="3845" max="3845" width="14.375" style="200" bestFit="1" customWidth="1"/>
    <col min="3846" max="3846" width="2.375" style="200" customWidth="1"/>
    <col min="3847" max="4096" width="9" style="200"/>
    <col min="4097" max="4097" width="1.25" style="200" customWidth="1"/>
    <col min="4098" max="4098" width="26.875" style="200" customWidth="1"/>
    <col min="4099" max="4099" width="15.125" style="200" bestFit="1" customWidth="1"/>
    <col min="4100" max="4100" width="12.625" style="200" customWidth="1"/>
    <col min="4101" max="4101" width="14.375" style="200" bestFit="1" customWidth="1"/>
    <col min="4102" max="4102" width="2.375" style="200" customWidth="1"/>
    <col min="4103" max="4352" width="9" style="200"/>
    <col min="4353" max="4353" width="1.25" style="200" customWidth="1"/>
    <col min="4354" max="4354" width="26.875" style="200" customWidth="1"/>
    <col min="4355" max="4355" width="15.125" style="200" bestFit="1" customWidth="1"/>
    <col min="4356" max="4356" width="12.625" style="200" customWidth="1"/>
    <col min="4357" max="4357" width="14.375" style="200" bestFit="1" customWidth="1"/>
    <col min="4358" max="4358" width="2.375" style="200" customWidth="1"/>
    <col min="4359" max="4608" width="9" style="200"/>
    <col min="4609" max="4609" width="1.25" style="200" customWidth="1"/>
    <col min="4610" max="4610" width="26.875" style="200" customWidth="1"/>
    <col min="4611" max="4611" width="15.125" style="200" bestFit="1" customWidth="1"/>
    <col min="4612" max="4612" width="12.625" style="200" customWidth="1"/>
    <col min="4613" max="4613" width="14.375" style="200" bestFit="1" customWidth="1"/>
    <col min="4614" max="4614" width="2.375" style="200" customWidth="1"/>
    <col min="4615" max="4864" width="9" style="200"/>
    <col min="4865" max="4865" width="1.25" style="200" customWidth="1"/>
    <col min="4866" max="4866" width="26.875" style="200" customWidth="1"/>
    <col min="4867" max="4867" width="15.125" style="200" bestFit="1" customWidth="1"/>
    <col min="4868" max="4868" width="12.625" style="200" customWidth="1"/>
    <col min="4869" max="4869" width="14.375" style="200" bestFit="1" customWidth="1"/>
    <col min="4870" max="4870" width="2.375" style="200" customWidth="1"/>
    <col min="4871" max="5120" width="9" style="200"/>
    <col min="5121" max="5121" width="1.25" style="200" customWidth="1"/>
    <col min="5122" max="5122" width="26.875" style="200" customWidth="1"/>
    <col min="5123" max="5123" width="15.125" style="200" bestFit="1" customWidth="1"/>
    <col min="5124" max="5124" width="12.625" style="200" customWidth="1"/>
    <col min="5125" max="5125" width="14.375" style="200" bestFit="1" customWidth="1"/>
    <col min="5126" max="5126" width="2.375" style="200" customWidth="1"/>
    <col min="5127" max="5376" width="9" style="200"/>
    <col min="5377" max="5377" width="1.25" style="200" customWidth="1"/>
    <col min="5378" max="5378" width="26.875" style="200" customWidth="1"/>
    <col min="5379" max="5379" width="15.125" style="200" bestFit="1" customWidth="1"/>
    <col min="5380" max="5380" width="12.625" style="200" customWidth="1"/>
    <col min="5381" max="5381" width="14.375" style="200" bestFit="1" customWidth="1"/>
    <col min="5382" max="5382" width="2.375" style="200" customWidth="1"/>
    <col min="5383" max="5632" width="9" style="200"/>
    <col min="5633" max="5633" width="1.25" style="200" customWidth="1"/>
    <col min="5634" max="5634" width="26.875" style="200" customWidth="1"/>
    <col min="5635" max="5635" width="15.125" style="200" bestFit="1" customWidth="1"/>
    <col min="5636" max="5636" width="12.625" style="200" customWidth="1"/>
    <col min="5637" max="5637" width="14.375" style="200" bestFit="1" customWidth="1"/>
    <col min="5638" max="5638" width="2.375" style="200" customWidth="1"/>
    <col min="5639" max="5888" width="9" style="200"/>
    <col min="5889" max="5889" width="1.25" style="200" customWidth="1"/>
    <col min="5890" max="5890" width="26.875" style="200" customWidth="1"/>
    <col min="5891" max="5891" width="15.125" style="200" bestFit="1" customWidth="1"/>
    <col min="5892" max="5892" width="12.625" style="200" customWidth="1"/>
    <col min="5893" max="5893" width="14.375" style="200" bestFit="1" customWidth="1"/>
    <col min="5894" max="5894" width="2.375" style="200" customWidth="1"/>
    <col min="5895" max="6144" width="9" style="200"/>
    <col min="6145" max="6145" width="1.25" style="200" customWidth="1"/>
    <col min="6146" max="6146" width="26.875" style="200" customWidth="1"/>
    <col min="6147" max="6147" width="15.125" style="200" bestFit="1" customWidth="1"/>
    <col min="6148" max="6148" width="12.625" style="200" customWidth="1"/>
    <col min="6149" max="6149" width="14.375" style="200" bestFit="1" customWidth="1"/>
    <col min="6150" max="6150" width="2.375" style="200" customWidth="1"/>
    <col min="6151" max="6400" width="9" style="200"/>
    <col min="6401" max="6401" width="1.25" style="200" customWidth="1"/>
    <col min="6402" max="6402" width="26.875" style="200" customWidth="1"/>
    <col min="6403" max="6403" width="15.125" style="200" bestFit="1" customWidth="1"/>
    <col min="6404" max="6404" width="12.625" style="200" customWidth="1"/>
    <col min="6405" max="6405" width="14.375" style="200" bestFit="1" customWidth="1"/>
    <col min="6406" max="6406" width="2.375" style="200" customWidth="1"/>
    <col min="6407" max="6656" width="9" style="200"/>
    <col min="6657" max="6657" width="1.25" style="200" customWidth="1"/>
    <col min="6658" max="6658" width="26.875" style="200" customWidth="1"/>
    <col min="6659" max="6659" width="15.125" style="200" bestFit="1" customWidth="1"/>
    <col min="6660" max="6660" width="12.625" style="200" customWidth="1"/>
    <col min="6661" max="6661" width="14.375" style="200" bestFit="1" customWidth="1"/>
    <col min="6662" max="6662" width="2.375" style="200" customWidth="1"/>
    <col min="6663" max="6912" width="9" style="200"/>
    <col min="6913" max="6913" width="1.25" style="200" customWidth="1"/>
    <col min="6914" max="6914" width="26.875" style="200" customWidth="1"/>
    <col min="6915" max="6915" width="15.125" style="200" bestFit="1" customWidth="1"/>
    <col min="6916" max="6916" width="12.625" style="200" customWidth="1"/>
    <col min="6917" max="6917" width="14.375" style="200" bestFit="1" customWidth="1"/>
    <col min="6918" max="6918" width="2.375" style="200" customWidth="1"/>
    <col min="6919" max="7168" width="9" style="200"/>
    <col min="7169" max="7169" width="1.25" style="200" customWidth="1"/>
    <col min="7170" max="7170" width="26.875" style="200" customWidth="1"/>
    <col min="7171" max="7171" width="15.125" style="200" bestFit="1" customWidth="1"/>
    <col min="7172" max="7172" width="12.625" style="200" customWidth="1"/>
    <col min="7173" max="7173" width="14.375" style="200" bestFit="1" customWidth="1"/>
    <col min="7174" max="7174" width="2.375" style="200" customWidth="1"/>
    <col min="7175" max="7424" width="9" style="200"/>
    <col min="7425" max="7425" width="1.25" style="200" customWidth="1"/>
    <col min="7426" max="7426" width="26.875" style="200" customWidth="1"/>
    <col min="7427" max="7427" width="15.125" style="200" bestFit="1" customWidth="1"/>
    <col min="7428" max="7428" width="12.625" style="200" customWidth="1"/>
    <col min="7429" max="7429" width="14.375" style="200" bestFit="1" customWidth="1"/>
    <col min="7430" max="7430" width="2.375" style="200" customWidth="1"/>
    <col min="7431" max="7680" width="9" style="200"/>
    <col min="7681" max="7681" width="1.25" style="200" customWidth="1"/>
    <col min="7682" max="7682" width="26.875" style="200" customWidth="1"/>
    <col min="7683" max="7683" width="15.125" style="200" bestFit="1" customWidth="1"/>
    <col min="7684" max="7684" width="12.625" style="200" customWidth="1"/>
    <col min="7685" max="7685" width="14.375" style="200" bestFit="1" customWidth="1"/>
    <col min="7686" max="7686" width="2.375" style="200" customWidth="1"/>
    <col min="7687" max="7936" width="9" style="200"/>
    <col min="7937" max="7937" width="1.25" style="200" customWidth="1"/>
    <col min="7938" max="7938" width="26.875" style="200" customWidth="1"/>
    <col min="7939" max="7939" width="15.125" style="200" bestFit="1" customWidth="1"/>
    <col min="7940" max="7940" width="12.625" style="200" customWidth="1"/>
    <col min="7941" max="7941" width="14.375" style="200" bestFit="1" customWidth="1"/>
    <col min="7942" max="7942" width="2.375" style="200" customWidth="1"/>
    <col min="7943" max="8192" width="9" style="200"/>
    <col min="8193" max="8193" width="1.25" style="200" customWidth="1"/>
    <col min="8194" max="8194" width="26.875" style="200" customWidth="1"/>
    <col min="8195" max="8195" width="15.125" style="200" bestFit="1" customWidth="1"/>
    <col min="8196" max="8196" width="12.625" style="200" customWidth="1"/>
    <col min="8197" max="8197" width="14.375" style="200" bestFit="1" customWidth="1"/>
    <col min="8198" max="8198" width="2.375" style="200" customWidth="1"/>
    <col min="8199" max="8448" width="9" style="200"/>
    <col min="8449" max="8449" width="1.25" style="200" customWidth="1"/>
    <col min="8450" max="8450" width="26.875" style="200" customWidth="1"/>
    <col min="8451" max="8451" width="15.125" style="200" bestFit="1" customWidth="1"/>
    <col min="8452" max="8452" width="12.625" style="200" customWidth="1"/>
    <col min="8453" max="8453" width="14.375" style="200" bestFit="1" customWidth="1"/>
    <col min="8454" max="8454" width="2.375" style="200" customWidth="1"/>
    <col min="8455" max="8704" width="9" style="200"/>
    <col min="8705" max="8705" width="1.25" style="200" customWidth="1"/>
    <col min="8706" max="8706" width="26.875" style="200" customWidth="1"/>
    <col min="8707" max="8707" width="15.125" style="200" bestFit="1" customWidth="1"/>
    <col min="8708" max="8708" width="12.625" style="200" customWidth="1"/>
    <col min="8709" max="8709" width="14.375" style="200" bestFit="1" customWidth="1"/>
    <col min="8710" max="8710" width="2.375" style="200" customWidth="1"/>
    <col min="8711" max="8960" width="9" style="200"/>
    <col min="8961" max="8961" width="1.25" style="200" customWidth="1"/>
    <col min="8962" max="8962" width="26.875" style="200" customWidth="1"/>
    <col min="8963" max="8963" width="15.125" style="200" bestFit="1" customWidth="1"/>
    <col min="8964" max="8964" width="12.625" style="200" customWidth="1"/>
    <col min="8965" max="8965" width="14.375" style="200" bestFit="1" customWidth="1"/>
    <col min="8966" max="8966" width="2.375" style="200" customWidth="1"/>
    <col min="8967" max="9216" width="9" style="200"/>
    <col min="9217" max="9217" width="1.25" style="200" customWidth="1"/>
    <col min="9218" max="9218" width="26.875" style="200" customWidth="1"/>
    <col min="9219" max="9219" width="15.125" style="200" bestFit="1" customWidth="1"/>
    <col min="9220" max="9220" width="12.625" style="200" customWidth="1"/>
    <col min="9221" max="9221" width="14.375" style="200" bestFit="1" customWidth="1"/>
    <col min="9222" max="9222" width="2.375" style="200" customWidth="1"/>
    <col min="9223" max="9472" width="9" style="200"/>
    <col min="9473" max="9473" width="1.25" style="200" customWidth="1"/>
    <col min="9474" max="9474" width="26.875" style="200" customWidth="1"/>
    <col min="9475" max="9475" width="15.125" style="200" bestFit="1" customWidth="1"/>
    <col min="9476" max="9476" width="12.625" style="200" customWidth="1"/>
    <col min="9477" max="9477" width="14.375" style="200" bestFit="1" customWidth="1"/>
    <col min="9478" max="9478" width="2.375" style="200" customWidth="1"/>
    <col min="9479" max="9728" width="9" style="200"/>
    <col min="9729" max="9729" width="1.25" style="200" customWidth="1"/>
    <col min="9730" max="9730" width="26.875" style="200" customWidth="1"/>
    <col min="9731" max="9731" width="15.125" style="200" bestFit="1" customWidth="1"/>
    <col min="9732" max="9732" width="12.625" style="200" customWidth="1"/>
    <col min="9733" max="9733" width="14.375" style="200" bestFit="1" customWidth="1"/>
    <col min="9734" max="9734" width="2.375" style="200" customWidth="1"/>
    <col min="9735" max="9984" width="9" style="200"/>
    <col min="9985" max="9985" width="1.25" style="200" customWidth="1"/>
    <col min="9986" max="9986" width="26.875" style="200" customWidth="1"/>
    <col min="9987" max="9987" width="15.125" style="200" bestFit="1" customWidth="1"/>
    <col min="9988" max="9988" width="12.625" style="200" customWidth="1"/>
    <col min="9989" max="9989" width="14.375" style="200" bestFit="1" customWidth="1"/>
    <col min="9990" max="9990" width="2.375" style="200" customWidth="1"/>
    <col min="9991" max="10240" width="9" style="200"/>
    <col min="10241" max="10241" width="1.25" style="200" customWidth="1"/>
    <col min="10242" max="10242" width="26.875" style="200" customWidth="1"/>
    <col min="10243" max="10243" width="15.125" style="200" bestFit="1" customWidth="1"/>
    <col min="10244" max="10244" width="12.625" style="200" customWidth="1"/>
    <col min="10245" max="10245" width="14.375" style="200" bestFit="1" customWidth="1"/>
    <col min="10246" max="10246" width="2.375" style="200" customWidth="1"/>
    <col min="10247" max="10496" width="9" style="200"/>
    <col min="10497" max="10497" width="1.25" style="200" customWidth="1"/>
    <col min="10498" max="10498" width="26.875" style="200" customWidth="1"/>
    <col min="10499" max="10499" width="15.125" style="200" bestFit="1" customWidth="1"/>
    <col min="10500" max="10500" width="12.625" style="200" customWidth="1"/>
    <col min="10501" max="10501" width="14.375" style="200" bestFit="1" customWidth="1"/>
    <col min="10502" max="10502" width="2.375" style="200" customWidth="1"/>
    <col min="10503" max="10752" width="9" style="200"/>
    <col min="10753" max="10753" width="1.25" style="200" customWidth="1"/>
    <col min="10754" max="10754" width="26.875" style="200" customWidth="1"/>
    <col min="10755" max="10755" width="15.125" style="200" bestFit="1" customWidth="1"/>
    <col min="10756" max="10756" width="12.625" style="200" customWidth="1"/>
    <col min="10757" max="10757" width="14.375" style="200" bestFit="1" customWidth="1"/>
    <col min="10758" max="10758" width="2.375" style="200" customWidth="1"/>
    <col min="10759" max="11008" width="9" style="200"/>
    <col min="11009" max="11009" width="1.25" style="200" customWidth="1"/>
    <col min="11010" max="11010" width="26.875" style="200" customWidth="1"/>
    <col min="11011" max="11011" width="15.125" style="200" bestFit="1" customWidth="1"/>
    <col min="11012" max="11012" width="12.625" style="200" customWidth="1"/>
    <col min="11013" max="11013" width="14.375" style="200" bestFit="1" customWidth="1"/>
    <col min="11014" max="11014" width="2.375" style="200" customWidth="1"/>
    <col min="11015" max="11264" width="9" style="200"/>
    <col min="11265" max="11265" width="1.25" style="200" customWidth="1"/>
    <col min="11266" max="11266" width="26.875" style="200" customWidth="1"/>
    <col min="11267" max="11267" width="15.125" style="200" bestFit="1" customWidth="1"/>
    <col min="11268" max="11268" width="12.625" style="200" customWidth="1"/>
    <col min="11269" max="11269" width="14.375" style="200" bestFit="1" customWidth="1"/>
    <col min="11270" max="11270" width="2.375" style="200" customWidth="1"/>
    <col min="11271" max="11520" width="9" style="200"/>
    <col min="11521" max="11521" width="1.25" style="200" customWidth="1"/>
    <col min="11522" max="11522" width="26.875" style="200" customWidth="1"/>
    <col min="11523" max="11523" width="15.125" style="200" bestFit="1" customWidth="1"/>
    <col min="11524" max="11524" width="12.625" style="200" customWidth="1"/>
    <col min="11525" max="11525" width="14.375" style="200" bestFit="1" customWidth="1"/>
    <col min="11526" max="11526" width="2.375" style="200" customWidth="1"/>
    <col min="11527" max="11776" width="9" style="200"/>
    <col min="11777" max="11777" width="1.25" style="200" customWidth="1"/>
    <col min="11778" max="11778" width="26.875" style="200" customWidth="1"/>
    <col min="11779" max="11779" width="15.125" style="200" bestFit="1" customWidth="1"/>
    <col min="11780" max="11780" width="12.625" style="200" customWidth="1"/>
    <col min="11781" max="11781" width="14.375" style="200" bestFit="1" customWidth="1"/>
    <col min="11782" max="11782" width="2.375" style="200" customWidth="1"/>
    <col min="11783" max="12032" width="9" style="200"/>
    <col min="12033" max="12033" width="1.25" style="200" customWidth="1"/>
    <col min="12034" max="12034" width="26.875" style="200" customWidth="1"/>
    <col min="12035" max="12035" width="15.125" style="200" bestFit="1" customWidth="1"/>
    <col min="12036" max="12036" width="12.625" style="200" customWidth="1"/>
    <col min="12037" max="12037" width="14.375" style="200" bestFit="1" customWidth="1"/>
    <col min="12038" max="12038" width="2.375" style="200" customWidth="1"/>
    <col min="12039" max="12288" width="9" style="200"/>
    <col min="12289" max="12289" width="1.25" style="200" customWidth="1"/>
    <col min="12290" max="12290" width="26.875" style="200" customWidth="1"/>
    <col min="12291" max="12291" width="15.125" style="200" bestFit="1" customWidth="1"/>
    <col min="12292" max="12292" width="12.625" style="200" customWidth="1"/>
    <col min="12293" max="12293" width="14.375" style="200" bestFit="1" customWidth="1"/>
    <col min="12294" max="12294" width="2.375" style="200" customWidth="1"/>
    <col min="12295" max="12544" width="9" style="200"/>
    <col min="12545" max="12545" width="1.25" style="200" customWidth="1"/>
    <col min="12546" max="12546" width="26.875" style="200" customWidth="1"/>
    <col min="12547" max="12547" width="15.125" style="200" bestFit="1" customWidth="1"/>
    <col min="12548" max="12548" width="12.625" style="200" customWidth="1"/>
    <col min="12549" max="12549" width="14.375" style="200" bestFit="1" customWidth="1"/>
    <col min="12550" max="12550" width="2.375" style="200" customWidth="1"/>
    <col min="12551" max="12800" width="9" style="200"/>
    <col min="12801" max="12801" width="1.25" style="200" customWidth="1"/>
    <col min="12802" max="12802" width="26.875" style="200" customWidth="1"/>
    <col min="12803" max="12803" width="15.125" style="200" bestFit="1" customWidth="1"/>
    <col min="12804" max="12804" width="12.625" style="200" customWidth="1"/>
    <col min="12805" max="12805" width="14.375" style="200" bestFit="1" customWidth="1"/>
    <col min="12806" max="12806" width="2.375" style="200" customWidth="1"/>
    <col min="12807" max="13056" width="9" style="200"/>
    <col min="13057" max="13057" width="1.25" style="200" customWidth="1"/>
    <col min="13058" max="13058" width="26.875" style="200" customWidth="1"/>
    <col min="13059" max="13059" width="15.125" style="200" bestFit="1" customWidth="1"/>
    <col min="13060" max="13060" width="12.625" style="200" customWidth="1"/>
    <col min="13061" max="13061" width="14.375" style="200" bestFit="1" customWidth="1"/>
    <col min="13062" max="13062" width="2.375" style="200" customWidth="1"/>
    <col min="13063" max="13312" width="9" style="200"/>
    <col min="13313" max="13313" width="1.25" style="200" customWidth="1"/>
    <col min="13314" max="13314" width="26.875" style="200" customWidth="1"/>
    <col min="13315" max="13315" width="15.125" style="200" bestFit="1" customWidth="1"/>
    <col min="13316" max="13316" width="12.625" style="200" customWidth="1"/>
    <col min="13317" max="13317" width="14.375" style="200" bestFit="1" customWidth="1"/>
    <col min="13318" max="13318" width="2.375" style="200" customWidth="1"/>
    <col min="13319" max="13568" width="9" style="200"/>
    <col min="13569" max="13569" width="1.25" style="200" customWidth="1"/>
    <col min="13570" max="13570" width="26.875" style="200" customWidth="1"/>
    <col min="13571" max="13571" width="15.125" style="200" bestFit="1" customWidth="1"/>
    <col min="13572" max="13572" width="12.625" style="200" customWidth="1"/>
    <col min="13573" max="13573" width="14.375" style="200" bestFit="1" customWidth="1"/>
    <col min="13574" max="13574" width="2.375" style="200" customWidth="1"/>
    <col min="13575" max="13824" width="9" style="200"/>
    <col min="13825" max="13825" width="1.25" style="200" customWidth="1"/>
    <col min="13826" max="13826" width="26.875" style="200" customWidth="1"/>
    <col min="13827" max="13827" width="15.125" style="200" bestFit="1" customWidth="1"/>
    <col min="13828" max="13828" width="12.625" style="200" customWidth="1"/>
    <col min="13829" max="13829" width="14.375" style="200" bestFit="1" customWidth="1"/>
    <col min="13830" max="13830" width="2.375" style="200" customWidth="1"/>
    <col min="13831" max="14080" width="9" style="200"/>
    <col min="14081" max="14081" width="1.25" style="200" customWidth="1"/>
    <col min="14082" max="14082" width="26.875" style="200" customWidth="1"/>
    <col min="14083" max="14083" width="15.125" style="200" bestFit="1" customWidth="1"/>
    <col min="14084" max="14084" width="12.625" style="200" customWidth="1"/>
    <col min="14085" max="14085" width="14.375" style="200" bestFit="1" customWidth="1"/>
    <col min="14086" max="14086" width="2.375" style="200" customWidth="1"/>
    <col min="14087" max="14336" width="9" style="200"/>
    <col min="14337" max="14337" width="1.25" style="200" customWidth="1"/>
    <col min="14338" max="14338" width="26.875" style="200" customWidth="1"/>
    <col min="14339" max="14339" width="15.125" style="200" bestFit="1" customWidth="1"/>
    <col min="14340" max="14340" width="12.625" style="200" customWidth="1"/>
    <col min="14341" max="14341" width="14.375" style="200" bestFit="1" customWidth="1"/>
    <col min="14342" max="14342" width="2.375" style="200" customWidth="1"/>
    <col min="14343" max="14592" width="9" style="200"/>
    <col min="14593" max="14593" width="1.25" style="200" customWidth="1"/>
    <col min="14594" max="14594" width="26.875" style="200" customWidth="1"/>
    <col min="14595" max="14595" width="15.125" style="200" bestFit="1" customWidth="1"/>
    <col min="14596" max="14596" width="12.625" style="200" customWidth="1"/>
    <col min="14597" max="14597" width="14.375" style="200" bestFit="1" customWidth="1"/>
    <col min="14598" max="14598" width="2.375" style="200" customWidth="1"/>
    <col min="14599" max="14848" width="9" style="200"/>
    <col min="14849" max="14849" width="1.25" style="200" customWidth="1"/>
    <col min="14850" max="14850" width="26.875" style="200" customWidth="1"/>
    <col min="14851" max="14851" width="15.125" style="200" bestFit="1" customWidth="1"/>
    <col min="14852" max="14852" width="12.625" style="200" customWidth="1"/>
    <col min="14853" max="14853" width="14.375" style="200" bestFit="1" customWidth="1"/>
    <col min="14854" max="14854" width="2.375" style="200" customWidth="1"/>
    <col min="14855" max="15104" width="9" style="200"/>
    <col min="15105" max="15105" width="1.25" style="200" customWidth="1"/>
    <col min="15106" max="15106" width="26.875" style="200" customWidth="1"/>
    <col min="15107" max="15107" width="15.125" style="200" bestFit="1" customWidth="1"/>
    <col min="15108" max="15108" width="12.625" style="200" customWidth="1"/>
    <col min="15109" max="15109" width="14.375" style="200" bestFit="1" customWidth="1"/>
    <col min="15110" max="15110" width="2.375" style="200" customWidth="1"/>
    <col min="15111" max="15360" width="9" style="200"/>
    <col min="15361" max="15361" width="1.25" style="200" customWidth="1"/>
    <col min="15362" max="15362" width="26.875" style="200" customWidth="1"/>
    <col min="15363" max="15363" width="15.125" style="200" bestFit="1" customWidth="1"/>
    <col min="15364" max="15364" width="12.625" style="200" customWidth="1"/>
    <col min="15365" max="15365" width="14.375" style="200" bestFit="1" customWidth="1"/>
    <col min="15366" max="15366" width="2.375" style="200" customWidth="1"/>
    <col min="15367" max="15616" width="9" style="200"/>
    <col min="15617" max="15617" width="1.25" style="200" customWidth="1"/>
    <col min="15618" max="15618" width="26.875" style="200" customWidth="1"/>
    <col min="15619" max="15619" width="15.125" style="200" bestFit="1" customWidth="1"/>
    <col min="15620" max="15620" width="12.625" style="200" customWidth="1"/>
    <col min="15621" max="15621" width="14.375" style="200" bestFit="1" customWidth="1"/>
    <col min="15622" max="15622" width="2.375" style="200" customWidth="1"/>
    <col min="15623" max="15872" width="9" style="200"/>
    <col min="15873" max="15873" width="1.25" style="200" customWidth="1"/>
    <col min="15874" max="15874" width="26.875" style="200" customWidth="1"/>
    <col min="15875" max="15875" width="15.125" style="200" bestFit="1" customWidth="1"/>
    <col min="15876" max="15876" width="12.625" style="200" customWidth="1"/>
    <col min="15877" max="15877" width="14.375" style="200" bestFit="1" customWidth="1"/>
    <col min="15878" max="15878" width="2.375" style="200" customWidth="1"/>
    <col min="15879" max="16128" width="9" style="200"/>
    <col min="16129" max="16129" width="1.25" style="200" customWidth="1"/>
    <col min="16130" max="16130" width="26.875" style="200" customWidth="1"/>
    <col min="16131" max="16131" width="15.125" style="200" bestFit="1" customWidth="1"/>
    <col min="16132" max="16132" width="12.625" style="200" customWidth="1"/>
    <col min="16133" max="16133" width="14.375" style="200" bestFit="1" customWidth="1"/>
    <col min="16134" max="16134" width="2.375" style="200" customWidth="1"/>
    <col min="16135" max="16384" width="9" style="200"/>
  </cols>
  <sheetData>
    <row r="1" spans="1:14" ht="8.25" customHeight="1">
      <c r="A1" s="195"/>
      <c r="B1" s="166"/>
      <c r="C1" s="195"/>
      <c r="D1" s="195"/>
      <c r="E1" s="195"/>
    </row>
    <row r="2" spans="1:14" s="168" customFormat="1" ht="15.75" customHeight="1">
      <c r="A2" s="165"/>
      <c r="B2" s="166"/>
      <c r="C2" s="165"/>
      <c r="D2" s="165"/>
      <c r="E2" s="166"/>
    </row>
    <row r="3" spans="1:14" s="168" customFormat="1" ht="163.5" customHeight="1">
      <c r="A3" s="165"/>
      <c r="B3" s="166"/>
      <c r="C3" s="479">
        <f>PeriodEnding</f>
        <v>41729</v>
      </c>
      <c r="D3" s="479"/>
      <c r="E3" s="166"/>
    </row>
    <row r="4" spans="1:14" s="168" customFormat="1" ht="38.25" customHeight="1">
      <c r="A4" s="165"/>
      <c r="B4" s="480" t="s">
        <v>343</v>
      </c>
      <c r="C4" s="169" t="s">
        <v>344</v>
      </c>
      <c r="D4" s="170" t="s">
        <v>318</v>
      </c>
      <c r="E4" s="166"/>
    </row>
    <row r="5" spans="1:14" s="168" customFormat="1" ht="15">
      <c r="A5" s="165"/>
      <c r="B5" s="481"/>
      <c r="C5" s="173" t="s">
        <v>96</v>
      </c>
      <c r="D5" s="174" t="s">
        <v>321</v>
      </c>
      <c r="E5" s="175"/>
    </row>
    <row r="6" spans="1:14" s="168" customFormat="1" ht="5.25" customHeight="1">
      <c r="A6" s="165"/>
      <c r="B6" s="166"/>
      <c r="C6" s="207"/>
      <c r="D6" s="178"/>
      <c r="E6" s="166"/>
    </row>
    <row r="7" spans="1:14" s="168" customFormat="1" ht="20.25" customHeight="1">
      <c r="A7" s="165"/>
      <c r="B7" s="166" t="s">
        <v>345</v>
      </c>
      <c r="C7" s="177"/>
      <c r="D7" s="178"/>
      <c r="E7" s="166"/>
      <c r="G7" s="208" t="s">
        <v>324</v>
      </c>
    </row>
    <row r="8" spans="1:14" s="168" customFormat="1" ht="20.25" customHeight="1">
      <c r="A8" s="181"/>
      <c r="B8" s="377"/>
      <c r="C8" s="378"/>
      <c r="D8" s="186"/>
      <c r="E8" s="187" t="s">
        <v>325</v>
      </c>
      <c r="G8" s="472"/>
      <c r="H8" s="473"/>
      <c r="I8" s="473"/>
      <c r="J8" s="473"/>
      <c r="K8" s="473"/>
      <c r="L8" s="473"/>
      <c r="M8" s="473"/>
      <c r="N8" s="474"/>
    </row>
    <row r="9" spans="1:14" s="168" customFormat="1" ht="20.25" customHeight="1">
      <c r="A9" s="181"/>
      <c r="B9" s="377"/>
      <c r="C9" s="378"/>
      <c r="D9" s="186"/>
      <c r="E9" s="187" t="s">
        <v>326</v>
      </c>
      <c r="G9" s="472"/>
      <c r="H9" s="473"/>
      <c r="I9" s="473"/>
      <c r="J9" s="473"/>
      <c r="K9" s="473"/>
      <c r="L9" s="473"/>
      <c r="M9" s="473"/>
      <c r="N9" s="474"/>
    </row>
    <row r="10" spans="1:14" s="168" customFormat="1" ht="20.25" customHeight="1">
      <c r="A10" s="181"/>
      <c r="B10" s="182"/>
      <c r="C10" s="183"/>
      <c r="D10" s="186"/>
      <c r="E10" s="187" t="s">
        <v>327</v>
      </c>
      <c r="G10" s="472"/>
      <c r="H10" s="473"/>
      <c r="I10" s="473"/>
      <c r="J10" s="473"/>
      <c r="K10" s="473"/>
      <c r="L10" s="473"/>
      <c r="M10" s="473"/>
      <c r="N10" s="474"/>
    </row>
    <row r="11" spans="1:14" s="168" customFormat="1" ht="20.25" customHeight="1">
      <c r="A11" s="181"/>
      <c r="B11" s="182"/>
      <c r="C11" s="183"/>
      <c r="D11" s="186"/>
      <c r="E11" s="187" t="s">
        <v>328</v>
      </c>
      <c r="G11" s="472"/>
      <c r="H11" s="473"/>
      <c r="I11" s="473"/>
      <c r="J11" s="473"/>
      <c r="K11" s="473"/>
      <c r="L11" s="473"/>
      <c r="M11" s="473"/>
      <c r="N11" s="474"/>
    </row>
    <row r="12" spans="1:14" s="168" customFormat="1" ht="20.25" customHeight="1">
      <c r="A12" s="181"/>
      <c r="B12" s="182"/>
      <c r="C12" s="183"/>
      <c r="D12" s="186"/>
      <c r="E12" s="187" t="s">
        <v>329</v>
      </c>
      <c r="G12" s="472"/>
      <c r="H12" s="473"/>
      <c r="I12" s="473"/>
      <c r="J12" s="473"/>
      <c r="K12" s="473"/>
      <c r="L12" s="473"/>
      <c r="M12" s="473"/>
      <c r="N12" s="474"/>
    </row>
    <row r="13" spans="1:14" s="168" customFormat="1" ht="20.25" customHeight="1">
      <c r="A13" s="181"/>
      <c r="B13" s="182"/>
      <c r="C13" s="183"/>
      <c r="D13" s="186"/>
      <c r="E13" s="187" t="s">
        <v>330</v>
      </c>
      <c r="G13" s="472"/>
      <c r="H13" s="473"/>
      <c r="I13" s="473"/>
      <c r="J13" s="473"/>
      <c r="K13" s="473"/>
      <c r="L13" s="473"/>
      <c r="M13" s="473"/>
      <c r="N13" s="474"/>
    </row>
    <row r="14" spans="1:14" s="168" customFormat="1" ht="20.25" customHeight="1">
      <c r="A14" s="181"/>
      <c r="B14" s="182"/>
      <c r="C14" s="183"/>
      <c r="D14" s="186"/>
      <c r="E14" s="187" t="s">
        <v>331</v>
      </c>
      <c r="F14" s="188"/>
      <c r="G14" s="472"/>
      <c r="H14" s="473"/>
      <c r="I14" s="473"/>
      <c r="J14" s="473"/>
      <c r="K14" s="473"/>
      <c r="L14" s="473"/>
      <c r="M14" s="473"/>
      <c r="N14" s="474"/>
    </row>
    <row r="15" spans="1:14" s="168" customFormat="1" ht="20.25" customHeight="1">
      <c r="A15" s="181"/>
      <c r="B15" s="182"/>
      <c r="C15" s="183"/>
      <c r="D15" s="186"/>
      <c r="E15" s="187" t="s">
        <v>332</v>
      </c>
      <c r="F15" s="188"/>
      <c r="G15" s="472"/>
      <c r="H15" s="473"/>
      <c r="I15" s="473"/>
      <c r="J15" s="473"/>
      <c r="K15" s="473"/>
      <c r="L15" s="473"/>
      <c r="M15" s="473"/>
      <c r="N15" s="474"/>
    </row>
    <row r="16" spans="1:14" s="168" customFormat="1" ht="20.25" customHeight="1">
      <c r="A16" s="181"/>
      <c r="B16" s="182"/>
      <c r="C16" s="183"/>
      <c r="D16" s="186"/>
      <c r="E16" s="187" t="s">
        <v>333</v>
      </c>
      <c r="F16" s="188"/>
      <c r="G16" s="472"/>
      <c r="H16" s="473"/>
      <c r="I16" s="473"/>
      <c r="J16" s="473"/>
      <c r="K16" s="473"/>
      <c r="L16" s="473"/>
      <c r="M16" s="473"/>
      <c r="N16" s="474"/>
    </row>
    <row r="17" spans="1:14" s="168" customFormat="1" ht="20.25" customHeight="1">
      <c r="A17" s="181"/>
      <c r="B17" s="182"/>
      <c r="C17" s="183"/>
      <c r="D17" s="186"/>
      <c r="E17" s="187" t="s">
        <v>334</v>
      </c>
      <c r="F17" s="188"/>
      <c r="G17" s="472"/>
      <c r="H17" s="473"/>
      <c r="I17" s="473"/>
      <c r="J17" s="473"/>
      <c r="K17" s="473"/>
      <c r="L17" s="473"/>
      <c r="M17" s="473"/>
      <c r="N17" s="474"/>
    </row>
    <row r="18" spans="1:14" s="168" customFormat="1" ht="20.25" customHeight="1">
      <c r="A18" s="181"/>
      <c r="B18" s="182"/>
      <c r="C18" s="183"/>
      <c r="D18" s="186"/>
      <c r="E18" s="187" t="s">
        <v>346</v>
      </c>
      <c r="G18" s="472"/>
      <c r="H18" s="473"/>
      <c r="I18" s="473"/>
      <c r="J18" s="473"/>
      <c r="K18" s="473"/>
      <c r="L18" s="473"/>
      <c r="M18" s="473"/>
      <c r="N18" s="474"/>
    </row>
    <row r="19" spans="1:14" s="168" customFormat="1" ht="20.25" customHeight="1" thickBot="1">
      <c r="A19" s="181"/>
      <c r="B19" s="182"/>
      <c r="C19" s="183"/>
      <c r="D19" s="186"/>
      <c r="E19" s="187" t="s">
        <v>337</v>
      </c>
      <c r="G19" s="472"/>
      <c r="H19" s="473"/>
      <c r="I19" s="473"/>
      <c r="J19" s="473"/>
      <c r="K19" s="473"/>
      <c r="L19" s="473"/>
      <c r="M19" s="473"/>
      <c r="N19" s="474"/>
    </row>
    <row r="20" spans="1:14" s="168" customFormat="1" ht="20.25" customHeight="1" thickBot="1">
      <c r="A20" s="181"/>
      <c r="B20" s="189" t="s">
        <v>269</v>
      </c>
      <c r="C20" s="190">
        <f>SUM(C8:C19)</f>
        <v>0</v>
      </c>
      <c r="D20" s="209">
        <f>SUM(D8:D19)</f>
        <v>0</v>
      </c>
      <c r="E20" s="187" t="s">
        <v>347</v>
      </c>
      <c r="G20" s="472"/>
      <c r="H20" s="473"/>
      <c r="I20" s="473"/>
      <c r="J20" s="473"/>
      <c r="K20" s="473"/>
      <c r="L20" s="473"/>
      <c r="M20" s="473"/>
      <c r="N20" s="474"/>
    </row>
    <row r="21" spans="1:14" s="168" customFormat="1" ht="6.75" customHeight="1">
      <c r="A21" s="181"/>
      <c r="B21" s="189"/>
      <c r="C21" s="193"/>
      <c r="D21" s="210"/>
      <c r="E21" s="192"/>
      <c r="G21" s="200"/>
      <c r="H21" s="200"/>
      <c r="I21" s="200"/>
      <c r="J21" s="200"/>
      <c r="K21" s="200"/>
      <c r="L21" s="200"/>
      <c r="M21" s="200"/>
      <c r="N21" s="200"/>
    </row>
    <row r="22" spans="1:14" s="168" customFormat="1" ht="20.25" customHeight="1">
      <c r="A22" s="178" t="s">
        <v>348</v>
      </c>
      <c r="B22" s="165"/>
      <c r="C22" s="211"/>
      <c r="D22" s="178"/>
      <c r="E22" s="192"/>
      <c r="G22" s="200"/>
      <c r="H22" s="200"/>
      <c r="I22" s="200"/>
      <c r="J22" s="200"/>
      <c r="K22" s="200"/>
      <c r="L22" s="200"/>
      <c r="M22" s="200"/>
      <c r="N22" s="200"/>
    </row>
    <row r="23" spans="1:14" ht="6" customHeight="1">
      <c r="A23" s="181"/>
      <c r="B23" s="166"/>
      <c r="C23" s="178"/>
      <c r="D23" s="179"/>
      <c r="E23" s="195"/>
      <c r="F23" s="199"/>
    </row>
    <row r="24" spans="1:14" ht="21.75" customHeight="1">
      <c r="A24" s="212"/>
      <c r="B24" s="213"/>
      <c r="C24" s="213"/>
      <c r="D24" s="213"/>
      <c r="F24" s="199"/>
    </row>
    <row r="25" spans="1:14" ht="15">
      <c r="B25" s="202"/>
      <c r="C25" s="199"/>
      <c r="D25" s="199"/>
      <c r="E25" s="199"/>
      <c r="F25" s="199"/>
    </row>
    <row r="26" spans="1:14" ht="15">
      <c r="B26" s="202"/>
      <c r="C26" s="199"/>
      <c r="D26" s="199"/>
      <c r="E26" s="199"/>
      <c r="F26" s="199"/>
    </row>
    <row r="27" spans="1:14" ht="15">
      <c r="B27" s="202"/>
      <c r="C27" s="199"/>
      <c r="D27" s="199"/>
      <c r="E27" s="199"/>
      <c r="F27" s="199"/>
    </row>
    <row r="28" spans="1:14" ht="15">
      <c r="B28" s="202"/>
      <c r="C28" s="199"/>
      <c r="D28" s="199"/>
      <c r="E28" s="199"/>
      <c r="F28" s="199"/>
    </row>
    <row r="29" spans="1:14" ht="15">
      <c r="B29" s="202"/>
      <c r="C29" s="199"/>
      <c r="D29" s="199"/>
      <c r="E29" s="199"/>
      <c r="F29" s="199"/>
    </row>
    <row r="30" spans="1:14" ht="15">
      <c r="B30" s="202"/>
      <c r="C30" s="199"/>
      <c r="D30" s="199"/>
      <c r="E30" s="199"/>
      <c r="F30" s="199"/>
    </row>
    <row r="31" spans="1:14" ht="15">
      <c r="B31" s="202"/>
      <c r="C31" s="199"/>
      <c r="D31" s="199"/>
      <c r="E31" s="199"/>
      <c r="F31" s="199"/>
    </row>
    <row r="32" spans="1:14" ht="15">
      <c r="B32" s="202"/>
      <c r="C32" s="199"/>
      <c r="D32" s="199"/>
      <c r="E32" s="199"/>
      <c r="F32" s="199"/>
    </row>
    <row r="33" spans="2:6" ht="15">
      <c r="B33" s="202"/>
      <c r="C33" s="199"/>
      <c r="D33" s="199"/>
      <c r="E33" s="199"/>
      <c r="F33" s="199"/>
    </row>
    <row r="34" spans="2:6" ht="15">
      <c r="B34" s="202"/>
      <c r="C34" s="199"/>
      <c r="D34" s="199"/>
      <c r="E34" s="199"/>
      <c r="F34" s="199"/>
    </row>
    <row r="35" spans="2:6" ht="15">
      <c r="B35" s="202"/>
      <c r="C35" s="199"/>
      <c r="D35" s="199"/>
      <c r="E35" s="199"/>
      <c r="F35" s="199"/>
    </row>
    <row r="36" spans="2:6" ht="15">
      <c r="B36" s="202"/>
      <c r="C36" s="199"/>
      <c r="D36" s="199"/>
      <c r="E36" s="199"/>
      <c r="F36" s="199"/>
    </row>
    <row r="37" spans="2:6" ht="15">
      <c r="B37" s="202"/>
      <c r="C37" s="199"/>
      <c r="D37" s="199"/>
      <c r="E37" s="199"/>
      <c r="F37" s="199"/>
    </row>
    <row r="38" spans="2:6" ht="15">
      <c r="B38" s="202"/>
      <c r="C38" s="199"/>
      <c r="D38" s="199"/>
      <c r="E38" s="199"/>
      <c r="F38" s="199"/>
    </row>
    <row r="39" spans="2:6" ht="15">
      <c r="B39" s="202"/>
      <c r="C39" s="199"/>
      <c r="D39" s="199"/>
      <c r="E39" s="199"/>
      <c r="F39" s="199"/>
    </row>
    <row r="40" spans="2:6" ht="15">
      <c r="B40" s="202"/>
      <c r="C40" s="199"/>
      <c r="D40" s="199"/>
      <c r="E40" s="199"/>
      <c r="F40" s="199"/>
    </row>
    <row r="41" spans="2:6" ht="15">
      <c r="B41" s="202"/>
      <c r="C41" s="199"/>
      <c r="D41" s="199"/>
      <c r="E41" s="199"/>
      <c r="F41" s="199"/>
    </row>
    <row r="42" spans="2:6" ht="15">
      <c r="B42" s="202"/>
      <c r="C42" s="199"/>
      <c r="D42" s="199"/>
      <c r="E42" s="199"/>
      <c r="F42" s="199"/>
    </row>
    <row r="43" spans="2:6" ht="15">
      <c r="B43" s="202"/>
      <c r="C43" s="199"/>
      <c r="D43" s="199"/>
      <c r="E43" s="199"/>
      <c r="F43" s="199"/>
    </row>
    <row r="44" spans="2:6" ht="15">
      <c r="B44" s="202"/>
      <c r="C44" s="199"/>
      <c r="D44" s="199"/>
      <c r="E44" s="199"/>
      <c r="F44" s="199"/>
    </row>
    <row r="45" spans="2:6" ht="15">
      <c r="B45" s="202"/>
      <c r="C45" s="199"/>
      <c r="D45" s="199"/>
      <c r="E45" s="199"/>
      <c r="F45" s="199"/>
    </row>
    <row r="46" spans="2:6" ht="15">
      <c r="B46" s="202"/>
      <c r="C46" s="199"/>
      <c r="D46" s="199"/>
      <c r="E46" s="199"/>
      <c r="F46" s="199"/>
    </row>
    <row r="47" spans="2:6" ht="15">
      <c r="B47" s="202"/>
      <c r="C47" s="199"/>
      <c r="D47" s="199"/>
      <c r="E47" s="199"/>
      <c r="F47" s="199"/>
    </row>
    <row r="48" spans="2:6" ht="15">
      <c r="B48" s="202"/>
      <c r="C48" s="199"/>
      <c r="D48" s="199"/>
      <c r="E48" s="199"/>
      <c r="F48" s="199"/>
    </row>
    <row r="49" spans="2:6" ht="15">
      <c r="B49" s="202"/>
      <c r="C49" s="199"/>
      <c r="D49" s="199"/>
      <c r="E49" s="199"/>
      <c r="F49" s="199"/>
    </row>
    <row r="50" spans="2:6" ht="15">
      <c r="B50" s="202"/>
      <c r="C50" s="199"/>
      <c r="D50" s="199"/>
      <c r="E50" s="199"/>
      <c r="F50" s="199"/>
    </row>
    <row r="51" spans="2:6" ht="15">
      <c r="B51" s="202"/>
      <c r="C51" s="199"/>
      <c r="D51" s="199"/>
      <c r="E51" s="199"/>
      <c r="F51" s="199"/>
    </row>
    <row r="52" spans="2:6" ht="15">
      <c r="B52" s="202"/>
      <c r="C52" s="199"/>
      <c r="D52" s="199"/>
      <c r="E52" s="199"/>
      <c r="F52" s="199"/>
    </row>
    <row r="53" spans="2:6" ht="15">
      <c r="B53" s="202"/>
      <c r="C53" s="199"/>
      <c r="D53" s="199"/>
      <c r="E53" s="199"/>
      <c r="F53" s="199"/>
    </row>
    <row r="54" spans="2:6" ht="15">
      <c r="B54" s="202"/>
      <c r="C54" s="199"/>
      <c r="D54" s="199"/>
      <c r="E54" s="199"/>
      <c r="F54" s="199"/>
    </row>
    <row r="55" spans="2:6" ht="15">
      <c r="B55" s="202"/>
      <c r="C55" s="199"/>
      <c r="D55" s="199"/>
      <c r="E55" s="199"/>
      <c r="F55" s="199"/>
    </row>
    <row r="56" spans="2:6" ht="15">
      <c r="B56" s="202"/>
      <c r="C56" s="199"/>
      <c r="D56" s="199"/>
      <c r="E56" s="199"/>
      <c r="F56" s="199"/>
    </row>
    <row r="57" spans="2:6" ht="15">
      <c r="B57" s="202"/>
      <c r="C57" s="199"/>
      <c r="D57" s="199"/>
      <c r="E57" s="199"/>
      <c r="F57" s="199"/>
    </row>
    <row r="58" spans="2:6" ht="15">
      <c r="B58" s="202"/>
      <c r="C58" s="199"/>
      <c r="D58" s="199"/>
      <c r="E58" s="199"/>
      <c r="F58" s="199"/>
    </row>
    <row r="59" spans="2:6" ht="15">
      <c r="B59" s="202"/>
      <c r="C59" s="199"/>
      <c r="D59" s="199"/>
      <c r="E59" s="199"/>
      <c r="F59" s="199"/>
    </row>
    <row r="60" spans="2:6" ht="15">
      <c r="B60" s="202"/>
      <c r="C60" s="199"/>
      <c r="D60" s="199"/>
      <c r="E60" s="199"/>
      <c r="F60" s="199"/>
    </row>
    <row r="61" spans="2:6" ht="15">
      <c r="B61" s="202"/>
      <c r="C61" s="199"/>
      <c r="D61" s="199"/>
      <c r="E61" s="199"/>
      <c r="F61" s="199"/>
    </row>
    <row r="62" spans="2:6" ht="15">
      <c r="B62" s="202"/>
      <c r="C62" s="199"/>
      <c r="D62" s="199"/>
      <c r="E62" s="199"/>
      <c r="F62" s="199"/>
    </row>
    <row r="63" spans="2:6" ht="15">
      <c r="B63" s="202"/>
      <c r="C63" s="199"/>
      <c r="D63" s="199"/>
      <c r="E63" s="199"/>
      <c r="F63" s="199"/>
    </row>
    <row r="64" spans="2:6" ht="15">
      <c r="B64" s="202"/>
      <c r="C64" s="199"/>
      <c r="D64" s="199"/>
      <c r="E64" s="199"/>
      <c r="F64" s="199"/>
    </row>
    <row r="65" spans="2:6" ht="15">
      <c r="B65" s="202"/>
      <c r="C65" s="199"/>
      <c r="D65" s="199"/>
      <c r="E65" s="199"/>
      <c r="F65" s="199"/>
    </row>
    <row r="66" spans="2:6" ht="15">
      <c r="B66" s="202"/>
      <c r="C66" s="199"/>
      <c r="D66" s="199"/>
      <c r="E66" s="199"/>
      <c r="F66" s="199"/>
    </row>
    <row r="67" spans="2:6" ht="15">
      <c r="B67" s="202"/>
      <c r="C67" s="199"/>
      <c r="D67" s="199"/>
      <c r="E67" s="199"/>
      <c r="F67" s="199"/>
    </row>
    <row r="68" spans="2:6" ht="15">
      <c r="B68" s="202"/>
      <c r="C68" s="199"/>
      <c r="D68" s="199"/>
      <c r="E68" s="199"/>
      <c r="F68" s="199"/>
    </row>
    <row r="69" spans="2:6" ht="15">
      <c r="B69" s="202"/>
      <c r="C69" s="199"/>
      <c r="D69" s="199"/>
      <c r="E69" s="199"/>
      <c r="F69" s="199"/>
    </row>
    <row r="70" spans="2:6" ht="15">
      <c r="B70" s="202"/>
      <c r="C70" s="199"/>
      <c r="D70" s="199"/>
      <c r="E70" s="199"/>
      <c r="F70" s="199"/>
    </row>
    <row r="71" spans="2:6" ht="15">
      <c r="B71" s="202"/>
      <c r="C71" s="199"/>
      <c r="D71" s="199"/>
      <c r="E71" s="199"/>
      <c r="F71" s="199"/>
    </row>
    <row r="72" spans="2:6" ht="15">
      <c r="B72" s="202"/>
      <c r="C72" s="199"/>
      <c r="D72" s="199"/>
      <c r="E72" s="199"/>
      <c r="F72" s="199"/>
    </row>
    <row r="73" spans="2:6" ht="15">
      <c r="B73" s="202"/>
      <c r="C73" s="199"/>
      <c r="D73" s="199"/>
      <c r="E73" s="199"/>
      <c r="F73" s="199"/>
    </row>
    <row r="74" spans="2:6" ht="15">
      <c r="B74" s="202"/>
      <c r="C74" s="199"/>
      <c r="D74" s="199"/>
      <c r="E74" s="199"/>
      <c r="F74" s="199"/>
    </row>
    <row r="75" spans="2:6" ht="15">
      <c r="B75" s="202"/>
      <c r="C75" s="199"/>
      <c r="D75" s="199"/>
      <c r="E75" s="199"/>
      <c r="F75" s="199"/>
    </row>
    <row r="76" spans="2:6" ht="15">
      <c r="B76" s="202"/>
      <c r="C76" s="199"/>
      <c r="D76" s="199"/>
      <c r="E76" s="199"/>
      <c r="F76" s="199"/>
    </row>
    <row r="77" spans="2:6" ht="15">
      <c r="B77" s="202"/>
      <c r="C77" s="199"/>
      <c r="D77" s="199"/>
      <c r="E77" s="199"/>
      <c r="F77" s="199"/>
    </row>
    <row r="78" spans="2:6" ht="15">
      <c r="B78" s="202"/>
      <c r="C78" s="199"/>
      <c r="D78" s="199"/>
      <c r="E78" s="199"/>
      <c r="F78" s="199"/>
    </row>
    <row r="79" spans="2:6" ht="15">
      <c r="B79" s="202"/>
      <c r="C79" s="199"/>
      <c r="D79" s="199"/>
      <c r="E79" s="199"/>
      <c r="F79" s="199"/>
    </row>
    <row r="80" spans="2:6" ht="15">
      <c r="B80" s="202"/>
      <c r="C80" s="199"/>
      <c r="D80" s="199"/>
      <c r="E80" s="199"/>
      <c r="F80" s="199"/>
    </row>
    <row r="81" spans="2:6" ht="15">
      <c r="B81" s="202"/>
      <c r="C81" s="199"/>
      <c r="D81" s="199"/>
      <c r="E81" s="199"/>
      <c r="F81" s="199"/>
    </row>
    <row r="82" spans="2:6" ht="15">
      <c r="B82" s="202"/>
      <c r="C82" s="199"/>
      <c r="D82" s="199"/>
      <c r="E82" s="199"/>
      <c r="F82" s="199"/>
    </row>
    <row r="83" spans="2:6" ht="15">
      <c r="B83" s="202"/>
      <c r="C83" s="199"/>
      <c r="D83" s="199"/>
      <c r="E83" s="199"/>
      <c r="F83" s="199"/>
    </row>
    <row r="84" spans="2:6" ht="15">
      <c r="B84" s="202"/>
      <c r="C84" s="199"/>
      <c r="D84" s="199"/>
      <c r="E84" s="199"/>
      <c r="F84" s="199"/>
    </row>
    <row r="85" spans="2:6" ht="15">
      <c r="B85" s="202"/>
      <c r="C85" s="199"/>
      <c r="D85" s="199"/>
      <c r="E85" s="199"/>
      <c r="F85" s="199"/>
    </row>
    <row r="86" spans="2:6" ht="15">
      <c r="B86" s="202"/>
      <c r="C86" s="199"/>
      <c r="D86" s="199"/>
      <c r="E86" s="199"/>
      <c r="F86" s="199"/>
    </row>
    <row r="87" spans="2:6" ht="15">
      <c r="B87" s="202"/>
      <c r="C87" s="199"/>
      <c r="D87" s="199"/>
      <c r="E87" s="199"/>
      <c r="F87" s="199"/>
    </row>
    <row r="88" spans="2:6" ht="15">
      <c r="B88" s="202"/>
      <c r="C88" s="199"/>
      <c r="D88" s="199"/>
      <c r="E88" s="199"/>
      <c r="F88" s="199"/>
    </row>
    <row r="89" spans="2:6" ht="15">
      <c r="B89" s="202"/>
      <c r="C89" s="199"/>
      <c r="D89" s="199"/>
      <c r="E89" s="199"/>
      <c r="F89" s="199"/>
    </row>
    <row r="90" spans="2:6" ht="15">
      <c r="B90" s="202"/>
      <c r="C90" s="199"/>
      <c r="D90" s="199"/>
      <c r="E90" s="199"/>
      <c r="F90" s="199"/>
    </row>
    <row r="91" spans="2:6" ht="15">
      <c r="B91" s="202"/>
      <c r="C91" s="199"/>
      <c r="D91" s="199"/>
      <c r="E91" s="199"/>
      <c r="F91" s="199"/>
    </row>
    <row r="92" spans="2:6" ht="15">
      <c r="B92" s="202"/>
      <c r="C92" s="199"/>
      <c r="D92" s="199"/>
      <c r="E92" s="199"/>
      <c r="F92" s="199"/>
    </row>
    <row r="93" spans="2:6" ht="15">
      <c r="B93" s="202"/>
      <c r="C93" s="199"/>
      <c r="D93" s="199"/>
      <c r="E93" s="199"/>
      <c r="F93" s="199"/>
    </row>
    <row r="94" spans="2:6" ht="15">
      <c r="B94" s="202"/>
      <c r="C94" s="199"/>
      <c r="D94" s="199"/>
      <c r="E94" s="199"/>
      <c r="F94" s="199"/>
    </row>
    <row r="95" spans="2:6" ht="15">
      <c r="B95" s="202"/>
      <c r="C95" s="199"/>
      <c r="D95" s="199"/>
      <c r="E95" s="199"/>
      <c r="F95" s="199"/>
    </row>
    <row r="96" spans="2:6" ht="15">
      <c r="B96" s="202"/>
      <c r="C96" s="199"/>
      <c r="D96" s="199"/>
      <c r="E96" s="199"/>
      <c r="F96" s="199"/>
    </row>
    <row r="97" spans="2:6" ht="15">
      <c r="B97" s="202"/>
      <c r="C97" s="199"/>
      <c r="D97" s="199"/>
      <c r="E97" s="199"/>
      <c r="F97" s="199"/>
    </row>
    <row r="98" spans="2:6" ht="15">
      <c r="B98" s="202"/>
      <c r="C98" s="199"/>
      <c r="D98" s="199"/>
      <c r="E98" s="199"/>
      <c r="F98" s="199"/>
    </row>
    <row r="99" spans="2:6" ht="15">
      <c r="B99" s="202"/>
      <c r="C99" s="199"/>
      <c r="D99" s="199"/>
      <c r="E99" s="199"/>
      <c r="F99" s="199"/>
    </row>
    <row r="100" spans="2:6" ht="15">
      <c r="B100" s="202"/>
      <c r="C100" s="199"/>
      <c r="D100" s="199"/>
      <c r="E100" s="199"/>
      <c r="F100" s="199"/>
    </row>
    <row r="101" spans="2:6" ht="15">
      <c r="B101" s="202"/>
      <c r="C101" s="199"/>
      <c r="D101" s="199"/>
      <c r="E101" s="199"/>
      <c r="F101" s="199"/>
    </row>
    <row r="102" spans="2:6" ht="15">
      <c r="B102" s="202"/>
      <c r="C102" s="199"/>
      <c r="D102" s="199"/>
      <c r="E102" s="199"/>
      <c r="F102" s="199"/>
    </row>
    <row r="103" spans="2:6" ht="15">
      <c r="B103" s="202"/>
      <c r="C103" s="199"/>
      <c r="D103" s="199"/>
      <c r="E103" s="199"/>
      <c r="F103" s="199"/>
    </row>
    <row r="104" spans="2:6" ht="15">
      <c r="B104" s="202"/>
      <c r="C104" s="199"/>
      <c r="D104" s="199"/>
      <c r="E104" s="199"/>
      <c r="F104" s="199"/>
    </row>
    <row r="105" spans="2:6" ht="15">
      <c r="B105" s="202"/>
      <c r="C105" s="199"/>
      <c r="D105" s="199"/>
      <c r="E105" s="199"/>
      <c r="F105" s="199"/>
    </row>
    <row r="106" spans="2:6" ht="15">
      <c r="B106" s="202"/>
      <c r="C106" s="199"/>
      <c r="D106" s="199"/>
      <c r="E106" s="199"/>
      <c r="F106" s="199"/>
    </row>
    <row r="107" spans="2:6" ht="15">
      <c r="B107" s="202"/>
      <c r="C107" s="199"/>
      <c r="D107" s="199"/>
      <c r="E107" s="199"/>
      <c r="F107" s="199"/>
    </row>
    <row r="108" spans="2:6" ht="15">
      <c r="B108" s="202"/>
      <c r="C108" s="199"/>
      <c r="D108" s="199"/>
      <c r="E108" s="199"/>
      <c r="F108" s="199"/>
    </row>
    <row r="109" spans="2:6" ht="15">
      <c r="B109" s="202"/>
      <c r="C109" s="199"/>
      <c r="D109" s="199"/>
      <c r="E109" s="199"/>
      <c r="F109" s="199"/>
    </row>
    <row r="110" spans="2:6" ht="15">
      <c r="B110" s="202"/>
      <c r="C110" s="199"/>
      <c r="D110" s="199"/>
      <c r="E110" s="199"/>
      <c r="F110" s="199"/>
    </row>
    <row r="111" spans="2:6" ht="15">
      <c r="B111" s="202"/>
      <c r="C111" s="199"/>
      <c r="D111" s="199"/>
      <c r="E111" s="199"/>
      <c r="F111" s="199"/>
    </row>
    <row r="112" spans="2:6" ht="15">
      <c r="B112" s="202"/>
      <c r="C112" s="199"/>
      <c r="D112" s="199"/>
      <c r="E112" s="199"/>
      <c r="F112" s="199"/>
    </row>
    <row r="113" spans="2:6" ht="15">
      <c r="B113" s="202"/>
      <c r="C113" s="199"/>
      <c r="D113" s="199"/>
      <c r="E113" s="199"/>
      <c r="F113" s="199"/>
    </row>
    <row r="114" spans="2:6" ht="15">
      <c r="B114" s="202"/>
      <c r="C114" s="199"/>
      <c r="D114" s="199"/>
      <c r="E114" s="199"/>
      <c r="F114" s="199"/>
    </row>
    <row r="115" spans="2:6" ht="15">
      <c r="B115" s="202"/>
      <c r="C115" s="199"/>
      <c r="D115" s="199"/>
      <c r="E115" s="199"/>
      <c r="F115" s="199"/>
    </row>
    <row r="116" spans="2:6" ht="15">
      <c r="B116" s="202"/>
      <c r="C116" s="199"/>
      <c r="D116" s="199"/>
      <c r="E116" s="199"/>
      <c r="F116" s="199"/>
    </row>
    <row r="117" spans="2:6" ht="15">
      <c r="B117" s="202"/>
      <c r="C117" s="199"/>
      <c r="D117" s="199"/>
      <c r="E117" s="199"/>
      <c r="F117" s="199"/>
    </row>
    <row r="118" spans="2:6" ht="15">
      <c r="B118" s="202"/>
      <c r="C118" s="199"/>
      <c r="D118" s="199"/>
      <c r="E118" s="199"/>
      <c r="F118" s="199"/>
    </row>
    <row r="119" spans="2:6" ht="15">
      <c r="B119" s="202"/>
      <c r="C119" s="199"/>
      <c r="D119" s="199"/>
      <c r="E119" s="199"/>
      <c r="F119" s="199"/>
    </row>
    <row r="120" spans="2:6" ht="15">
      <c r="B120" s="202"/>
      <c r="C120" s="199"/>
      <c r="D120" s="199"/>
      <c r="E120" s="199"/>
      <c r="F120" s="199"/>
    </row>
    <row r="121" spans="2:6" ht="15">
      <c r="B121" s="202"/>
      <c r="C121" s="199"/>
      <c r="D121" s="199"/>
      <c r="E121" s="199"/>
      <c r="F121" s="199"/>
    </row>
    <row r="122" spans="2:6" ht="20.25" customHeight="1">
      <c r="B122" s="202"/>
      <c r="C122" s="199"/>
      <c r="D122" s="199"/>
      <c r="E122" s="199"/>
      <c r="F122" s="199"/>
    </row>
    <row r="123" spans="2:6" ht="20.25" customHeight="1">
      <c r="B123" s="202"/>
      <c r="C123" s="199"/>
      <c r="D123" s="199"/>
      <c r="E123" s="199"/>
      <c r="F123" s="199"/>
    </row>
    <row r="124" spans="2:6" ht="20.25" customHeight="1">
      <c r="B124" s="202"/>
      <c r="C124" s="199"/>
      <c r="D124" s="199"/>
      <c r="E124" s="199"/>
      <c r="F124" s="199"/>
    </row>
    <row r="125" spans="2:6" ht="20.25" customHeight="1">
      <c r="B125" s="202"/>
      <c r="C125" s="199"/>
      <c r="D125" s="199"/>
      <c r="E125" s="199"/>
      <c r="F125" s="199"/>
    </row>
    <row r="126" spans="2:6" ht="20.25" customHeight="1">
      <c r="B126" s="202"/>
      <c r="C126" s="199"/>
      <c r="D126" s="199"/>
      <c r="E126" s="199"/>
      <c r="F126" s="199"/>
    </row>
    <row r="127" spans="2:6" ht="20.25" customHeight="1">
      <c r="B127" s="202"/>
      <c r="C127" s="199"/>
      <c r="D127" s="199"/>
      <c r="E127" s="199"/>
      <c r="F127" s="199"/>
    </row>
    <row r="128" spans="2:6" ht="20.25" customHeight="1">
      <c r="B128" s="202"/>
      <c r="C128" s="199"/>
      <c r="D128" s="199"/>
      <c r="E128" s="199"/>
      <c r="F128" s="199"/>
    </row>
    <row r="129" spans="2:6" ht="20.25" customHeight="1">
      <c r="B129" s="202"/>
      <c r="C129" s="199"/>
      <c r="D129" s="199"/>
      <c r="E129" s="199"/>
      <c r="F129" s="199"/>
    </row>
    <row r="130" spans="2:6" ht="20.25" customHeight="1">
      <c r="B130" s="202"/>
      <c r="C130" s="199"/>
      <c r="D130" s="199"/>
      <c r="E130" s="199"/>
      <c r="F130" s="199"/>
    </row>
    <row r="131" spans="2:6" ht="20.25" customHeight="1">
      <c r="B131" s="202"/>
      <c r="C131" s="199"/>
      <c r="D131" s="199"/>
      <c r="E131" s="199"/>
      <c r="F131" s="199"/>
    </row>
    <row r="132" spans="2:6" ht="20.25" customHeight="1">
      <c r="B132" s="202"/>
      <c r="C132" s="199"/>
      <c r="D132" s="199"/>
      <c r="E132" s="199"/>
      <c r="F132" s="199"/>
    </row>
    <row r="133" spans="2:6" ht="20.25" customHeight="1">
      <c r="B133" s="202"/>
      <c r="C133" s="199"/>
      <c r="D133" s="199"/>
      <c r="E133" s="199"/>
      <c r="F133" s="199"/>
    </row>
    <row r="134" spans="2:6" ht="20.25" customHeight="1">
      <c r="B134" s="202"/>
      <c r="C134" s="199"/>
      <c r="D134" s="199"/>
      <c r="E134" s="199"/>
      <c r="F134" s="199"/>
    </row>
    <row r="135" spans="2:6" ht="20.25" customHeight="1">
      <c r="B135" s="202"/>
      <c r="C135" s="199"/>
      <c r="D135" s="199"/>
      <c r="E135" s="199"/>
      <c r="F135" s="199"/>
    </row>
    <row r="136" spans="2:6" ht="20.25" customHeight="1">
      <c r="B136" s="202"/>
      <c r="C136" s="199"/>
      <c r="D136" s="199"/>
      <c r="E136" s="199"/>
      <c r="F136" s="199"/>
    </row>
  </sheetData>
  <sheetProtection selectLockedCells="1"/>
  <mergeCells count="15">
    <mergeCell ref="G11:N11"/>
    <mergeCell ref="C3:D3"/>
    <mergeCell ref="B4:B5"/>
    <mergeCell ref="G8:N8"/>
    <mergeCell ref="G9:N9"/>
    <mergeCell ref="G10:N10"/>
    <mergeCell ref="G18:N18"/>
    <mergeCell ref="G19:N19"/>
    <mergeCell ref="G20:N20"/>
    <mergeCell ref="G12:N12"/>
    <mergeCell ref="G13:N13"/>
    <mergeCell ref="G14:N14"/>
    <mergeCell ref="G15:N15"/>
    <mergeCell ref="G16:N16"/>
    <mergeCell ref="G17:N17"/>
  </mergeCells>
  <dataValidations count="1">
    <dataValidation type="decimal" allowBlank="1" showInputMessage="1" showErrorMessage="1" sqref="WVK983048:WVL983059 IY8:IZ19 SU8:SV19 ACQ8:ACR19 AMM8:AMN19 AWI8:AWJ19 BGE8:BGF19 BQA8:BQB19 BZW8:BZX19 CJS8:CJT19 CTO8:CTP19 DDK8:DDL19 DNG8:DNH19 DXC8:DXD19 EGY8:EGZ19 EQU8:EQV19 FAQ8:FAR19 FKM8:FKN19 FUI8:FUJ19 GEE8:GEF19 GOA8:GOB19 GXW8:GXX19 HHS8:HHT19 HRO8:HRP19 IBK8:IBL19 ILG8:ILH19 IVC8:IVD19 JEY8:JEZ19 JOU8:JOV19 JYQ8:JYR19 KIM8:KIN19 KSI8:KSJ19 LCE8:LCF19 LMA8:LMB19 LVW8:LVX19 MFS8:MFT19 MPO8:MPP19 MZK8:MZL19 NJG8:NJH19 NTC8:NTD19 OCY8:OCZ19 OMU8:OMV19 OWQ8:OWR19 PGM8:PGN19 PQI8:PQJ19 QAE8:QAF19 QKA8:QKB19 QTW8:QTX19 RDS8:RDT19 RNO8:RNP19 RXK8:RXL19 SHG8:SHH19 SRC8:SRD19 TAY8:TAZ19 TKU8:TKV19 TUQ8:TUR19 UEM8:UEN19 UOI8:UOJ19 UYE8:UYF19 VIA8:VIB19 VRW8:VRX19 WBS8:WBT19 WLO8:WLP19 WVK8:WVL19 C65544:D65555 IY65544:IZ65555 SU65544:SV65555 ACQ65544:ACR65555 AMM65544:AMN65555 AWI65544:AWJ65555 BGE65544:BGF65555 BQA65544:BQB65555 BZW65544:BZX65555 CJS65544:CJT65555 CTO65544:CTP65555 DDK65544:DDL65555 DNG65544:DNH65555 DXC65544:DXD65555 EGY65544:EGZ65555 EQU65544:EQV65555 FAQ65544:FAR65555 FKM65544:FKN65555 FUI65544:FUJ65555 GEE65544:GEF65555 GOA65544:GOB65555 GXW65544:GXX65555 HHS65544:HHT65555 HRO65544:HRP65555 IBK65544:IBL65555 ILG65544:ILH65555 IVC65544:IVD65555 JEY65544:JEZ65555 JOU65544:JOV65555 JYQ65544:JYR65555 KIM65544:KIN65555 KSI65544:KSJ65555 LCE65544:LCF65555 LMA65544:LMB65555 LVW65544:LVX65555 MFS65544:MFT65555 MPO65544:MPP65555 MZK65544:MZL65555 NJG65544:NJH65555 NTC65544:NTD65555 OCY65544:OCZ65555 OMU65544:OMV65555 OWQ65544:OWR65555 PGM65544:PGN65555 PQI65544:PQJ65555 QAE65544:QAF65555 QKA65544:QKB65555 QTW65544:QTX65555 RDS65544:RDT65555 RNO65544:RNP65555 RXK65544:RXL65555 SHG65544:SHH65555 SRC65544:SRD65555 TAY65544:TAZ65555 TKU65544:TKV65555 TUQ65544:TUR65555 UEM65544:UEN65555 UOI65544:UOJ65555 UYE65544:UYF65555 VIA65544:VIB65555 VRW65544:VRX65555 WBS65544:WBT65555 WLO65544:WLP65555 WVK65544:WVL65555 C131080:D131091 IY131080:IZ131091 SU131080:SV131091 ACQ131080:ACR131091 AMM131080:AMN131091 AWI131080:AWJ131091 BGE131080:BGF131091 BQA131080:BQB131091 BZW131080:BZX131091 CJS131080:CJT131091 CTO131080:CTP131091 DDK131080:DDL131091 DNG131080:DNH131091 DXC131080:DXD131091 EGY131080:EGZ131091 EQU131080:EQV131091 FAQ131080:FAR131091 FKM131080:FKN131091 FUI131080:FUJ131091 GEE131080:GEF131091 GOA131080:GOB131091 GXW131080:GXX131091 HHS131080:HHT131091 HRO131080:HRP131091 IBK131080:IBL131091 ILG131080:ILH131091 IVC131080:IVD131091 JEY131080:JEZ131091 JOU131080:JOV131091 JYQ131080:JYR131091 KIM131080:KIN131091 KSI131080:KSJ131091 LCE131080:LCF131091 LMA131080:LMB131091 LVW131080:LVX131091 MFS131080:MFT131091 MPO131080:MPP131091 MZK131080:MZL131091 NJG131080:NJH131091 NTC131080:NTD131091 OCY131080:OCZ131091 OMU131080:OMV131091 OWQ131080:OWR131091 PGM131080:PGN131091 PQI131080:PQJ131091 QAE131080:QAF131091 QKA131080:QKB131091 QTW131080:QTX131091 RDS131080:RDT131091 RNO131080:RNP131091 RXK131080:RXL131091 SHG131080:SHH131091 SRC131080:SRD131091 TAY131080:TAZ131091 TKU131080:TKV131091 TUQ131080:TUR131091 UEM131080:UEN131091 UOI131080:UOJ131091 UYE131080:UYF131091 VIA131080:VIB131091 VRW131080:VRX131091 WBS131080:WBT131091 WLO131080:WLP131091 WVK131080:WVL131091 C196616:D196627 IY196616:IZ196627 SU196616:SV196627 ACQ196616:ACR196627 AMM196616:AMN196627 AWI196616:AWJ196627 BGE196616:BGF196627 BQA196616:BQB196627 BZW196616:BZX196627 CJS196616:CJT196627 CTO196616:CTP196627 DDK196616:DDL196627 DNG196616:DNH196627 DXC196616:DXD196627 EGY196616:EGZ196627 EQU196616:EQV196627 FAQ196616:FAR196627 FKM196616:FKN196627 FUI196616:FUJ196627 GEE196616:GEF196627 GOA196616:GOB196627 GXW196616:GXX196627 HHS196616:HHT196627 HRO196616:HRP196627 IBK196616:IBL196627 ILG196616:ILH196627 IVC196616:IVD196627 JEY196616:JEZ196627 JOU196616:JOV196627 JYQ196616:JYR196627 KIM196616:KIN196627 KSI196616:KSJ196627 LCE196616:LCF196627 LMA196616:LMB196627 LVW196616:LVX196627 MFS196616:MFT196627 MPO196616:MPP196627 MZK196616:MZL196627 NJG196616:NJH196627 NTC196616:NTD196627 OCY196616:OCZ196627 OMU196616:OMV196627 OWQ196616:OWR196627 PGM196616:PGN196627 PQI196616:PQJ196627 QAE196616:QAF196627 QKA196616:QKB196627 QTW196616:QTX196627 RDS196616:RDT196627 RNO196616:RNP196627 RXK196616:RXL196627 SHG196616:SHH196627 SRC196616:SRD196627 TAY196616:TAZ196627 TKU196616:TKV196627 TUQ196616:TUR196627 UEM196616:UEN196627 UOI196616:UOJ196627 UYE196616:UYF196627 VIA196616:VIB196627 VRW196616:VRX196627 WBS196616:WBT196627 WLO196616:WLP196627 WVK196616:WVL196627 C262152:D262163 IY262152:IZ262163 SU262152:SV262163 ACQ262152:ACR262163 AMM262152:AMN262163 AWI262152:AWJ262163 BGE262152:BGF262163 BQA262152:BQB262163 BZW262152:BZX262163 CJS262152:CJT262163 CTO262152:CTP262163 DDK262152:DDL262163 DNG262152:DNH262163 DXC262152:DXD262163 EGY262152:EGZ262163 EQU262152:EQV262163 FAQ262152:FAR262163 FKM262152:FKN262163 FUI262152:FUJ262163 GEE262152:GEF262163 GOA262152:GOB262163 GXW262152:GXX262163 HHS262152:HHT262163 HRO262152:HRP262163 IBK262152:IBL262163 ILG262152:ILH262163 IVC262152:IVD262163 JEY262152:JEZ262163 JOU262152:JOV262163 JYQ262152:JYR262163 KIM262152:KIN262163 KSI262152:KSJ262163 LCE262152:LCF262163 LMA262152:LMB262163 LVW262152:LVX262163 MFS262152:MFT262163 MPO262152:MPP262163 MZK262152:MZL262163 NJG262152:NJH262163 NTC262152:NTD262163 OCY262152:OCZ262163 OMU262152:OMV262163 OWQ262152:OWR262163 PGM262152:PGN262163 PQI262152:PQJ262163 QAE262152:QAF262163 QKA262152:QKB262163 QTW262152:QTX262163 RDS262152:RDT262163 RNO262152:RNP262163 RXK262152:RXL262163 SHG262152:SHH262163 SRC262152:SRD262163 TAY262152:TAZ262163 TKU262152:TKV262163 TUQ262152:TUR262163 UEM262152:UEN262163 UOI262152:UOJ262163 UYE262152:UYF262163 VIA262152:VIB262163 VRW262152:VRX262163 WBS262152:WBT262163 WLO262152:WLP262163 WVK262152:WVL262163 C327688:D327699 IY327688:IZ327699 SU327688:SV327699 ACQ327688:ACR327699 AMM327688:AMN327699 AWI327688:AWJ327699 BGE327688:BGF327699 BQA327688:BQB327699 BZW327688:BZX327699 CJS327688:CJT327699 CTO327688:CTP327699 DDK327688:DDL327699 DNG327688:DNH327699 DXC327688:DXD327699 EGY327688:EGZ327699 EQU327688:EQV327699 FAQ327688:FAR327699 FKM327688:FKN327699 FUI327688:FUJ327699 GEE327688:GEF327699 GOA327688:GOB327699 GXW327688:GXX327699 HHS327688:HHT327699 HRO327688:HRP327699 IBK327688:IBL327699 ILG327688:ILH327699 IVC327688:IVD327699 JEY327688:JEZ327699 JOU327688:JOV327699 JYQ327688:JYR327699 KIM327688:KIN327699 KSI327688:KSJ327699 LCE327688:LCF327699 LMA327688:LMB327699 LVW327688:LVX327699 MFS327688:MFT327699 MPO327688:MPP327699 MZK327688:MZL327699 NJG327688:NJH327699 NTC327688:NTD327699 OCY327688:OCZ327699 OMU327688:OMV327699 OWQ327688:OWR327699 PGM327688:PGN327699 PQI327688:PQJ327699 QAE327688:QAF327699 QKA327688:QKB327699 QTW327688:QTX327699 RDS327688:RDT327699 RNO327688:RNP327699 RXK327688:RXL327699 SHG327688:SHH327699 SRC327688:SRD327699 TAY327688:TAZ327699 TKU327688:TKV327699 TUQ327688:TUR327699 UEM327688:UEN327699 UOI327688:UOJ327699 UYE327688:UYF327699 VIA327688:VIB327699 VRW327688:VRX327699 WBS327688:WBT327699 WLO327688:WLP327699 WVK327688:WVL327699 C393224:D393235 IY393224:IZ393235 SU393224:SV393235 ACQ393224:ACR393235 AMM393224:AMN393235 AWI393224:AWJ393235 BGE393224:BGF393235 BQA393224:BQB393235 BZW393224:BZX393235 CJS393224:CJT393235 CTO393224:CTP393235 DDK393224:DDL393235 DNG393224:DNH393235 DXC393224:DXD393235 EGY393224:EGZ393235 EQU393224:EQV393235 FAQ393224:FAR393235 FKM393224:FKN393235 FUI393224:FUJ393235 GEE393224:GEF393235 GOA393224:GOB393235 GXW393224:GXX393235 HHS393224:HHT393235 HRO393224:HRP393235 IBK393224:IBL393235 ILG393224:ILH393235 IVC393224:IVD393235 JEY393224:JEZ393235 JOU393224:JOV393235 JYQ393224:JYR393235 KIM393224:KIN393235 KSI393224:KSJ393235 LCE393224:LCF393235 LMA393224:LMB393235 LVW393224:LVX393235 MFS393224:MFT393235 MPO393224:MPP393235 MZK393224:MZL393235 NJG393224:NJH393235 NTC393224:NTD393235 OCY393224:OCZ393235 OMU393224:OMV393235 OWQ393224:OWR393235 PGM393224:PGN393235 PQI393224:PQJ393235 QAE393224:QAF393235 QKA393224:QKB393235 QTW393224:QTX393235 RDS393224:RDT393235 RNO393224:RNP393235 RXK393224:RXL393235 SHG393224:SHH393235 SRC393224:SRD393235 TAY393224:TAZ393235 TKU393224:TKV393235 TUQ393224:TUR393235 UEM393224:UEN393235 UOI393224:UOJ393235 UYE393224:UYF393235 VIA393224:VIB393235 VRW393224:VRX393235 WBS393224:WBT393235 WLO393224:WLP393235 WVK393224:WVL393235 C458760:D458771 IY458760:IZ458771 SU458760:SV458771 ACQ458760:ACR458771 AMM458760:AMN458771 AWI458760:AWJ458771 BGE458760:BGF458771 BQA458760:BQB458771 BZW458760:BZX458771 CJS458760:CJT458771 CTO458760:CTP458771 DDK458760:DDL458771 DNG458760:DNH458771 DXC458760:DXD458771 EGY458760:EGZ458771 EQU458760:EQV458771 FAQ458760:FAR458771 FKM458760:FKN458771 FUI458760:FUJ458771 GEE458760:GEF458771 GOA458760:GOB458771 GXW458760:GXX458771 HHS458760:HHT458771 HRO458760:HRP458771 IBK458760:IBL458771 ILG458760:ILH458771 IVC458760:IVD458771 JEY458760:JEZ458771 JOU458760:JOV458771 JYQ458760:JYR458771 KIM458760:KIN458771 KSI458760:KSJ458771 LCE458760:LCF458771 LMA458760:LMB458771 LVW458760:LVX458771 MFS458760:MFT458771 MPO458760:MPP458771 MZK458760:MZL458771 NJG458760:NJH458771 NTC458760:NTD458771 OCY458760:OCZ458771 OMU458760:OMV458771 OWQ458760:OWR458771 PGM458760:PGN458771 PQI458760:PQJ458771 QAE458760:QAF458771 QKA458760:QKB458771 QTW458760:QTX458771 RDS458760:RDT458771 RNO458760:RNP458771 RXK458760:RXL458771 SHG458760:SHH458771 SRC458760:SRD458771 TAY458760:TAZ458771 TKU458760:TKV458771 TUQ458760:TUR458771 UEM458760:UEN458771 UOI458760:UOJ458771 UYE458760:UYF458771 VIA458760:VIB458771 VRW458760:VRX458771 WBS458760:WBT458771 WLO458760:WLP458771 WVK458760:WVL458771 C524296:D524307 IY524296:IZ524307 SU524296:SV524307 ACQ524296:ACR524307 AMM524296:AMN524307 AWI524296:AWJ524307 BGE524296:BGF524307 BQA524296:BQB524307 BZW524296:BZX524307 CJS524296:CJT524307 CTO524296:CTP524307 DDK524296:DDL524307 DNG524296:DNH524307 DXC524296:DXD524307 EGY524296:EGZ524307 EQU524296:EQV524307 FAQ524296:FAR524307 FKM524296:FKN524307 FUI524296:FUJ524307 GEE524296:GEF524307 GOA524296:GOB524307 GXW524296:GXX524307 HHS524296:HHT524307 HRO524296:HRP524307 IBK524296:IBL524307 ILG524296:ILH524307 IVC524296:IVD524307 JEY524296:JEZ524307 JOU524296:JOV524307 JYQ524296:JYR524307 KIM524296:KIN524307 KSI524296:KSJ524307 LCE524296:LCF524307 LMA524296:LMB524307 LVW524296:LVX524307 MFS524296:MFT524307 MPO524296:MPP524307 MZK524296:MZL524307 NJG524296:NJH524307 NTC524296:NTD524307 OCY524296:OCZ524307 OMU524296:OMV524307 OWQ524296:OWR524307 PGM524296:PGN524307 PQI524296:PQJ524307 QAE524296:QAF524307 QKA524296:QKB524307 QTW524296:QTX524307 RDS524296:RDT524307 RNO524296:RNP524307 RXK524296:RXL524307 SHG524296:SHH524307 SRC524296:SRD524307 TAY524296:TAZ524307 TKU524296:TKV524307 TUQ524296:TUR524307 UEM524296:UEN524307 UOI524296:UOJ524307 UYE524296:UYF524307 VIA524296:VIB524307 VRW524296:VRX524307 WBS524296:WBT524307 WLO524296:WLP524307 WVK524296:WVL524307 C589832:D589843 IY589832:IZ589843 SU589832:SV589843 ACQ589832:ACR589843 AMM589832:AMN589843 AWI589832:AWJ589843 BGE589832:BGF589843 BQA589832:BQB589843 BZW589832:BZX589843 CJS589832:CJT589843 CTO589832:CTP589843 DDK589832:DDL589843 DNG589832:DNH589843 DXC589832:DXD589843 EGY589832:EGZ589843 EQU589832:EQV589843 FAQ589832:FAR589843 FKM589832:FKN589843 FUI589832:FUJ589843 GEE589832:GEF589843 GOA589832:GOB589843 GXW589832:GXX589843 HHS589832:HHT589843 HRO589832:HRP589843 IBK589832:IBL589843 ILG589832:ILH589843 IVC589832:IVD589843 JEY589832:JEZ589843 JOU589832:JOV589843 JYQ589832:JYR589843 KIM589832:KIN589843 KSI589832:KSJ589843 LCE589832:LCF589843 LMA589832:LMB589843 LVW589832:LVX589843 MFS589832:MFT589843 MPO589832:MPP589843 MZK589832:MZL589843 NJG589832:NJH589843 NTC589832:NTD589843 OCY589832:OCZ589843 OMU589832:OMV589843 OWQ589832:OWR589843 PGM589832:PGN589843 PQI589832:PQJ589843 QAE589832:QAF589843 QKA589832:QKB589843 QTW589832:QTX589843 RDS589832:RDT589843 RNO589832:RNP589843 RXK589832:RXL589843 SHG589832:SHH589843 SRC589832:SRD589843 TAY589832:TAZ589843 TKU589832:TKV589843 TUQ589832:TUR589843 UEM589832:UEN589843 UOI589832:UOJ589843 UYE589832:UYF589843 VIA589832:VIB589843 VRW589832:VRX589843 WBS589832:WBT589843 WLO589832:WLP589843 WVK589832:WVL589843 C655368:D655379 IY655368:IZ655379 SU655368:SV655379 ACQ655368:ACR655379 AMM655368:AMN655379 AWI655368:AWJ655379 BGE655368:BGF655379 BQA655368:BQB655379 BZW655368:BZX655379 CJS655368:CJT655379 CTO655368:CTP655379 DDK655368:DDL655379 DNG655368:DNH655379 DXC655368:DXD655379 EGY655368:EGZ655379 EQU655368:EQV655379 FAQ655368:FAR655379 FKM655368:FKN655379 FUI655368:FUJ655379 GEE655368:GEF655379 GOA655368:GOB655379 GXW655368:GXX655379 HHS655368:HHT655379 HRO655368:HRP655379 IBK655368:IBL655379 ILG655368:ILH655379 IVC655368:IVD655379 JEY655368:JEZ655379 JOU655368:JOV655379 JYQ655368:JYR655379 KIM655368:KIN655379 KSI655368:KSJ655379 LCE655368:LCF655379 LMA655368:LMB655379 LVW655368:LVX655379 MFS655368:MFT655379 MPO655368:MPP655379 MZK655368:MZL655379 NJG655368:NJH655379 NTC655368:NTD655379 OCY655368:OCZ655379 OMU655368:OMV655379 OWQ655368:OWR655379 PGM655368:PGN655379 PQI655368:PQJ655379 QAE655368:QAF655379 QKA655368:QKB655379 QTW655368:QTX655379 RDS655368:RDT655379 RNO655368:RNP655379 RXK655368:RXL655379 SHG655368:SHH655379 SRC655368:SRD655379 TAY655368:TAZ655379 TKU655368:TKV655379 TUQ655368:TUR655379 UEM655368:UEN655379 UOI655368:UOJ655379 UYE655368:UYF655379 VIA655368:VIB655379 VRW655368:VRX655379 WBS655368:WBT655379 WLO655368:WLP655379 WVK655368:WVL655379 C720904:D720915 IY720904:IZ720915 SU720904:SV720915 ACQ720904:ACR720915 AMM720904:AMN720915 AWI720904:AWJ720915 BGE720904:BGF720915 BQA720904:BQB720915 BZW720904:BZX720915 CJS720904:CJT720915 CTO720904:CTP720915 DDK720904:DDL720915 DNG720904:DNH720915 DXC720904:DXD720915 EGY720904:EGZ720915 EQU720904:EQV720915 FAQ720904:FAR720915 FKM720904:FKN720915 FUI720904:FUJ720915 GEE720904:GEF720915 GOA720904:GOB720915 GXW720904:GXX720915 HHS720904:HHT720915 HRO720904:HRP720915 IBK720904:IBL720915 ILG720904:ILH720915 IVC720904:IVD720915 JEY720904:JEZ720915 JOU720904:JOV720915 JYQ720904:JYR720915 KIM720904:KIN720915 KSI720904:KSJ720915 LCE720904:LCF720915 LMA720904:LMB720915 LVW720904:LVX720915 MFS720904:MFT720915 MPO720904:MPP720915 MZK720904:MZL720915 NJG720904:NJH720915 NTC720904:NTD720915 OCY720904:OCZ720915 OMU720904:OMV720915 OWQ720904:OWR720915 PGM720904:PGN720915 PQI720904:PQJ720915 QAE720904:QAF720915 QKA720904:QKB720915 QTW720904:QTX720915 RDS720904:RDT720915 RNO720904:RNP720915 RXK720904:RXL720915 SHG720904:SHH720915 SRC720904:SRD720915 TAY720904:TAZ720915 TKU720904:TKV720915 TUQ720904:TUR720915 UEM720904:UEN720915 UOI720904:UOJ720915 UYE720904:UYF720915 VIA720904:VIB720915 VRW720904:VRX720915 WBS720904:WBT720915 WLO720904:WLP720915 WVK720904:WVL720915 C786440:D786451 IY786440:IZ786451 SU786440:SV786451 ACQ786440:ACR786451 AMM786440:AMN786451 AWI786440:AWJ786451 BGE786440:BGF786451 BQA786440:BQB786451 BZW786440:BZX786451 CJS786440:CJT786451 CTO786440:CTP786451 DDK786440:DDL786451 DNG786440:DNH786451 DXC786440:DXD786451 EGY786440:EGZ786451 EQU786440:EQV786451 FAQ786440:FAR786451 FKM786440:FKN786451 FUI786440:FUJ786451 GEE786440:GEF786451 GOA786440:GOB786451 GXW786440:GXX786451 HHS786440:HHT786451 HRO786440:HRP786451 IBK786440:IBL786451 ILG786440:ILH786451 IVC786440:IVD786451 JEY786440:JEZ786451 JOU786440:JOV786451 JYQ786440:JYR786451 KIM786440:KIN786451 KSI786440:KSJ786451 LCE786440:LCF786451 LMA786440:LMB786451 LVW786440:LVX786451 MFS786440:MFT786451 MPO786440:MPP786451 MZK786440:MZL786451 NJG786440:NJH786451 NTC786440:NTD786451 OCY786440:OCZ786451 OMU786440:OMV786451 OWQ786440:OWR786451 PGM786440:PGN786451 PQI786440:PQJ786451 QAE786440:QAF786451 QKA786440:QKB786451 QTW786440:QTX786451 RDS786440:RDT786451 RNO786440:RNP786451 RXK786440:RXL786451 SHG786440:SHH786451 SRC786440:SRD786451 TAY786440:TAZ786451 TKU786440:TKV786451 TUQ786440:TUR786451 UEM786440:UEN786451 UOI786440:UOJ786451 UYE786440:UYF786451 VIA786440:VIB786451 VRW786440:VRX786451 WBS786440:WBT786451 WLO786440:WLP786451 WVK786440:WVL786451 C851976:D851987 IY851976:IZ851987 SU851976:SV851987 ACQ851976:ACR851987 AMM851976:AMN851987 AWI851976:AWJ851987 BGE851976:BGF851987 BQA851976:BQB851987 BZW851976:BZX851987 CJS851976:CJT851987 CTO851976:CTP851987 DDK851976:DDL851987 DNG851976:DNH851987 DXC851976:DXD851987 EGY851976:EGZ851987 EQU851976:EQV851987 FAQ851976:FAR851987 FKM851976:FKN851987 FUI851976:FUJ851987 GEE851976:GEF851987 GOA851976:GOB851987 GXW851976:GXX851987 HHS851976:HHT851987 HRO851976:HRP851987 IBK851976:IBL851987 ILG851976:ILH851987 IVC851976:IVD851987 JEY851976:JEZ851987 JOU851976:JOV851987 JYQ851976:JYR851987 KIM851976:KIN851987 KSI851976:KSJ851987 LCE851976:LCF851987 LMA851976:LMB851987 LVW851976:LVX851987 MFS851976:MFT851987 MPO851976:MPP851987 MZK851976:MZL851987 NJG851976:NJH851987 NTC851976:NTD851987 OCY851976:OCZ851987 OMU851976:OMV851987 OWQ851976:OWR851987 PGM851976:PGN851987 PQI851976:PQJ851987 QAE851976:QAF851987 QKA851976:QKB851987 QTW851976:QTX851987 RDS851976:RDT851987 RNO851976:RNP851987 RXK851976:RXL851987 SHG851976:SHH851987 SRC851976:SRD851987 TAY851976:TAZ851987 TKU851976:TKV851987 TUQ851976:TUR851987 UEM851976:UEN851987 UOI851976:UOJ851987 UYE851976:UYF851987 VIA851976:VIB851987 VRW851976:VRX851987 WBS851976:WBT851987 WLO851976:WLP851987 WVK851976:WVL851987 C917512:D917523 IY917512:IZ917523 SU917512:SV917523 ACQ917512:ACR917523 AMM917512:AMN917523 AWI917512:AWJ917523 BGE917512:BGF917523 BQA917512:BQB917523 BZW917512:BZX917523 CJS917512:CJT917523 CTO917512:CTP917523 DDK917512:DDL917523 DNG917512:DNH917523 DXC917512:DXD917523 EGY917512:EGZ917523 EQU917512:EQV917523 FAQ917512:FAR917523 FKM917512:FKN917523 FUI917512:FUJ917523 GEE917512:GEF917523 GOA917512:GOB917523 GXW917512:GXX917523 HHS917512:HHT917523 HRO917512:HRP917523 IBK917512:IBL917523 ILG917512:ILH917523 IVC917512:IVD917523 JEY917512:JEZ917523 JOU917512:JOV917523 JYQ917512:JYR917523 KIM917512:KIN917523 KSI917512:KSJ917523 LCE917512:LCF917523 LMA917512:LMB917523 LVW917512:LVX917523 MFS917512:MFT917523 MPO917512:MPP917523 MZK917512:MZL917523 NJG917512:NJH917523 NTC917512:NTD917523 OCY917512:OCZ917523 OMU917512:OMV917523 OWQ917512:OWR917523 PGM917512:PGN917523 PQI917512:PQJ917523 QAE917512:QAF917523 QKA917512:QKB917523 QTW917512:QTX917523 RDS917512:RDT917523 RNO917512:RNP917523 RXK917512:RXL917523 SHG917512:SHH917523 SRC917512:SRD917523 TAY917512:TAZ917523 TKU917512:TKV917523 TUQ917512:TUR917523 UEM917512:UEN917523 UOI917512:UOJ917523 UYE917512:UYF917523 VIA917512:VIB917523 VRW917512:VRX917523 WBS917512:WBT917523 WLO917512:WLP917523 WVK917512:WVL917523 C983048:D983059 IY983048:IZ983059 SU983048:SV983059 ACQ983048:ACR983059 AMM983048:AMN983059 AWI983048:AWJ983059 BGE983048:BGF983059 BQA983048:BQB983059 BZW983048:BZX983059 CJS983048:CJT983059 CTO983048:CTP983059 DDK983048:DDL983059 DNG983048:DNH983059 DXC983048:DXD983059 EGY983048:EGZ983059 EQU983048:EQV983059 FAQ983048:FAR983059 FKM983048:FKN983059 FUI983048:FUJ983059 GEE983048:GEF983059 GOA983048:GOB983059 GXW983048:GXX983059 HHS983048:HHT983059 HRO983048:HRP983059 IBK983048:IBL983059 ILG983048:ILH983059 IVC983048:IVD983059 JEY983048:JEZ983059 JOU983048:JOV983059 JYQ983048:JYR983059 KIM983048:KIN983059 KSI983048:KSJ983059 LCE983048:LCF983059 LMA983048:LMB983059 LVW983048:LVX983059 MFS983048:MFT983059 MPO983048:MPP983059 MZK983048:MZL983059 NJG983048:NJH983059 NTC983048:NTD983059 OCY983048:OCZ983059 OMU983048:OMV983059 OWQ983048:OWR983059 PGM983048:PGN983059 PQI983048:PQJ983059 QAE983048:QAF983059 QKA983048:QKB983059 QTW983048:QTX983059 RDS983048:RDT983059 RNO983048:RNP983059 RXK983048:RXL983059 SHG983048:SHH983059 SRC983048:SRD983059 TAY983048:TAZ983059 TKU983048:TKV983059 TUQ983048:TUR983059 UEM983048:UEN983059 UOI983048:UOJ983059 UYE983048:UYF983059 VIA983048:VIB983059 VRW983048:VRX983059 WBS983048:WBT983059 WLO983048:WLP983059 C8:D19">
      <formula1>-999999999</formula1>
      <formula2>999999999</formula2>
    </dataValidation>
  </dataValidations>
  <printOptions verticalCentered="1"/>
  <pageMargins left="0.76" right="0.74803149606299213" top="0.98425196850393704" bottom="0.98425196850393704" header="0.51181102362204722" footer="0.51181102362204722"/>
  <pageSetup paperSize="9" scale="54" orientation="portrait" r:id="rId1"/>
  <headerFooter alignWithMargins="0">
    <oddHeader>&amp;C&amp;8Quarterly statistical return of gas wholesaling and retailing enterprises</oddHeader>
    <oddFooter>&amp;L&amp;"Arial,Bold"&amp;10MED-GWR&amp;R&amp;"Arial,Bold"&amp;10Page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38"/>
  <sheetViews>
    <sheetView showGridLines="0" zoomScale="85" zoomScaleNormal="85" zoomScaleSheetLayoutView="70" workbookViewId="0">
      <selection activeCell="C3" sqref="C3"/>
    </sheetView>
  </sheetViews>
  <sheetFormatPr defaultRowHeight="20.25" customHeight="1"/>
  <cols>
    <col min="1" max="1" width="2.375" style="200" customWidth="1"/>
    <col min="2" max="2" width="31" style="204" customWidth="1"/>
    <col min="3" max="3" width="28.625" style="204" customWidth="1"/>
    <col min="4" max="4" width="25.75" style="200" customWidth="1"/>
    <col min="5" max="6" width="17.75" style="200" customWidth="1"/>
    <col min="7" max="7" width="4" style="206" bestFit="1" customWidth="1"/>
    <col min="8" max="8" width="4.5" style="206" customWidth="1"/>
    <col min="9" max="9" width="14.375" style="214" customWidth="1"/>
    <col min="10" max="10" width="2.875" style="200" customWidth="1"/>
    <col min="11" max="11" width="9" style="200"/>
    <col min="12" max="12" width="2.375" style="200" customWidth="1"/>
    <col min="13" max="256" width="9" style="200"/>
    <col min="257" max="257" width="2.375" style="200" customWidth="1"/>
    <col min="258" max="258" width="31" style="200" customWidth="1"/>
    <col min="259" max="259" width="28.625" style="200" customWidth="1"/>
    <col min="260" max="260" width="25.75" style="200" customWidth="1"/>
    <col min="261" max="262" width="17.75" style="200" customWidth="1"/>
    <col min="263" max="263" width="4" style="200" bestFit="1" customWidth="1"/>
    <col min="264" max="264" width="4.5" style="200" customWidth="1"/>
    <col min="265" max="265" width="14.375" style="200" customWidth="1"/>
    <col min="266" max="266" width="2.875" style="200" customWidth="1"/>
    <col min="267" max="267" width="9" style="200"/>
    <col min="268" max="268" width="2.375" style="200" customWidth="1"/>
    <col min="269" max="512" width="9" style="200"/>
    <col min="513" max="513" width="2.375" style="200" customWidth="1"/>
    <col min="514" max="514" width="31" style="200" customWidth="1"/>
    <col min="515" max="515" width="28.625" style="200" customWidth="1"/>
    <col min="516" max="516" width="25.75" style="200" customWidth="1"/>
    <col min="517" max="518" width="17.75" style="200" customWidth="1"/>
    <col min="519" max="519" width="4" style="200" bestFit="1" customWidth="1"/>
    <col min="520" max="520" width="4.5" style="200" customWidth="1"/>
    <col min="521" max="521" width="14.375" style="200" customWidth="1"/>
    <col min="522" max="522" width="2.875" style="200" customWidth="1"/>
    <col min="523" max="523" width="9" style="200"/>
    <col min="524" max="524" width="2.375" style="200" customWidth="1"/>
    <col min="525" max="768" width="9" style="200"/>
    <col min="769" max="769" width="2.375" style="200" customWidth="1"/>
    <col min="770" max="770" width="31" style="200" customWidth="1"/>
    <col min="771" max="771" width="28.625" style="200" customWidth="1"/>
    <col min="772" max="772" width="25.75" style="200" customWidth="1"/>
    <col min="773" max="774" width="17.75" style="200" customWidth="1"/>
    <col min="775" max="775" width="4" style="200" bestFit="1" customWidth="1"/>
    <col min="776" max="776" width="4.5" style="200" customWidth="1"/>
    <col min="777" max="777" width="14.375" style="200" customWidth="1"/>
    <col min="778" max="778" width="2.875" style="200" customWidth="1"/>
    <col min="779" max="779" width="9" style="200"/>
    <col min="780" max="780" width="2.375" style="200" customWidth="1"/>
    <col min="781" max="1024" width="9" style="200"/>
    <col min="1025" max="1025" width="2.375" style="200" customWidth="1"/>
    <col min="1026" max="1026" width="31" style="200" customWidth="1"/>
    <col min="1027" max="1027" width="28.625" style="200" customWidth="1"/>
    <col min="1028" max="1028" width="25.75" style="200" customWidth="1"/>
    <col min="1029" max="1030" width="17.75" style="200" customWidth="1"/>
    <col min="1031" max="1031" width="4" style="200" bestFit="1" customWidth="1"/>
    <col min="1032" max="1032" width="4.5" style="200" customWidth="1"/>
    <col min="1033" max="1033" width="14.375" style="200" customWidth="1"/>
    <col min="1034" max="1034" width="2.875" style="200" customWidth="1"/>
    <col min="1035" max="1035" width="9" style="200"/>
    <col min="1036" max="1036" width="2.375" style="200" customWidth="1"/>
    <col min="1037" max="1280" width="9" style="200"/>
    <col min="1281" max="1281" width="2.375" style="200" customWidth="1"/>
    <col min="1282" max="1282" width="31" style="200" customWidth="1"/>
    <col min="1283" max="1283" width="28.625" style="200" customWidth="1"/>
    <col min="1284" max="1284" width="25.75" style="200" customWidth="1"/>
    <col min="1285" max="1286" width="17.75" style="200" customWidth="1"/>
    <col min="1287" max="1287" width="4" style="200" bestFit="1" customWidth="1"/>
    <col min="1288" max="1288" width="4.5" style="200" customWidth="1"/>
    <col min="1289" max="1289" width="14.375" style="200" customWidth="1"/>
    <col min="1290" max="1290" width="2.875" style="200" customWidth="1"/>
    <col min="1291" max="1291" width="9" style="200"/>
    <col min="1292" max="1292" width="2.375" style="200" customWidth="1"/>
    <col min="1293" max="1536" width="9" style="200"/>
    <col min="1537" max="1537" width="2.375" style="200" customWidth="1"/>
    <col min="1538" max="1538" width="31" style="200" customWidth="1"/>
    <col min="1539" max="1539" width="28.625" style="200" customWidth="1"/>
    <col min="1540" max="1540" width="25.75" style="200" customWidth="1"/>
    <col min="1541" max="1542" width="17.75" style="200" customWidth="1"/>
    <col min="1543" max="1543" width="4" style="200" bestFit="1" customWidth="1"/>
    <col min="1544" max="1544" width="4.5" style="200" customWidth="1"/>
    <col min="1545" max="1545" width="14.375" style="200" customWidth="1"/>
    <col min="1546" max="1546" width="2.875" style="200" customWidth="1"/>
    <col min="1547" max="1547" width="9" style="200"/>
    <col min="1548" max="1548" width="2.375" style="200" customWidth="1"/>
    <col min="1549" max="1792" width="9" style="200"/>
    <col min="1793" max="1793" width="2.375" style="200" customWidth="1"/>
    <col min="1794" max="1794" width="31" style="200" customWidth="1"/>
    <col min="1795" max="1795" width="28.625" style="200" customWidth="1"/>
    <col min="1796" max="1796" width="25.75" style="200" customWidth="1"/>
    <col min="1797" max="1798" width="17.75" style="200" customWidth="1"/>
    <col min="1799" max="1799" width="4" style="200" bestFit="1" customWidth="1"/>
    <col min="1800" max="1800" width="4.5" style="200" customWidth="1"/>
    <col min="1801" max="1801" width="14.375" style="200" customWidth="1"/>
    <col min="1802" max="1802" width="2.875" style="200" customWidth="1"/>
    <col min="1803" max="1803" width="9" style="200"/>
    <col min="1804" max="1804" width="2.375" style="200" customWidth="1"/>
    <col min="1805" max="2048" width="9" style="200"/>
    <col min="2049" max="2049" width="2.375" style="200" customWidth="1"/>
    <col min="2050" max="2050" width="31" style="200" customWidth="1"/>
    <col min="2051" max="2051" width="28.625" style="200" customWidth="1"/>
    <col min="2052" max="2052" width="25.75" style="200" customWidth="1"/>
    <col min="2053" max="2054" width="17.75" style="200" customWidth="1"/>
    <col min="2055" max="2055" width="4" style="200" bestFit="1" customWidth="1"/>
    <col min="2056" max="2056" width="4.5" style="200" customWidth="1"/>
    <col min="2057" max="2057" width="14.375" style="200" customWidth="1"/>
    <col min="2058" max="2058" width="2.875" style="200" customWidth="1"/>
    <col min="2059" max="2059" width="9" style="200"/>
    <col min="2060" max="2060" width="2.375" style="200" customWidth="1"/>
    <col min="2061" max="2304" width="9" style="200"/>
    <col min="2305" max="2305" width="2.375" style="200" customWidth="1"/>
    <col min="2306" max="2306" width="31" style="200" customWidth="1"/>
    <col min="2307" max="2307" width="28.625" style="200" customWidth="1"/>
    <col min="2308" max="2308" width="25.75" style="200" customWidth="1"/>
    <col min="2309" max="2310" width="17.75" style="200" customWidth="1"/>
    <col min="2311" max="2311" width="4" style="200" bestFit="1" customWidth="1"/>
    <col min="2312" max="2312" width="4.5" style="200" customWidth="1"/>
    <col min="2313" max="2313" width="14.375" style="200" customWidth="1"/>
    <col min="2314" max="2314" width="2.875" style="200" customWidth="1"/>
    <col min="2315" max="2315" width="9" style="200"/>
    <col min="2316" max="2316" width="2.375" style="200" customWidth="1"/>
    <col min="2317" max="2560" width="9" style="200"/>
    <col min="2561" max="2561" width="2.375" style="200" customWidth="1"/>
    <col min="2562" max="2562" width="31" style="200" customWidth="1"/>
    <col min="2563" max="2563" width="28.625" style="200" customWidth="1"/>
    <col min="2564" max="2564" width="25.75" style="200" customWidth="1"/>
    <col min="2565" max="2566" width="17.75" style="200" customWidth="1"/>
    <col min="2567" max="2567" width="4" style="200" bestFit="1" customWidth="1"/>
    <col min="2568" max="2568" width="4.5" style="200" customWidth="1"/>
    <col min="2569" max="2569" width="14.375" style="200" customWidth="1"/>
    <col min="2570" max="2570" width="2.875" style="200" customWidth="1"/>
    <col min="2571" max="2571" width="9" style="200"/>
    <col min="2572" max="2572" width="2.375" style="200" customWidth="1"/>
    <col min="2573" max="2816" width="9" style="200"/>
    <col min="2817" max="2817" width="2.375" style="200" customWidth="1"/>
    <col min="2818" max="2818" width="31" style="200" customWidth="1"/>
    <col min="2819" max="2819" width="28.625" style="200" customWidth="1"/>
    <col min="2820" max="2820" width="25.75" style="200" customWidth="1"/>
    <col min="2821" max="2822" width="17.75" style="200" customWidth="1"/>
    <col min="2823" max="2823" width="4" style="200" bestFit="1" customWidth="1"/>
    <col min="2824" max="2824" width="4.5" style="200" customWidth="1"/>
    <col min="2825" max="2825" width="14.375" style="200" customWidth="1"/>
    <col min="2826" max="2826" width="2.875" style="200" customWidth="1"/>
    <col min="2827" max="2827" width="9" style="200"/>
    <col min="2828" max="2828" width="2.375" style="200" customWidth="1"/>
    <col min="2829" max="3072" width="9" style="200"/>
    <col min="3073" max="3073" width="2.375" style="200" customWidth="1"/>
    <col min="3074" max="3074" width="31" style="200" customWidth="1"/>
    <col min="3075" max="3075" width="28.625" style="200" customWidth="1"/>
    <col min="3076" max="3076" width="25.75" style="200" customWidth="1"/>
    <col min="3077" max="3078" width="17.75" style="200" customWidth="1"/>
    <col min="3079" max="3079" width="4" style="200" bestFit="1" customWidth="1"/>
    <col min="3080" max="3080" width="4.5" style="200" customWidth="1"/>
    <col min="3081" max="3081" width="14.375" style="200" customWidth="1"/>
    <col min="3082" max="3082" width="2.875" style="200" customWidth="1"/>
    <col min="3083" max="3083" width="9" style="200"/>
    <col min="3084" max="3084" width="2.375" style="200" customWidth="1"/>
    <col min="3085" max="3328" width="9" style="200"/>
    <col min="3329" max="3329" width="2.375" style="200" customWidth="1"/>
    <col min="3330" max="3330" width="31" style="200" customWidth="1"/>
    <col min="3331" max="3331" width="28.625" style="200" customWidth="1"/>
    <col min="3332" max="3332" width="25.75" style="200" customWidth="1"/>
    <col min="3333" max="3334" width="17.75" style="200" customWidth="1"/>
    <col min="3335" max="3335" width="4" style="200" bestFit="1" customWidth="1"/>
    <col min="3336" max="3336" width="4.5" style="200" customWidth="1"/>
    <col min="3337" max="3337" width="14.375" style="200" customWidth="1"/>
    <col min="3338" max="3338" width="2.875" style="200" customWidth="1"/>
    <col min="3339" max="3339" width="9" style="200"/>
    <col min="3340" max="3340" width="2.375" style="200" customWidth="1"/>
    <col min="3341" max="3584" width="9" style="200"/>
    <col min="3585" max="3585" width="2.375" style="200" customWidth="1"/>
    <col min="3586" max="3586" width="31" style="200" customWidth="1"/>
    <col min="3587" max="3587" width="28.625" style="200" customWidth="1"/>
    <col min="3588" max="3588" width="25.75" style="200" customWidth="1"/>
    <col min="3589" max="3590" width="17.75" style="200" customWidth="1"/>
    <col min="3591" max="3591" width="4" style="200" bestFit="1" customWidth="1"/>
    <col min="3592" max="3592" width="4.5" style="200" customWidth="1"/>
    <col min="3593" max="3593" width="14.375" style="200" customWidth="1"/>
    <col min="3594" max="3594" width="2.875" style="200" customWidth="1"/>
    <col min="3595" max="3595" width="9" style="200"/>
    <col min="3596" max="3596" width="2.375" style="200" customWidth="1"/>
    <col min="3597" max="3840" width="9" style="200"/>
    <col min="3841" max="3841" width="2.375" style="200" customWidth="1"/>
    <col min="3842" max="3842" width="31" style="200" customWidth="1"/>
    <col min="3843" max="3843" width="28.625" style="200" customWidth="1"/>
    <col min="3844" max="3844" width="25.75" style="200" customWidth="1"/>
    <col min="3845" max="3846" width="17.75" style="200" customWidth="1"/>
    <col min="3847" max="3847" width="4" style="200" bestFit="1" customWidth="1"/>
    <col min="3848" max="3848" width="4.5" style="200" customWidth="1"/>
    <col min="3849" max="3849" width="14.375" style="200" customWidth="1"/>
    <col min="3850" max="3850" width="2.875" style="200" customWidth="1"/>
    <col min="3851" max="3851" width="9" style="200"/>
    <col min="3852" max="3852" width="2.375" style="200" customWidth="1"/>
    <col min="3853" max="4096" width="9" style="200"/>
    <col min="4097" max="4097" width="2.375" style="200" customWidth="1"/>
    <col min="4098" max="4098" width="31" style="200" customWidth="1"/>
    <col min="4099" max="4099" width="28.625" style="200" customWidth="1"/>
    <col min="4100" max="4100" width="25.75" style="200" customWidth="1"/>
    <col min="4101" max="4102" width="17.75" style="200" customWidth="1"/>
    <col min="4103" max="4103" width="4" style="200" bestFit="1" customWidth="1"/>
    <col min="4104" max="4104" width="4.5" style="200" customWidth="1"/>
    <col min="4105" max="4105" width="14.375" style="200" customWidth="1"/>
    <col min="4106" max="4106" width="2.875" style="200" customWidth="1"/>
    <col min="4107" max="4107" width="9" style="200"/>
    <col min="4108" max="4108" width="2.375" style="200" customWidth="1"/>
    <col min="4109" max="4352" width="9" style="200"/>
    <col min="4353" max="4353" width="2.375" style="200" customWidth="1"/>
    <col min="4354" max="4354" width="31" style="200" customWidth="1"/>
    <col min="4355" max="4355" width="28.625" style="200" customWidth="1"/>
    <col min="4356" max="4356" width="25.75" style="200" customWidth="1"/>
    <col min="4357" max="4358" width="17.75" style="200" customWidth="1"/>
    <col min="4359" max="4359" width="4" style="200" bestFit="1" customWidth="1"/>
    <col min="4360" max="4360" width="4.5" style="200" customWidth="1"/>
    <col min="4361" max="4361" width="14.375" style="200" customWidth="1"/>
    <col min="4362" max="4362" width="2.875" style="200" customWidth="1"/>
    <col min="4363" max="4363" width="9" style="200"/>
    <col min="4364" max="4364" width="2.375" style="200" customWidth="1"/>
    <col min="4365" max="4608" width="9" style="200"/>
    <col min="4609" max="4609" width="2.375" style="200" customWidth="1"/>
    <col min="4610" max="4610" width="31" style="200" customWidth="1"/>
    <col min="4611" max="4611" width="28.625" style="200" customWidth="1"/>
    <col min="4612" max="4612" width="25.75" style="200" customWidth="1"/>
    <col min="4613" max="4614" width="17.75" style="200" customWidth="1"/>
    <col min="4615" max="4615" width="4" style="200" bestFit="1" customWidth="1"/>
    <col min="4616" max="4616" width="4.5" style="200" customWidth="1"/>
    <col min="4617" max="4617" width="14.375" style="200" customWidth="1"/>
    <col min="4618" max="4618" width="2.875" style="200" customWidth="1"/>
    <col min="4619" max="4619" width="9" style="200"/>
    <col min="4620" max="4620" width="2.375" style="200" customWidth="1"/>
    <col min="4621" max="4864" width="9" style="200"/>
    <col min="4865" max="4865" width="2.375" style="200" customWidth="1"/>
    <col min="4866" max="4866" width="31" style="200" customWidth="1"/>
    <col min="4867" max="4867" width="28.625" style="200" customWidth="1"/>
    <col min="4868" max="4868" width="25.75" style="200" customWidth="1"/>
    <col min="4869" max="4870" width="17.75" style="200" customWidth="1"/>
    <col min="4871" max="4871" width="4" style="200" bestFit="1" customWidth="1"/>
    <col min="4872" max="4872" width="4.5" style="200" customWidth="1"/>
    <col min="4873" max="4873" width="14.375" style="200" customWidth="1"/>
    <col min="4874" max="4874" width="2.875" style="200" customWidth="1"/>
    <col min="4875" max="4875" width="9" style="200"/>
    <col min="4876" max="4876" width="2.375" style="200" customWidth="1"/>
    <col min="4877" max="5120" width="9" style="200"/>
    <col min="5121" max="5121" width="2.375" style="200" customWidth="1"/>
    <col min="5122" max="5122" width="31" style="200" customWidth="1"/>
    <col min="5123" max="5123" width="28.625" style="200" customWidth="1"/>
    <col min="5124" max="5124" width="25.75" style="200" customWidth="1"/>
    <col min="5125" max="5126" width="17.75" style="200" customWidth="1"/>
    <col min="5127" max="5127" width="4" style="200" bestFit="1" customWidth="1"/>
    <col min="5128" max="5128" width="4.5" style="200" customWidth="1"/>
    <col min="5129" max="5129" width="14.375" style="200" customWidth="1"/>
    <col min="5130" max="5130" width="2.875" style="200" customWidth="1"/>
    <col min="5131" max="5131" width="9" style="200"/>
    <col min="5132" max="5132" width="2.375" style="200" customWidth="1"/>
    <col min="5133" max="5376" width="9" style="200"/>
    <col min="5377" max="5377" width="2.375" style="200" customWidth="1"/>
    <col min="5378" max="5378" width="31" style="200" customWidth="1"/>
    <col min="5379" max="5379" width="28.625" style="200" customWidth="1"/>
    <col min="5380" max="5380" width="25.75" style="200" customWidth="1"/>
    <col min="5381" max="5382" width="17.75" style="200" customWidth="1"/>
    <col min="5383" max="5383" width="4" style="200" bestFit="1" customWidth="1"/>
    <col min="5384" max="5384" width="4.5" style="200" customWidth="1"/>
    <col min="5385" max="5385" width="14.375" style="200" customWidth="1"/>
    <col min="5386" max="5386" width="2.875" style="200" customWidth="1"/>
    <col min="5387" max="5387" width="9" style="200"/>
    <col min="5388" max="5388" width="2.375" style="200" customWidth="1"/>
    <col min="5389" max="5632" width="9" style="200"/>
    <col min="5633" max="5633" width="2.375" style="200" customWidth="1"/>
    <col min="5634" max="5634" width="31" style="200" customWidth="1"/>
    <col min="5635" max="5635" width="28.625" style="200" customWidth="1"/>
    <col min="5636" max="5636" width="25.75" style="200" customWidth="1"/>
    <col min="5637" max="5638" width="17.75" style="200" customWidth="1"/>
    <col min="5639" max="5639" width="4" style="200" bestFit="1" customWidth="1"/>
    <col min="5640" max="5640" width="4.5" style="200" customWidth="1"/>
    <col min="5641" max="5641" width="14.375" style="200" customWidth="1"/>
    <col min="5642" max="5642" width="2.875" style="200" customWidth="1"/>
    <col min="5643" max="5643" width="9" style="200"/>
    <col min="5644" max="5644" width="2.375" style="200" customWidth="1"/>
    <col min="5645" max="5888" width="9" style="200"/>
    <col min="5889" max="5889" width="2.375" style="200" customWidth="1"/>
    <col min="5890" max="5890" width="31" style="200" customWidth="1"/>
    <col min="5891" max="5891" width="28.625" style="200" customWidth="1"/>
    <col min="5892" max="5892" width="25.75" style="200" customWidth="1"/>
    <col min="5893" max="5894" width="17.75" style="200" customWidth="1"/>
    <col min="5895" max="5895" width="4" style="200" bestFit="1" customWidth="1"/>
    <col min="5896" max="5896" width="4.5" style="200" customWidth="1"/>
    <col min="5897" max="5897" width="14.375" style="200" customWidth="1"/>
    <col min="5898" max="5898" width="2.875" style="200" customWidth="1"/>
    <col min="5899" max="5899" width="9" style="200"/>
    <col min="5900" max="5900" width="2.375" style="200" customWidth="1"/>
    <col min="5901" max="6144" width="9" style="200"/>
    <col min="6145" max="6145" width="2.375" style="200" customWidth="1"/>
    <col min="6146" max="6146" width="31" style="200" customWidth="1"/>
    <col min="6147" max="6147" width="28.625" style="200" customWidth="1"/>
    <col min="6148" max="6148" width="25.75" style="200" customWidth="1"/>
    <col min="6149" max="6150" width="17.75" style="200" customWidth="1"/>
    <col min="6151" max="6151" width="4" style="200" bestFit="1" customWidth="1"/>
    <col min="6152" max="6152" width="4.5" style="200" customWidth="1"/>
    <col min="6153" max="6153" width="14.375" style="200" customWidth="1"/>
    <col min="6154" max="6154" width="2.875" style="200" customWidth="1"/>
    <col min="6155" max="6155" width="9" style="200"/>
    <col min="6156" max="6156" width="2.375" style="200" customWidth="1"/>
    <col min="6157" max="6400" width="9" style="200"/>
    <col min="6401" max="6401" width="2.375" style="200" customWidth="1"/>
    <col min="6402" max="6402" width="31" style="200" customWidth="1"/>
    <col min="6403" max="6403" width="28.625" style="200" customWidth="1"/>
    <col min="6404" max="6404" width="25.75" style="200" customWidth="1"/>
    <col min="6405" max="6406" width="17.75" style="200" customWidth="1"/>
    <col min="6407" max="6407" width="4" style="200" bestFit="1" customWidth="1"/>
    <col min="6408" max="6408" width="4.5" style="200" customWidth="1"/>
    <col min="6409" max="6409" width="14.375" style="200" customWidth="1"/>
    <col min="6410" max="6410" width="2.875" style="200" customWidth="1"/>
    <col min="6411" max="6411" width="9" style="200"/>
    <col min="6412" max="6412" width="2.375" style="200" customWidth="1"/>
    <col min="6413" max="6656" width="9" style="200"/>
    <col min="6657" max="6657" width="2.375" style="200" customWidth="1"/>
    <col min="6658" max="6658" width="31" style="200" customWidth="1"/>
    <col min="6659" max="6659" width="28.625" style="200" customWidth="1"/>
    <col min="6660" max="6660" width="25.75" style="200" customWidth="1"/>
    <col min="6661" max="6662" width="17.75" style="200" customWidth="1"/>
    <col min="6663" max="6663" width="4" style="200" bestFit="1" customWidth="1"/>
    <col min="6664" max="6664" width="4.5" style="200" customWidth="1"/>
    <col min="6665" max="6665" width="14.375" style="200" customWidth="1"/>
    <col min="6666" max="6666" width="2.875" style="200" customWidth="1"/>
    <col min="6667" max="6667" width="9" style="200"/>
    <col min="6668" max="6668" width="2.375" style="200" customWidth="1"/>
    <col min="6669" max="6912" width="9" style="200"/>
    <col min="6913" max="6913" width="2.375" style="200" customWidth="1"/>
    <col min="6914" max="6914" width="31" style="200" customWidth="1"/>
    <col min="6915" max="6915" width="28.625" style="200" customWidth="1"/>
    <col min="6916" max="6916" width="25.75" style="200" customWidth="1"/>
    <col min="6917" max="6918" width="17.75" style="200" customWidth="1"/>
    <col min="6919" max="6919" width="4" style="200" bestFit="1" customWidth="1"/>
    <col min="6920" max="6920" width="4.5" style="200" customWidth="1"/>
    <col min="6921" max="6921" width="14.375" style="200" customWidth="1"/>
    <col min="6922" max="6922" width="2.875" style="200" customWidth="1"/>
    <col min="6923" max="6923" width="9" style="200"/>
    <col min="6924" max="6924" width="2.375" style="200" customWidth="1"/>
    <col min="6925" max="7168" width="9" style="200"/>
    <col min="7169" max="7169" width="2.375" style="200" customWidth="1"/>
    <col min="7170" max="7170" width="31" style="200" customWidth="1"/>
    <col min="7171" max="7171" width="28.625" style="200" customWidth="1"/>
    <col min="7172" max="7172" width="25.75" style="200" customWidth="1"/>
    <col min="7173" max="7174" width="17.75" style="200" customWidth="1"/>
    <col min="7175" max="7175" width="4" style="200" bestFit="1" customWidth="1"/>
    <col min="7176" max="7176" width="4.5" style="200" customWidth="1"/>
    <col min="7177" max="7177" width="14.375" style="200" customWidth="1"/>
    <col min="7178" max="7178" width="2.875" style="200" customWidth="1"/>
    <col min="7179" max="7179" width="9" style="200"/>
    <col min="7180" max="7180" width="2.375" style="200" customWidth="1"/>
    <col min="7181" max="7424" width="9" style="200"/>
    <col min="7425" max="7425" width="2.375" style="200" customWidth="1"/>
    <col min="7426" max="7426" width="31" style="200" customWidth="1"/>
    <col min="7427" max="7427" width="28.625" style="200" customWidth="1"/>
    <col min="7428" max="7428" width="25.75" style="200" customWidth="1"/>
    <col min="7429" max="7430" width="17.75" style="200" customWidth="1"/>
    <col min="7431" max="7431" width="4" style="200" bestFit="1" customWidth="1"/>
    <col min="7432" max="7432" width="4.5" style="200" customWidth="1"/>
    <col min="7433" max="7433" width="14.375" style="200" customWidth="1"/>
    <col min="7434" max="7434" width="2.875" style="200" customWidth="1"/>
    <col min="7435" max="7435" width="9" style="200"/>
    <col min="7436" max="7436" width="2.375" style="200" customWidth="1"/>
    <col min="7437" max="7680" width="9" style="200"/>
    <col min="7681" max="7681" width="2.375" style="200" customWidth="1"/>
    <col min="7682" max="7682" width="31" style="200" customWidth="1"/>
    <col min="7683" max="7683" width="28.625" style="200" customWidth="1"/>
    <col min="7684" max="7684" width="25.75" style="200" customWidth="1"/>
    <col min="7685" max="7686" width="17.75" style="200" customWidth="1"/>
    <col min="7687" max="7687" width="4" style="200" bestFit="1" customWidth="1"/>
    <col min="7688" max="7688" width="4.5" style="200" customWidth="1"/>
    <col min="7689" max="7689" width="14.375" style="200" customWidth="1"/>
    <col min="7690" max="7690" width="2.875" style="200" customWidth="1"/>
    <col min="7691" max="7691" width="9" style="200"/>
    <col min="7692" max="7692" width="2.375" style="200" customWidth="1"/>
    <col min="7693" max="7936" width="9" style="200"/>
    <col min="7937" max="7937" width="2.375" style="200" customWidth="1"/>
    <col min="7938" max="7938" width="31" style="200" customWidth="1"/>
    <col min="7939" max="7939" width="28.625" style="200" customWidth="1"/>
    <col min="7940" max="7940" width="25.75" style="200" customWidth="1"/>
    <col min="7941" max="7942" width="17.75" style="200" customWidth="1"/>
    <col min="7943" max="7943" width="4" style="200" bestFit="1" customWidth="1"/>
    <col min="7944" max="7944" width="4.5" style="200" customWidth="1"/>
    <col min="7945" max="7945" width="14.375" style="200" customWidth="1"/>
    <col min="7946" max="7946" width="2.875" style="200" customWidth="1"/>
    <col min="7947" max="7947" width="9" style="200"/>
    <col min="7948" max="7948" width="2.375" style="200" customWidth="1"/>
    <col min="7949" max="8192" width="9" style="200"/>
    <col min="8193" max="8193" width="2.375" style="200" customWidth="1"/>
    <col min="8194" max="8194" width="31" style="200" customWidth="1"/>
    <col min="8195" max="8195" width="28.625" style="200" customWidth="1"/>
    <col min="8196" max="8196" width="25.75" style="200" customWidth="1"/>
    <col min="8197" max="8198" width="17.75" style="200" customWidth="1"/>
    <col min="8199" max="8199" width="4" style="200" bestFit="1" customWidth="1"/>
    <col min="8200" max="8200" width="4.5" style="200" customWidth="1"/>
    <col min="8201" max="8201" width="14.375" style="200" customWidth="1"/>
    <col min="8202" max="8202" width="2.875" style="200" customWidth="1"/>
    <col min="8203" max="8203" width="9" style="200"/>
    <col min="8204" max="8204" width="2.375" style="200" customWidth="1"/>
    <col min="8205" max="8448" width="9" style="200"/>
    <col min="8449" max="8449" width="2.375" style="200" customWidth="1"/>
    <col min="8450" max="8450" width="31" style="200" customWidth="1"/>
    <col min="8451" max="8451" width="28.625" style="200" customWidth="1"/>
    <col min="8452" max="8452" width="25.75" style="200" customWidth="1"/>
    <col min="8453" max="8454" width="17.75" style="200" customWidth="1"/>
    <col min="8455" max="8455" width="4" style="200" bestFit="1" customWidth="1"/>
    <col min="8456" max="8456" width="4.5" style="200" customWidth="1"/>
    <col min="8457" max="8457" width="14.375" style="200" customWidth="1"/>
    <col min="8458" max="8458" width="2.875" style="200" customWidth="1"/>
    <col min="8459" max="8459" width="9" style="200"/>
    <col min="8460" max="8460" width="2.375" style="200" customWidth="1"/>
    <col min="8461" max="8704" width="9" style="200"/>
    <col min="8705" max="8705" width="2.375" style="200" customWidth="1"/>
    <col min="8706" max="8706" width="31" style="200" customWidth="1"/>
    <col min="8707" max="8707" width="28.625" style="200" customWidth="1"/>
    <col min="8708" max="8708" width="25.75" style="200" customWidth="1"/>
    <col min="8709" max="8710" width="17.75" style="200" customWidth="1"/>
    <col min="8711" max="8711" width="4" style="200" bestFit="1" customWidth="1"/>
    <col min="8712" max="8712" width="4.5" style="200" customWidth="1"/>
    <col min="8713" max="8713" width="14.375" style="200" customWidth="1"/>
    <col min="8714" max="8714" width="2.875" style="200" customWidth="1"/>
    <col min="8715" max="8715" width="9" style="200"/>
    <col min="8716" max="8716" width="2.375" style="200" customWidth="1"/>
    <col min="8717" max="8960" width="9" style="200"/>
    <col min="8961" max="8961" width="2.375" style="200" customWidth="1"/>
    <col min="8962" max="8962" width="31" style="200" customWidth="1"/>
    <col min="8963" max="8963" width="28.625" style="200" customWidth="1"/>
    <col min="8964" max="8964" width="25.75" style="200" customWidth="1"/>
    <col min="8965" max="8966" width="17.75" style="200" customWidth="1"/>
    <col min="8967" max="8967" width="4" style="200" bestFit="1" customWidth="1"/>
    <col min="8968" max="8968" width="4.5" style="200" customWidth="1"/>
    <col min="8969" max="8969" width="14.375" style="200" customWidth="1"/>
    <col min="8970" max="8970" width="2.875" style="200" customWidth="1"/>
    <col min="8971" max="8971" width="9" style="200"/>
    <col min="8972" max="8972" width="2.375" style="200" customWidth="1"/>
    <col min="8973" max="9216" width="9" style="200"/>
    <col min="9217" max="9217" width="2.375" style="200" customWidth="1"/>
    <col min="9218" max="9218" width="31" style="200" customWidth="1"/>
    <col min="9219" max="9219" width="28.625" style="200" customWidth="1"/>
    <col min="9220" max="9220" width="25.75" style="200" customWidth="1"/>
    <col min="9221" max="9222" width="17.75" style="200" customWidth="1"/>
    <col min="9223" max="9223" width="4" style="200" bestFit="1" customWidth="1"/>
    <col min="9224" max="9224" width="4.5" style="200" customWidth="1"/>
    <col min="9225" max="9225" width="14.375" style="200" customWidth="1"/>
    <col min="9226" max="9226" width="2.875" style="200" customWidth="1"/>
    <col min="9227" max="9227" width="9" style="200"/>
    <col min="9228" max="9228" width="2.375" style="200" customWidth="1"/>
    <col min="9229" max="9472" width="9" style="200"/>
    <col min="9473" max="9473" width="2.375" style="200" customWidth="1"/>
    <col min="9474" max="9474" width="31" style="200" customWidth="1"/>
    <col min="9475" max="9475" width="28.625" style="200" customWidth="1"/>
    <col min="9476" max="9476" width="25.75" style="200" customWidth="1"/>
    <col min="9477" max="9478" width="17.75" style="200" customWidth="1"/>
    <col min="9479" max="9479" width="4" style="200" bestFit="1" customWidth="1"/>
    <col min="9480" max="9480" width="4.5" style="200" customWidth="1"/>
    <col min="9481" max="9481" width="14.375" style="200" customWidth="1"/>
    <col min="9482" max="9482" width="2.875" style="200" customWidth="1"/>
    <col min="9483" max="9483" width="9" style="200"/>
    <col min="9484" max="9484" width="2.375" style="200" customWidth="1"/>
    <col min="9485" max="9728" width="9" style="200"/>
    <col min="9729" max="9729" width="2.375" style="200" customWidth="1"/>
    <col min="9730" max="9730" width="31" style="200" customWidth="1"/>
    <col min="9731" max="9731" width="28.625" style="200" customWidth="1"/>
    <col min="9732" max="9732" width="25.75" style="200" customWidth="1"/>
    <col min="9733" max="9734" width="17.75" style="200" customWidth="1"/>
    <col min="9735" max="9735" width="4" style="200" bestFit="1" customWidth="1"/>
    <col min="9736" max="9736" width="4.5" style="200" customWidth="1"/>
    <col min="9737" max="9737" width="14.375" style="200" customWidth="1"/>
    <col min="9738" max="9738" width="2.875" style="200" customWidth="1"/>
    <col min="9739" max="9739" width="9" style="200"/>
    <col min="9740" max="9740" width="2.375" style="200" customWidth="1"/>
    <col min="9741" max="9984" width="9" style="200"/>
    <col min="9985" max="9985" width="2.375" style="200" customWidth="1"/>
    <col min="9986" max="9986" width="31" style="200" customWidth="1"/>
    <col min="9987" max="9987" width="28.625" style="200" customWidth="1"/>
    <col min="9988" max="9988" width="25.75" style="200" customWidth="1"/>
    <col min="9989" max="9990" width="17.75" style="200" customWidth="1"/>
    <col min="9991" max="9991" width="4" style="200" bestFit="1" customWidth="1"/>
    <col min="9992" max="9992" width="4.5" style="200" customWidth="1"/>
    <col min="9993" max="9993" width="14.375" style="200" customWidth="1"/>
    <col min="9994" max="9994" width="2.875" style="200" customWidth="1"/>
    <col min="9995" max="9995" width="9" style="200"/>
    <col min="9996" max="9996" width="2.375" style="200" customWidth="1"/>
    <col min="9997" max="10240" width="9" style="200"/>
    <col min="10241" max="10241" width="2.375" style="200" customWidth="1"/>
    <col min="10242" max="10242" width="31" style="200" customWidth="1"/>
    <col min="10243" max="10243" width="28.625" style="200" customWidth="1"/>
    <col min="10244" max="10244" width="25.75" style="200" customWidth="1"/>
    <col min="10245" max="10246" width="17.75" style="200" customWidth="1"/>
    <col min="10247" max="10247" width="4" style="200" bestFit="1" customWidth="1"/>
    <col min="10248" max="10248" width="4.5" style="200" customWidth="1"/>
    <col min="10249" max="10249" width="14.375" style="200" customWidth="1"/>
    <col min="10250" max="10250" width="2.875" style="200" customWidth="1"/>
    <col min="10251" max="10251" width="9" style="200"/>
    <col min="10252" max="10252" width="2.375" style="200" customWidth="1"/>
    <col min="10253" max="10496" width="9" style="200"/>
    <col min="10497" max="10497" width="2.375" style="200" customWidth="1"/>
    <col min="10498" max="10498" width="31" style="200" customWidth="1"/>
    <col min="10499" max="10499" width="28.625" style="200" customWidth="1"/>
    <col min="10500" max="10500" width="25.75" style="200" customWidth="1"/>
    <col min="10501" max="10502" width="17.75" style="200" customWidth="1"/>
    <col min="10503" max="10503" width="4" style="200" bestFit="1" customWidth="1"/>
    <col min="10504" max="10504" width="4.5" style="200" customWidth="1"/>
    <col min="10505" max="10505" width="14.375" style="200" customWidth="1"/>
    <col min="10506" max="10506" width="2.875" style="200" customWidth="1"/>
    <col min="10507" max="10507" width="9" style="200"/>
    <col min="10508" max="10508" width="2.375" style="200" customWidth="1"/>
    <col min="10509" max="10752" width="9" style="200"/>
    <col min="10753" max="10753" width="2.375" style="200" customWidth="1"/>
    <col min="10754" max="10754" width="31" style="200" customWidth="1"/>
    <col min="10755" max="10755" width="28.625" style="200" customWidth="1"/>
    <col min="10756" max="10756" width="25.75" style="200" customWidth="1"/>
    <col min="10757" max="10758" width="17.75" style="200" customWidth="1"/>
    <col min="10759" max="10759" width="4" style="200" bestFit="1" customWidth="1"/>
    <col min="10760" max="10760" width="4.5" style="200" customWidth="1"/>
    <col min="10761" max="10761" width="14.375" style="200" customWidth="1"/>
    <col min="10762" max="10762" width="2.875" style="200" customWidth="1"/>
    <col min="10763" max="10763" width="9" style="200"/>
    <col min="10764" max="10764" width="2.375" style="200" customWidth="1"/>
    <col min="10765" max="11008" width="9" style="200"/>
    <col min="11009" max="11009" width="2.375" style="200" customWidth="1"/>
    <col min="11010" max="11010" width="31" style="200" customWidth="1"/>
    <col min="11011" max="11011" width="28.625" style="200" customWidth="1"/>
    <col min="11012" max="11012" width="25.75" style="200" customWidth="1"/>
    <col min="11013" max="11014" width="17.75" style="200" customWidth="1"/>
    <col min="11015" max="11015" width="4" style="200" bestFit="1" customWidth="1"/>
    <col min="11016" max="11016" width="4.5" style="200" customWidth="1"/>
    <col min="11017" max="11017" width="14.375" style="200" customWidth="1"/>
    <col min="11018" max="11018" width="2.875" style="200" customWidth="1"/>
    <col min="11019" max="11019" width="9" style="200"/>
    <col min="11020" max="11020" width="2.375" style="200" customWidth="1"/>
    <col min="11021" max="11264" width="9" style="200"/>
    <col min="11265" max="11265" width="2.375" style="200" customWidth="1"/>
    <col min="11266" max="11266" width="31" style="200" customWidth="1"/>
    <col min="11267" max="11267" width="28.625" style="200" customWidth="1"/>
    <col min="11268" max="11268" width="25.75" style="200" customWidth="1"/>
    <col min="11269" max="11270" width="17.75" style="200" customWidth="1"/>
    <col min="11271" max="11271" width="4" style="200" bestFit="1" customWidth="1"/>
    <col min="11272" max="11272" width="4.5" style="200" customWidth="1"/>
    <col min="11273" max="11273" width="14.375" style="200" customWidth="1"/>
    <col min="11274" max="11274" width="2.875" style="200" customWidth="1"/>
    <col min="11275" max="11275" width="9" style="200"/>
    <col min="11276" max="11276" width="2.375" style="200" customWidth="1"/>
    <col min="11277" max="11520" width="9" style="200"/>
    <col min="11521" max="11521" width="2.375" style="200" customWidth="1"/>
    <col min="11522" max="11522" width="31" style="200" customWidth="1"/>
    <col min="11523" max="11523" width="28.625" style="200" customWidth="1"/>
    <col min="11524" max="11524" width="25.75" style="200" customWidth="1"/>
    <col min="11525" max="11526" width="17.75" style="200" customWidth="1"/>
    <col min="11527" max="11527" width="4" style="200" bestFit="1" customWidth="1"/>
    <col min="11528" max="11528" width="4.5" style="200" customWidth="1"/>
    <col min="11529" max="11529" width="14.375" style="200" customWidth="1"/>
    <col min="11530" max="11530" width="2.875" style="200" customWidth="1"/>
    <col min="11531" max="11531" width="9" style="200"/>
    <col min="11532" max="11532" width="2.375" style="200" customWidth="1"/>
    <col min="11533" max="11776" width="9" style="200"/>
    <col min="11777" max="11777" width="2.375" style="200" customWidth="1"/>
    <col min="11778" max="11778" width="31" style="200" customWidth="1"/>
    <col min="11779" max="11779" width="28.625" style="200" customWidth="1"/>
    <col min="11780" max="11780" width="25.75" style="200" customWidth="1"/>
    <col min="11781" max="11782" width="17.75" style="200" customWidth="1"/>
    <col min="11783" max="11783" width="4" style="200" bestFit="1" customWidth="1"/>
    <col min="11784" max="11784" width="4.5" style="200" customWidth="1"/>
    <col min="11785" max="11785" width="14.375" style="200" customWidth="1"/>
    <col min="11786" max="11786" width="2.875" style="200" customWidth="1"/>
    <col min="11787" max="11787" width="9" style="200"/>
    <col min="11788" max="11788" width="2.375" style="200" customWidth="1"/>
    <col min="11789" max="12032" width="9" style="200"/>
    <col min="12033" max="12033" width="2.375" style="200" customWidth="1"/>
    <col min="12034" max="12034" width="31" style="200" customWidth="1"/>
    <col min="12035" max="12035" width="28.625" style="200" customWidth="1"/>
    <col min="12036" max="12036" width="25.75" style="200" customWidth="1"/>
    <col min="12037" max="12038" width="17.75" style="200" customWidth="1"/>
    <col min="12039" max="12039" width="4" style="200" bestFit="1" customWidth="1"/>
    <col min="12040" max="12040" width="4.5" style="200" customWidth="1"/>
    <col min="12041" max="12041" width="14.375" style="200" customWidth="1"/>
    <col min="12042" max="12042" width="2.875" style="200" customWidth="1"/>
    <col min="12043" max="12043" width="9" style="200"/>
    <col min="12044" max="12044" width="2.375" style="200" customWidth="1"/>
    <col min="12045" max="12288" width="9" style="200"/>
    <col min="12289" max="12289" width="2.375" style="200" customWidth="1"/>
    <col min="12290" max="12290" width="31" style="200" customWidth="1"/>
    <col min="12291" max="12291" width="28.625" style="200" customWidth="1"/>
    <col min="12292" max="12292" width="25.75" style="200" customWidth="1"/>
    <col min="12293" max="12294" width="17.75" style="200" customWidth="1"/>
    <col min="12295" max="12295" width="4" style="200" bestFit="1" customWidth="1"/>
    <col min="12296" max="12296" width="4.5" style="200" customWidth="1"/>
    <col min="12297" max="12297" width="14.375" style="200" customWidth="1"/>
    <col min="12298" max="12298" width="2.875" style="200" customWidth="1"/>
    <col min="12299" max="12299" width="9" style="200"/>
    <col min="12300" max="12300" width="2.375" style="200" customWidth="1"/>
    <col min="12301" max="12544" width="9" style="200"/>
    <col min="12545" max="12545" width="2.375" style="200" customWidth="1"/>
    <col min="12546" max="12546" width="31" style="200" customWidth="1"/>
    <col min="12547" max="12547" width="28.625" style="200" customWidth="1"/>
    <col min="12548" max="12548" width="25.75" style="200" customWidth="1"/>
    <col min="12549" max="12550" width="17.75" style="200" customWidth="1"/>
    <col min="12551" max="12551" width="4" style="200" bestFit="1" customWidth="1"/>
    <col min="12552" max="12552" width="4.5" style="200" customWidth="1"/>
    <col min="12553" max="12553" width="14.375" style="200" customWidth="1"/>
    <col min="12554" max="12554" width="2.875" style="200" customWidth="1"/>
    <col min="12555" max="12555" width="9" style="200"/>
    <col min="12556" max="12556" width="2.375" style="200" customWidth="1"/>
    <col min="12557" max="12800" width="9" style="200"/>
    <col min="12801" max="12801" width="2.375" style="200" customWidth="1"/>
    <col min="12802" max="12802" width="31" style="200" customWidth="1"/>
    <col min="12803" max="12803" width="28.625" style="200" customWidth="1"/>
    <col min="12804" max="12804" width="25.75" style="200" customWidth="1"/>
    <col min="12805" max="12806" width="17.75" style="200" customWidth="1"/>
    <col min="12807" max="12807" width="4" style="200" bestFit="1" customWidth="1"/>
    <col min="12808" max="12808" width="4.5" style="200" customWidth="1"/>
    <col min="12809" max="12809" width="14.375" style="200" customWidth="1"/>
    <col min="12810" max="12810" width="2.875" style="200" customWidth="1"/>
    <col min="12811" max="12811" width="9" style="200"/>
    <col min="12812" max="12812" width="2.375" style="200" customWidth="1"/>
    <col min="12813" max="13056" width="9" style="200"/>
    <col min="13057" max="13057" width="2.375" style="200" customWidth="1"/>
    <col min="13058" max="13058" width="31" style="200" customWidth="1"/>
    <col min="13059" max="13059" width="28.625" style="200" customWidth="1"/>
    <col min="13060" max="13060" width="25.75" style="200" customWidth="1"/>
    <col min="13061" max="13062" width="17.75" style="200" customWidth="1"/>
    <col min="13063" max="13063" width="4" style="200" bestFit="1" customWidth="1"/>
    <col min="13064" max="13064" width="4.5" style="200" customWidth="1"/>
    <col min="13065" max="13065" width="14.375" style="200" customWidth="1"/>
    <col min="13066" max="13066" width="2.875" style="200" customWidth="1"/>
    <col min="13067" max="13067" width="9" style="200"/>
    <col min="13068" max="13068" width="2.375" style="200" customWidth="1"/>
    <col min="13069" max="13312" width="9" style="200"/>
    <col min="13313" max="13313" width="2.375" style="200" customWidth="1"/>
    <col min="13314" max="13314" width="31" style="200" customWidth="1"/>
    <col min="13315" max="13315" width="28.625" style="200" customWidth="1"/>
    <col min="13316" max="13316" width="25.75" style="200" customWidth="1"/>
    <col min="13317" max="13318" width="17.75" style="200" customWidth="1"/>
    <col min="13319" max="13319" width="4" style="200" bestFit="1" customWidth="1"/>
    <col min="13320" max="13320" width="4.5" style="200" customWidth="1"/>
    <col min="13321" max="13321" width="14.375" style="200" customWidth="1"/>
    <col min="13322" max="13322" width="2.875" style="200" customWidth="1"/>
    <col min="13323" max="13323" width="9" style="200"/>
    <col min="13324" max="13324" width="2.375" style="200" customWidth="1"/>
    <col min="13325" max="13568" width="9" style="200"/>
    <col min="13569" max="13569" width="2.375" style="200" customWidth="1"/>
    <col min="13570" max="13570" width="31" style="200" customWidth="1"/>
    <col min="13571" max="13571" width="28.625" style="200" customWidth="1"/>
    <col min="13572" max="13572" width="25.75" style="200" customWidth="1"/>
    <col min="13573" max="13574" width="17.75" style="200" customWidth="1"/>
    <col min="13575" max="13575" width="4" style="200" bestFit="1" customWidth="1"/>
    <col min="13576" max="13576" width="4.5" style="200" customWidth="1"/>
    <col min="13577" max="13577" width="14.375" style="200" customWidth="1"/>
    <col min="13578" max="13578" width="2.875" style="200" customWidth="1"/>
    <col min="13579" max="13579" width="9" style="200"/>
    <col min="13580" max="13580" width="2.375" style="200" customWidth="1"/>
    <col min="13581" max="13824" width="9" style="200"/>
    <col min="13825" max="13825" width="2.375" style="200" customWidth="1"/>
    <col min="13826" max="13826" width="31" style="200" customWidth="1"/>
    <col min="13827" max="13827" width="28.625" style="200" customWidth="1"/>
    <col min="13828" max="13828" width="25.75" style="200" customWidth="1"/>
    <col min="13829" max="13830" width="17.75" style="200" customWidth="1"/>
    <col min="13831" max="13831" width="4" style="200" bestFit="1" customWidth="1"/>
    <col min="13832" max="13832" width="4.5" style="200" customWidth="1"/>
    <col min="13833" max="13833" width="14.375" style="200" customWidth="1"/>
    <col min="13834" max="13834" width="2.875" style="200" customWidth="1"/>
    <col min="13835" max="13835" width="9" style="200"/>
    <col min="13836" max="13836" width="2.375" style="200" customWidth="1"/>
    <col min="13837" max="14080" width="9" style="200"/>
    <col min="14081" max="14081" width="2.375" style="200" customWidth="1"/>
    <col min="14082" max="14082" width="31" style="200" customWidth="1"/>
    <col min="14083" max="14083" width="28.625" style="200" customWidth="1"/>
    <col min="14084" max="14084" width="25.75" style="200" customWidth="1"/>
    <col min="14085" max="14086" width="17.75" style="200" customWidth="1"/>
    <col min="14087" max="14087" width="4" style="200" bestFit="1" customWidth="1"/>
    <col min="14088" max="14088" width="4.5" style="200" customWidth="1"/>
    <col min="14089" max="14089" width="14.375" style="200" customWidth="1"/>
    <col min="14090" max="14090" width="2.875" style="200" customWidth="1"/>
    <col min="14091" max="14091" width="9" style="200"/>
    <col min="14092" max="14092" width="2.375" style="200" customWidth="1"/>
    <col min="14093" max="14336" width="9" style="200"/>
    <col min="14337" max="14337" width="2.375" style="200" customWidth="1"/>
    <col min="14338" max="14338" width="31" style="200" customWidth="1"/>
    <col min="14339" max="14339" width="28.625" style="200" customWidth="1"/>
    <col min="14340" max="14340" width="25.75" style="200" customWidth="1"/>
    <col min="14341" max="14342" width="17.75" style="200" customWidth="1"/>
    <col min="14343" max="14343" width="4" style="200" bestFit="1" customWidth="1"/>
    <col min="14344" max="14344" width="4.5" style="200" customWidth="1"/>
    <col min="14345" max="14345" width="14.375" style="200" customWidth="1"/>
    <col min="14346" max="14346" width="2.875" style="200" customWidth="1"/>
    <col min="14347" max="14347" width="9" style="200"/>
    <col min="14348" max="14348" width="2.375" style="200" customWidth="1"/>
    <col min="14349" max="14592" width="9" style="200"/>
    <col min="14593" max="14593" width="2.375" style="200" customWidth="1"/>
    <col min="14594" max="14594" width="31" style="200" customWidth="1"/>
    <col min="14595" max="14595" width="28.625" style="200" customWidth="1"/>
    <col min="14596" max="14596" width="25.75" style="200" customWidth="1"/>
    <col min="14597" max="14598" width="17.75" style="200" customWidth="1"/>
    <col min="14599" max="14599" width="4" style="200" bestFit="1" customWidth="1"/>
    <col min="14600" max="14600" width="4.5" style="200" customWidth="1"/>
    <col min="14601" max="14601" width="14.375" style="200" customWidth="1"/>
    <col min="14602" max="14602" width="2.875" style="200" customWidth="1"/>
    <col min="14603" max="14603" width="9" style="200"/>
    <col min="14604" max="14604" width="2.375" style="200" customWidth="1"/>
    <col min="14605" max="14848" width="9" style="200"/>
    <col min="14849" max="14849" width="2.375" style="200" customWidth="1"/>
    <col min="14850" max="14850" width="31" style="200" customWidth="1"/>
    <col min="14851" max="14851" width="28.625" style="200" customWidth="1"/>
    <col min="14852" max="14852" width="25.75" style="200" customWidth="1"/>
    <col min="14853" max="14854" width="17.75" style="200" customWidth="1"/>
    <col min="14855" max="14855" width="4" style="200" bestFit="1" customWidth="1"/>
    <col min="14856" max="14856" width="4.5" style="200" customWidth="1"/>
    <col min="14857" max="14857" width="14.375" style="200" customWidth="1"/>
    <col min="14858" max="14858" width="2.875" style="200" customWidth="1"/>
    <col min="14859" max="14859" width="9" style="200"/>
    <col min="14860" max="14860" width="2.375" style="200" customWidth="1"/>
    <col min="14861" max="15104" width="9" style="200"/>
    <col min="15105" max="15105" width="2.375" style="200" customWidth="1"/>
    <col min="15106" max="15106" width="31" style="200" customWidth="1"/>
    <col min="15107" max="15107" width="28.625" style="200" customWidth="1"/>
    <col min="15108" max="15108" width="25.75" style="200" customWidth="1"/>
    <col min="15109" max="15110" width="17.75" style="200" customWidth="1"/>
    <col min="15111" max="15111" width="4" style="200" bestFit="1" customWidth="1"/>
    <col min="15112" max="15112" width="4.5" style="200" customWidth="1"/>
    <col min="15113" max="15113" width="14.375" style="200" customWidth="1"/>
    <col min="15114" max="15114" width="2.875" style="200" customWidth="1"/>
    <col min="15115" max="15115" width="9" style="200"/>
    <col min="15116" max="15116" width="2.375" style="200" customWidth="1"/>
    <col min="15117" max="15360" width="9" style="200"/>
    <col min="15361" max="15361" width="2.375" style="200" customWidth="1"/>
    <col min="15362" max="15362" width="31" style="200" customWidth="1"/>
    <col min="15363" max="15363" width="28.625" style="200" customWidth="1"/>
    <col min="15364" max="15364" width="25.75" style="200" customWidth="1"/>
    <col min="15365" max="15366" width="17.75" style="200" customWidth="1"/>
    <col min="15367" max="15367" width="4" style="200" bestFit="1" customWidth="1"/>
    <col min="15368" max="15368" width="4.5" style="200" customWidth="1"/>
    <col min="15369" max="15369" width="14.375" style="200" customWidth="1"/>
    <col min="15370" max="15370" width="2.875" style="200" customWidth="1"/>
    <col min="15371" max="15371" width="9" style="200"/>
    <col min="15372" max="15372" width="2.375" style="200" customWidth="1"/>
    <col min="15373" max="15616" width="9" style="200"/>
    <col min="15617" max="15617" width="2.375" style="200" customWidth="1"/>
    <col min="15618" max="15618" width="31" style="200" customWidth="1"/>
    <col min="15619" max="15619" width="28.625" style="200" customWidth="1"/>
    <col min="15620" max="15620" width="25.75" style="200" customWidth="1"/>
    <col min="15621" max="15622" width="17.75" style="200" customWidth="1"/>
    <col min="15623" max="15623" width="4" style="200" bestFit="1" customWidth="1"/>
    <col min="15624" max="15624" width="4.5" style="200" customWidth="1"/>
    <col min="15625" max="15625" width="14.375" style="200" customWidth="1"/>
    <col min="15626" max="15626" width="2.875" style="200" customWidth="1"/>
    <col min="15627" max="15627" width="9" style="200"/>
    <col min="15628" max="15628" width="2.375" style="200" customWidth="1"/>
    <col min="15629" max="15872" width="9" style="200"/>
    <col min="15873" max="15873" width="2.375" style="200" customWidth="1"/>
    <col min="15874" max="15874" width="31" style="200" customWidth="1"/>
    <col min="15875" max="15875" width="28.625" style="200" customWidth="1"/>
    <col min="15876" max="15876" width="25.75" style="200" customWidth="1"/>
    <col min="15877" max="15878" width="17.75" style="200" customWidth="1"/>
    <col min="15879" max="15879" width="4" style="200" bestFit="1" customWidth="1"/>
    <col min="15880" max="15880" width="4.5" style="200" customWidth="1"/>
    <col min="15881" max="15881" width="14.375" style="200" customWidth="1"/>
    <col min="15882" max="15882" width="2.875" style="200" customWidth="1"/>
    <col min="15883" max="15883" width="9" style="200"/>
    <col min="15884" max="15884" width="2.375" style="200" customWidth="1"/>
    <col min="15885" max="16128" width="9" style="200"/>
    <col min="16129" max="16129" width="2.375" style="200" customWidth="1"/>
    <col min="16130" max="16130" width="31" style="200" customWidth="1"/>
    <col min="16131" max="16131" width="28.625" style="200" customWidth="1"/>
    <col min="16132" max="16132" width="25.75" style="200" customWidth="1"/>
    <col min="16133" max="16134" width="17.75" style="200" customWidth="1"/>
    <col min="16135" max="16135" width="4" style="200" bestFit="1" customWidth="1"/>
    <col min="16136" max="16136" width="4.5" style="200" customWidth="1"/>
    <col min="16137" max="16137" width="14.375" style="200" customWidth="1"/>
    <col min="16138" max="16138" width="2.875" style="200" customWidth="1"/>
    <col min="16139" max="16139" width="9" style="200"/>
    <col min="16140" max="16140" width="2.375" style="200" customWidth="1"/>
    <col min="16141" max="16384" width="9" style="200"/>
  </cols>
  <sheetData>
    <row r="1" spans="1:16" ht="21.75" customHeight="1">
      <c r="A1" s="165"/>
      <c r="B1" s="166"/>
      <c r="C1" s="175"/>
      <c r="D1" s="167"/>
      <c r="E1" s="165"/>
      <c r="F1" s="167"/>
      <c r="G1" s="175"/>
    </row>
    <row r="2" spans="1:16" ht="30.75" customHeight="1" thickBot="1">
      <c r="A2" s="165"/>
      <c r="B2" s="166"/>
      <c r="C2" s="215">
        <f>PeriodEnding</f>
        <v>41729</v>
      </c>
      <c r="D2" s="167"/>
      <c r="E2" s="165"/>
      <c r="F2" s="167"/>
      <c r="G2" s="175"/>
    </row>
    <row r="3" spans="1:16" ht="21" customHeight="1" thickBot="1">
      <c r="A3" s="165"/>
      <c r="B3" s="216" t="s">
        <v>349</v>
      </c>
      <c r="C3" s="217"/>
      <c r="D3" s="218"/>
      <c r="E3" s="165"/>
      <c r="F3" s="195"/>
      <c r="G3" s="175"/>
    </row>
    <row r="4" spans="1:16" ht="12" customHeight="1" thickBot="1">
      <c r="A4" s="165"/>
      <c r="B4" s="219"/>
      <c r="C4" s="220"/>
      <c r="D4" s="165"/>
      <c r="E4" s="221" t="s">
        <v>321</v>
      </c>
      <c r="F4" s="195"/>
      <c r="G4" s="175"/>
      <c r="I4" s="208" t="s">
        <v>324</v>
      </c>
      <c r="J4" s="168"/>
      <c r="K4" s="168"/>
      <c r="L4" s="168"/>
      <c r="M4" s="168"/>
      <c r="N4" s="168"/>
      <c r="O4" s="168"/>
      <c r="P4" s="168"/>
    </row>
    <row r="5" spans="1:16" ht="22.5" customHeight="1" thickBot="1">
      <c r="A5" s="165"/>
      <c r="B5" s="222" t="s">
        <v>350</v>
      </c>
      <c r="C5" s="223"/>
      <c r="D5" s="224"/>
      <c r="E5" s="225"/>
      <c r="F5" s="226" t="s">
        <v>325</v>
      </c>
      <c r="G5" s="198"/>
      <c r="I5" s="472"/>
      <c r="J5" s="473"/>
      <c r="K5" s="473"/>
      <c r="L5" s="473"/>
      <c r="M5" s="473"/>
      <c r="N5" s="473"/>
      <c r="O5" s="473"/>
      <c r="P5" s="474"/>
    </row>
    <row r="6" spans="1:16" ht="22.5" customHeight="1" thickBot="1">
      <c r="A6" s="165"/>
      <c r="B6" s="219"/>
      <c r="C6" s="223"/>
      <c r="D6" s="224"/>
      <c r="E6" s="227"/>
      <c r="F6" s="187"/>
      <c r="G6" s="198"/>
      <c r="I6" s="472"/>
      <c r="J6" s="473"/>
      <c r="K6" s="473"/>
      <c r="L6" s="473"/>
      <c r="M6" s="473"/>
      <c r="N6" s="473"/>
      <c r="O6" s="473"/>
      <c r="P6" s="474"/>
    </row>
    <row r="7" spans="1:16" ht="22.5" customHeight="1" thickBot="1">
      <c r="A7" s="165"/>
      <c r="B7" s="228" t="s">
        <v>351</v>
      </c>
      <c r="C7" s="223"/>
      <c r="D7" s="224"/>
      <c r="E7" s="225"/>
      <c r="F7" s="226" t="s">
        <v>326</v>
      </c>
      <c r="G7" s="198"/>
      <c r="I7" s="472"/>
      <c r="J7" s="473"/>
      <c r="K7" s="473"/>
      <c r="L7" s="473"/>
      <c r="M7" s="473"/>
      <c r="N7" s="473"/>
      <c r="O7" s="473"/>
      <c r="P7" s="474"/>
    </row>
    <row r="8" spans="1:16" ht="22.5" customHeight="1" thickBot="1">
      <c r="A8" s="165"/>
      <c r="B8" s="219"/>
      <c r="C8" s="223"/>
      <c r="D8" s="224"/>
      <c r="E8" s="227"/>
      <c r="F8" s="187"/>
      <c r="G8" s="198"/>
      <c r="I8" s="472"/>
      <c r="J8" s="473"/>
      <c r="K8" s="473"/>
      <c r="L8" s="473"/>
      <c r="M8" s="473"/>
      <c r="N8" s="473"/>
      <c r="O8" s="473"/>
      <c r="P8" s="474"/>
    </row>
    <row r="9" spans="1:16" ht="22.5" customHeight="1" thickBot="1">
      <c r="A9" s="165"/>
      <c r="B9" s="219" t="s">
        <v>352</v>
      </c>
      <c r="C9" s="223"/>
      <c r="D9" s="224"/>
      <c r="E9" s="225"/>
      <c r="F9" s="187" t="s">
        <v>327</v>
      </c>
      <c r="G9" s="198"/>
      <c r="I9" s="472"/>
      <c r="J9" s="473"/>
      <c r="K9" s="473"/>
      <c r="L9" s="473"/>
      <c r="M9" s="473"/>
      <c r="N9" s="473"/>
      <c r="O9" s="473"/>
      <c r="P9" s="474"/>
    </row>
    <row r="10" spans="1:16" ht="22.5" customHeight="1" thickBot="1">
      <c r="A10" s="165"/>
      <c r="B10" s="219"/>
      <c r="C10" s="223"/>
      <c r="D10" s="224"/>
      <c r="E10" s="227"/>
      <c r="F10" s="187"/>
      <c r="G10" s="198"/>
      <c r="I10" s="472"/>
      <c r="J10" s="473"/>
      <c r="K10" s="473"/>
      <c r="L10" s="473"/>
      <c r="M10" s="473"/>
      <c r="N10" s="473"/>
      <c r="O10" s="473"/>
      <c r="P10" s="474"/>
    </row>
    <row r="11" spans="1:16" ht="22.5" customHeight="1" thickBot="1">
      <c r="A11" s="195"/>
      <c r="B11" s="222" t="s">
        <v>353</v>
      </c>
      <c r="C11" s="223"/>
      <c r="D11" s="224"/>
      <c r="E11" s="225"/>
      <c r="F11" s="187" t="s">
        <v>328</v>
      </c>
      <c r="G11" s="198"/>
      <c r="H11" s="203"/>
      <c r="I11" s="472"/>
      <c r="J11" s="473"/>
      <c r="K11" s="473"/>
      <c r="L11" s="473"/>
      <c r="M11" s="473"/>
      <c r="N11" s="473"/>
      <c r="O11" s="473"/>
      <c r="P11" s="474"/>
    </row>
    <row r="12" spans="1:16" ht="22.5" customHeight="1" thickBot="1">
      <c r="A12" s="165"/>
      <c r="B12" s="219"/>
      <c r="C12" s="223"/>
      <c r="D12" s="224"/>
      <c r="E12" s="227"/>
      <c r="F12" s="187"/>
      <c r="G12" s="198"/>
      <c r="I12" s="472"/>
      <c r="J12" s="473"/>
      <c r="K12" s="473"/>
      <c r="L12" s="473"/>
      <c r="M12" s="473"/>
      <c r="N12" s="473"/>
      <c r="O12" s="473"/>
      <c r="P12" s="474"/>
    </row>
    <row r="13" spans="1:16" ht="22.5" customHeight="1" thickBot="1">
      <c r="A13" s="195"/>
      <c r="B13" s="222" t="s">
        <v>354</v>
      </c>
      <c r="C13" s="223"/>
      <c r="D13" s="224"/>
      <c r="E13" s="229">
        <f>E5+E7-E9-E11</f>
        <v>0</v>
      </c>
      <c r="F13" s="187" t="s">
        <v>355</v>
      </c>
      <c r="G13" s="198"/>
      <c r="H13" s="203"/>
      <c r="I13" s="472"/>
      <c r="J13" s="473"/>
      <c r="K13" s="473"/>
      <c r="L13" s="473"/>
      <c r="M13" s="473"/>
      <c r="N13" s="473"/>
      <c r="O13" s="473"/>
      <c r="P13" s="474"/>
    </row>
    <row r="14" spans="1:16" ht="22.5" customHeight="1" thickBot="1">
      <c r="A14" s="181"/>
      <c r="B14" s="219"/>
      <c r="C14" s="223"/>
      <c r="D14" s="230"/>
      <c r="E14" s="227"/>
      <c r="F14" s="187"/>
      <c r="G14" s="198"/>
      <c r="H14" s="203"/>
      <c r="I14" s="472"/>
      <c r="J14" s="473"/>
      <c r="K14" s="473"/>
      <c r="L14" s="473"/>
      <c r="M14" s="473"/>
      <c r="N14" s="473"/>
      <c r="O14" s="473"/>
      <c r="P14" s="474"/>
    </row>
    <row r="15" spans="1:16" ht="22.5" customHeight="1" thickBot="1">
      <c r="A15" s="195"/>
      <c r="B15" s="222" t="s">
        <v>356</v>
      </c>
      <c r="C15" s="223"/>
      <c r="D15" s="224"/>
      <c r="E15" s="229">
        <f>E13-E5</f>
        <v>0</v>
      </c>
      <c r="F15" s="187" t="s">
        <v>357</v>
      </c>
      <c r="G15" s="198"/>
      <c r="H15" s="203"/>
      <c r="I15" s="472"/>
      <c r="J15" s="473"/>
      <c r="K15" s="473"/>
      <c r="L15" s="473"/>
      <c r="M15" s="473"/>
      <c r="N15" s="473"/>
      <c r="O15" s="473"/>
      <c r="P15" s="474"/>
    </row>
    <row r="16" spans="1:16" ht="22.5" customHeight="1" thickBot="1">
      <c r="A16" s="181"/>
      <c r="B16" s="219"/>
      <c r="C16" s="223"/>
      <c r="D16" s="230"/>
      <c r="E16" s="227"/>
      <c r="F16" s="187"/>
      <c r="G16" s="198"/>
      <c r="H16" s="203"/>
      <c r="I16" s="472"/>
      <c r="J16" s="473"/>
      <c r="K16" s="473"/>
      <c r="L16" s="473"/>
      <c r="M16" s="473"/>
      <c r="N16" s="473"/>
      <c r="O16" s="473"/>
      <c r="P16" s="474"/>
    </row>
    <row r="17" spans="1:16" ht="22.5" customHeight="1" thickBot="1">
      <c r="A17" s="181"/>
      <c r="B17" s="222" t="s">
        <v>358</v>
      </c>
      <c r="C17" s="223"/>
      <c r="D17" s="224"/>
      <c r="E17" s="225"/>
      <c r="F17" s="187" t="s">
        <v>331</v>
      </c>
      <c r="G17" s="198"/>
      <c r="H17" s="203"/>
      <c r="I17" s="472"/>
      <c r="J17" s="473"/>
      <c r="K17" s="473"/>
      <c r="L17" s="473"/>
      <c r="M17" s="473"/>
      <c r="N17" s="473"/>
      <c r="O17" s="473"/>
      <c r="P17" s="474"/>
    </row>
    <row r="18" spans="1:16" ht="22.5" customHeight="1" thickBot="1">
      <c r="A18" s="195"/>
      <c r="B18" s="231"/>
      <c r="C18" s="223"/>
      <c r="D18" s="224"/>
      <c r="E18" s="227"/>
      <c r="F18" s="187"/>
      <c r="G18" s="198"/>
      <c r="H18" s="203"/>
      <c r="I18" s="472"/>
      <c r="J18" s="473"/>
      <c r="K18" s="473"/>
      <c r="L18" s="473"/>
      <c r="M18" s="473"/>
      <c r="N18" s="473"/>
      <c r="O18" s="473"/>
      <c r="P18" s="474"/>
    </row>
    <row r="19" spans="1:16" ht="22.5" customHeight="1" thickBot="1">
      <c r="A19" s="195"/>
      <c r="B19" s="222" t="s">
        <v>359</v>
      </c>
      <c r="C19" s="223"/>
      <c r="D19" s="232"/>
      <c r="E19" s="225"/>
      <c r="F19" s="187" t="s">
        <v>332</v>
      </c>
      <c r="G19" s="198"/>
      <c r="H19" s="203"/>
      <c r="I19" s="472"/>
      <c r="J19" s="473"/>
      <c r="K19" s="473"/>
      <c r="L19" s="473"/>
      <c r="M19" s="473"/>
      <c r="N19" s="473"/>
      <c r="O19" s="473"/>
      <c r="P19" s="474"/>
    </row>
    <row r="20" spans="1:16" ht="22.5" customHeight="1" thickBot="1">
      <c r="A20" s="195"/>
      <c r="B20" s="231"/>
      <c r="C20" s="223"/>
      <c r="D20" s="232"/>
      <c r="E20" s="233"/>
      <c r="F20" s="234"/>
      <c r="G20" s="198"/>
      <c r="H20" s="203"/>
      <c r="I20" s="472"/>
      <c r="J20" s="473"/>
      <c r="K20" s="473"/>
      <c r="L20" s="473"/>
      <c r="M20" s="473"/>
      <c r="N20" s="473"/>
      <c r="O20" s="473"/>
      <c r="P20" s="474"/>
    </row>
    <row r="21" spans="1:16" ht="22.5" customHeight="1" thickBot="1">
      <c r="A21" s="165"/>
      <c r="B21" s="219" t="s">
        <v>360</v>
      </c>
      <c r="C21" s="223"/>
      <c r="D21" s="235"/>
      <c r="E21" s="236"/>
      <c r="F21" s="187" t="s">
        <v>333</v>
      </c>
      <c r="G21" s="198"/>
      <c r="I21" s="472"/>
      <c r="J21" s="473"/>
      <c r="K21" s="473"/>
      <c r="L21" s="473"/>
      <c r="M21" s="473"/>
      <c r="N21" s="473"/>
      <c r="O21" s="473"/>
      <c r="P21" s="474"/>
    </row>
    <row r="22" spans="1:16" ht="22.5" customHeight="1" thickBot="1">
      <c r="A22" s="195"/>
      <c r="B22" s="231"/>
      <c r="C22" s="223"/>
      <c r="D22" s="232"/>
      <c r="E22" s="233"/>
      <c r="F22" s="234"/>
      <c r="G22" s="198"/>
      <c r="H22" s="203"/>
      <c r="I22" s="472"/>
      <c r="J22" s="473"/>
      <c r="K22" s="473"/>
      <c r="L22" s="473"/>
      <c r="M22" s="473"/>
      <c r="N22" s="473"/>
      <c r="O22" s="473"/>
      <c r="P22" s="474"/>
    </row>
    <row r="23" spans="1:16" ht="22.5" customHeight="1" thickBot="1">
      <c r="A23" s="165"/>
      <c r="B23" s="219" t="s">
        <v>361</v>
      </c>
      <c r="C23" s="223"/>
      <c r="D23" s="235"/>
      <c r="E23" s="236"/>
      <c r="F23" s="187" t="s">
        <v>334</v>
      </c>
      <c r="G23" s="198"/>
      <c r="H23" s="203"/>
      <c r="I23" s="472"/>
      <c r="J23" s="473"/>
      <c r="K23" s="473"/>
      <c r="L23" s="473"/>
      <c r="M23" s="473"/>
      <c r="N23" s="473"/>
      <c r="O23" s="473"/>
      <c r="P23" s="474"/>
    </row>
    <row r="24" spans="1:16" ht="13.5" customHeight="1">
      <c r="A24" s="195"/>
      <c r="B24" s="231"/>
      <c r="C24" s="223"/>
      <c r="D24" s="232"/>
      <c r="E24" s="237"/>
      <c r="F24" s="234"/>
      <c r="G24" s="198"/>
      <c r="H24" s="203"/>
      <c r="I24" s="238"/>
      <c r="J24" s="168"/>
    </row>
    <row r="25" spans="1:16" ht="21" customHeight="1">
      <c r="A25" s="195"/>
      <c r="B25" s="231"/>
      <c r="C25" s="223"/>
      <c r="D25" s="232"/>
      <c r="E25" s="237"/>
      <c r="F25" s="234"/>
      <c r="G25" s="198"/>
      <c r="H25" s="203"/>
      <c r="I25" s="238"/>
      <c r="J25" s="168"/>
    </row>
    <row r="26" spans="1:16" ht="9.75" customHeight="1">
      <c r="D26" s="239"/>
      <c r="E26" s="239"/>
      <c r="F26" s="239"/>
      <c r="H26" s="203"/>
      <c r="I26" s="238"/>
      <c r="J26" s="168"/>
    </row>
    <row r="27" spans="1:16" ht="21" customHeight="1">
      <c r="D27" s="239"/>
      <c r="E27" s="239"/>
      <c r="F27" s="239"/>
      <c r="H27" s="203"/>
      <c r="I27" s="238"/>
      <c r="J27" s="168"/>
    </row>
    <row r="28" spans="1:16" ht="9.75" customHeight="1">
      <c r="A28" s="240"/>
      <c r="B28" s="240"/>
      <c r="C28" s="240"/>
      <c r="D28" s="240"/>
      <c r="E28" s="240"/>
      <c r="F28" s="240"/>
      <c r="G28" s="240"/>
      <c r="H28" s="203"/>
      <c r="I28" s="238"/>
      <c r="J28" s="168"/>
    </row>
    <row r="29" spans="1:16" ht="21" customHeight="1">
      <c r="A29" s="240"/>
      <c r="B29" s="240"/>
      <c r="C29" s="240"/>
      <c r="D29" s="240"/>
      <c r="E29" s="240"/>
      <c r="F29" s="240"/>
      <c r="G29" s="240"/>
      <c r="H29" s="203"/>
      <c r="I29" s="241"/>
      <c r="J29" s="199"/>
    </row>
    <row r="30" spans="1:16" ht="21" customHeight="1">
      <c r="A30" s="240"/>
      <c r="B30" s="240"/>
      <c r="C30" s="240"/>
      <c r="D30" s="240"/>
      <c r="E30" s="240"/>
      <c r="F30" s="240"/>
      <c r="G30" s="240"/>
      <c r="H30" s="203"/>
      <c r="I30" s="238"/>
      <c r="J30" s="168"/>
    </row>
    <row r="31" spans="1:16" ht="15.6" customHeight="1">
      <c r="A31" s="240"/>
      <c r="B31" s="240"/>
      <c r="C31" s="240"/>
      <c r="D31" s="240"/>
      <c r="E31" s="240"/>
      <c r="F31" s="240"/>
      <c r="G31" s="240"/>
      <c r="I31" s="242"/>
      <c r="J31" s="239"/>
    </row>
    <row r="32" spans="1:16" ht="15">
      <c r="A32" s="240"/>
      <c r="B32" s="240"/>
      <c r="C32" s="240"/>
      <c r="D32" s="240"/>
      <c r="E32" s="240"/>
      <c r="F32" s="240"/>
      <c r="G32" s="240"/>
      <c r="H32" s="240"/>
      <c r="I32" s="240"/>
      <c r="J32" s="240"/>
    </row>
    <row r="33" spans="1:10" ht="15">
      <c r="A33" s="240"/>
      <c r="B33" s="240"/>
      <c r="C33" s="240"/>
      <c r="D33" s="240"/>
      <c r="E33" s="240"/>
      <c r="F33" s="240"/>
      <c r="G33" s="240"/>
      <c r="H33" s="240"/>
      <c r="I33" s="240"/>
      <c r="J33" s="240"/>
    </row>
    <row r="34" spans="1:10" ht="15">
      <c r="A34" s="240"/>
      <c r="B34" s="240"/>
      <c r="C34" s="240"/>
      <c r="D34" s="240"/>
      <c r="E34" s="240"/>
      <c r="F34" s="240"/>
      <c r="G34" s="240"/>
      <c r="H34" s="240"/>
      <c r="I34" s="240"/>
      <c r="J34" s="240"/>
    </row>
    <row r="35" spans="1:10" ht="12" customHeight="1">
      <c r="A35" s="240"/>
      <c r="B35" s="240"/>
      <c r="C35" s="240"/>
      <c r="D35" s="240"/>
      <c r="E35" s="240"/>
      <c r="F35" s="240"/>
      <c r="G35" s="240"/>
    </row>
    <row r="36" spans="1:10" ht="40.5" customHeight="1">
      <c r="A36" s="240"/>
      <c r="B36" s="240"/>
      <c r="C36" s="240"/>
      <c r="D36" s="240"/>
      <c r="E36" s="240"/>
      <c r="F36" s="240"/>
      <c r="G36" s="240"/>
    </row>
    <row r="37" spans="1:10" ht="30" customHeight="1">
      <c r="A37" s="240"/>
      <c r="B37" s="240"/>
      <c r="C37" s="240"/>
      <c r="D37" s="240"/>
      <c r="E37" s="240"/>
      <c r="F37" s="240"/>
      <c r="G37" s="240"/>
    </row>
    <row r="38" spans="1:10" ht="21" customHeight="1">
      <c r="A38" s="240"/>
      <c r="B38" s="240"/>
      <c r="C38" s="240"/>
      <c r="D38" s="240"/>
      <c r="E38" s="240"/>
      <c r="F38" s="240"/>
      <c r="G38" s="240"/>
    </row>
    <row r="39" spans="1:10" ht="21" customHeight="1">
      <c r="A39" s="240"/>
      <c r="B39" s="240"/>
      <c r="C39" s="240"/>
      <c r="D39" s="240"/>
      <c r="E39" s="240"/>
      <c r="F39" s="240"/>
      <c r="G39" s="240"/>
    </row>
    <row r="40" spans="1:10" ht="9.6" customHeight="1">
      <c r="A40" s="240"/>
      <c r="B40" s="240"/>
      <c r="C40" s="240"/>
      <c r="D40" s="240"/>
      <c r="E40" s="240"/>
      <c r="F40" s="240"/>
      <c r="G40" s="240"/>
    </row>
    <row r="41" spans="1:10" ht="21" customHeight="1">
      <c r="A41" s="240"/>
      <c r="B41" s="240"/>
      <c r="C41" s="240"/>
      <c r="D41" s="240"/>
      <c r="E41" s="240"/>
      <c r="F41" s="240"/>
      <c r="G41" s="240"/>
    </row>
    <row r="42" spans="1:10" ht="9.6" customHeight="1"/>
    <row r="43" spans="1:10" ht="21" customHeight="1"/>
    <row r="44" spans="1:10" ht="9.6" customHeight="1"/>
    <row r="45" spans="1:10" ht="21.75" customHeight="1"/>
    <row r="46" spans="1:10" ht="9.6" customHeight="1"/>
    <row r="47" spans="1:10" ht="21" customHeight="1">
      <c r="H47" s="243"/>
      <c r="I47" s="244"/>
      <c r="J47" s="245"/>
    </row>
    <row r="48" spans="1:10" ht="9.6" customHeight="1">
      <c r="H48" s="243"/>
      <c r="I48" s="244"/>
      <c r="J48" s="245"/>
    </row>
    <row r="49" spans="8:12" ht="21" customHeight="1">
      <c r="H49" s="203"/>
      <c r="I49" s="244"/>
      <c r="J49" s="245"/>
    </row>
    <row r="50" spans="8:12" ht="9.75" customHeight="1">
      <c r="H50" s="203"/>
      <c r="I50" s="244"/>
      <c r="J50" s="245"/>
      <c r="L50" s="246"/>
    </row>
    <row r="51" spans="8:12" ht="21" customHeight="1">
      <c r="H51" s="203"/>
      <c r="I51" s="244"/>
      <c r="J51" s="245"/>
    </row>
    <row r="52" spans="8:12" ht="9.75" customHeight="1">
      <c r="H52" s="203"/>
      <c r="I52" s="244"/>
      <c r="J52" s="245"/>
    </row>
    <row r="53" spans="8:12" ht="21" customHeight="1">
      <c r="H53" s="203"/>
      <c r="I53" s="238"/>
      <c r="J53" s="168"/>
    </row>
    <row r="54" spans="8:12" ht="9.75" customHeight="1">
      <c r="H54" s="203"/>
      <c r="I54" s="244"/>
      <c r="J54" s="245"/>
    </row>
    <row r="55" spans="8:12" ht="21" customHeight="1">
      <c r="H55" s="203"/>
      <c r="I55" s="238"/>
      <c r="J55" s="168"/>
    </row>
    <row r="56" spans="8:12" ht="9.75" customHeight="1">
      <c r="H56" s="203"/>
      <c r="I56" s="244"/>
      <c r="J56" s="245"/>
    </row>
    <row r="57" spans="8:12" ht="21" customHeight="1">
      <c r="H57" s="203"/>
      <c r="I57" s="238"/>
      <c r="J57" s="168"/>
    </row>
    <row r="58" spans="8:12" ht="9.75" customHeight="1">
      <c r="H58" s="203"/>
      <c r="I58" s="244"/>
      <c r="J58" s="245"/>
    </row>
    <row r="59" spans="8:12" ht="21" customHeight="1">
      <c r="H59" s="203"/>
      <c r="I59" s="238"/>
      <c r="J59" s="168"/>
    </row>
    <row r="60" spans="8:12" ht="9.75" customHeight="1">
      <c r="H60" s="203"/>
      <c r="I60" s="244"/>
      <c r="J60" s="245"/>
    </row>
    <row r="61" spans="8:12" ht="9.75" customHeight="1">
      <c r="H61" s="203"/>
      <c r="I61" s="244"/>
      <c r="J61" s="245"/>
    </row>
    <row r="62" spans="8:12" ht="9.75" customHeight="1">
      <c r="H62" s="203"/>
      <c r="I62" s="238"/>
      <c r="J62" s="168"/>
    </row>
    <row r="63" spans="8:12" ht="21" customHeight="1">
      <c r="H63" s="203"/>
      <c r="I63" s="238"/>
      <c r="J63" s="168"/>
    </row>
    <row r="64" spans="8:12" ht="9.75" customHeight="1">
      <c r="H64" s="203"/>
      <c r="I64" s="238"/>
      <c r="J64" s="168"/>
    </row>
    <row r="65" spans="8:12" ht="21" customHeight="1">
      <c r="H65" s="203"/>
      <c r="I65" s="238"/>
      <c r="J65" s="168"/>
    </row>
    <row r="66" spans="8:12" ht="9.75" customHeight="1">
      <c r="H66" s="203"/>
      <c r="I66" s="238"/>
      <c r="J66" s="168"/>
    </row>
    <row r="67" spans="8:12" ht="21" customHeight="1">
      <c r="H67" s="203"/>
      <c r="I67" s="241"/>
      <c r="J67" s="199"/>
    </row>
    <row r="68" spans="8:12" ht="21" customHeight="1">
      <c r="H68" s="203"/>
      <c r="I68" s="238"/>
      <c r="J68" s="168"/>
    </row>
    <row r="69" spans="8:12" ht="15.6" customHeight="1">
      <c r="I69" s="242"/>
      <c r="J69" s="239"/>
    </row>
    <row r="70" spans="8:12" ht="15">
      <c r="H70" s="240"/>
      <c r="I70" s="240"/>
      <c r="J70" s="240"/>
    </row>
    <row r="71" spans="8:12" ht="15">
      <c r="H71" s="240"/>
      <c r="I71" s="240"/>
      <c r="J71" s="240"/>
    </row>
    <row r="72" spans="8:12" ht="15">
      <c r="H72" s="240"/>
      <c r="I72" s="240"/>
      <c r="J72" s="240"/>
    </row>
    <row r="73" spans="8:12" ht="15">
      <c r="H73" s="240"/>
      <c r="I73" s="240"/>
      <c r="J73" s="240"/>
    </row>
    <row r="74" spans="8:12" ht="15">
      <c r="H74" s="240"/>
      <c r="I74" s="240"/>
      <c r="J74" s="240"/>
      <c r="L74" s="246"/>
    </row>
    <row r="75" spans="8:12" ht="23.25" customHeight="1">
      <c r="H75" s="240"/>
      <c r="I75" s="240"/>
      <c r="J75" s="240"/>
    </row>
    <row r="76" spans="8:12" ht="15">
      <c r="H76" s="240"/>
      <c r="I76" s="240"/>
      <c r="J76" s="240"/>
    </row>
    <row r="77" spans="8:12" ht="15">
      <c r="H77" s="240"/>
      <c r="I77" s="240"/>
      <c r="J77" s="240"/>
    </row>
    <row r="78" spans="8:12" ht="15"/>
    <row r="79" spans="8:12" ht="15"/>
    <row r="80" spans="8:12"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sheetData>
  <sheetProtection selectLockedCells="1"/>
  <mergeCells count="19">
    <mergeCell ref="I16:P16"/>
    <mergeCell ref="I5:P5"/>
    <mergeCell ref="I6:P6"/>
    <mergeCell ref="I7:P7"/>
    <mergeCell ref="I8:P8"/>
    <mergeCell ref="I9:P9"/>
    <mergeCell ref="I10:P10"/>
    <mergeCell ref="I11:P11"/>
    <mergeCell ref="I12:P12"/>
    <mergeCell ref="I13:P13"/>
    <mergeCell ref="I14:P14"/>
    <mergeCell ref="I15:P15"/>
    <mergeCell ref="I23:P23"/>
    <mergeCell ref="I17:P17"/>
    <mergeCell ref="I18:P18"/>
    <mergeCell ref="I19:P19"/>
    <mergeCell ref="I20:P20"/>
    <mergeCell ref="I21:P21"/>
    <mergeCell ref="I22:P22"/>
  </mergeCells>
  <printOptions horizontalCentered="1" verticalCentered="1"/>
  <pageMargins left="0.51181102362204722" right="0.51181102362204722" top="0.86" bottom="0.66" header="0.23622047244094491" footer="0.23622047244094491"/>
  <pageSetup paperSize="9" scale="60" orientation="portrait" horizontalDpi="4294967292" r:id="rId1"/>
  <headerFooter alignWithMargins="0">
    <oddHeader>&amp;C&amp;10Quarterly statistical return of gas wholesaling and retailing enterprises</oddHeader>
    <oddFooter>&amp;L&amp;"Arial,Bold"Page 3&amp;R&amp;"Arial,Bold"MED-GWR</oddFooter>
  </headerFooter>
  <drawing r:id="rId2"/>
  <extLst>
    <ext xmlns:x14="http://schemas.microsoft.com/office/spreadsheetml/2009/9/main" uri="{CCE6A557-97BC-4b89-ADB6-D9C93CAAB3DF}">
      <x14:dataValidations xmlns:xm="http://schemas.microsoft.com/office/excel/2006/main" count="1">
        <x14:dataValidation type="decimal" allowBlank="1" showInputMessage="1" showErrorMessage="1">
          <x14:formula1>
            <xm:f>-999999999</xm:f>
          </x14:formula1>
          <x14:formula2>
            <xm:f>999999999</xm:f>
          </x14:formula2>
          <xm: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P137"/>
  <sheetViews>
    <sheetView showGridLines="0" zoomScale="85" zoomScaleNormal="85" zoomScaleSheetLayoutView="100" workbookViewId="0">
      <selection activeCell="C3" sqref="C3"/>
    </sheetView>
  </sheetViews>
  <sheetFormatPr defaultRowHeight="20.25" customHeight="1"/>
  <cols>
    <col min="1" max="1" width="2.375" style="200" customWidth="1"/>
    <col min="2" max="2" width="22.5" style="204" customWidth="1"/>
    <col min="3" max="3" width="28.625" style="204" customWidth="1"/>
    <col min="4" max="4" width="25.75" style="200" customWidth="1"/>
    <col min="5" max="6" width="17.75" style="200" customWidth="1"/>
    <col min="7" max="7" width="2.875" style="206" customWidth="1"/>
    <col min="8" max="8" width="2.125" style="206" customWidth="1"/>
    <col min="9" max="9" width="14.375" style="214" customWidth="1"/>
    <col min="10" max="10" width="2.875" style="200" customWidth="1"/>
    <col min="11" max="11" width="9" style="200"/>
    <col min="12" max="12" width="2.375" style="200" customWidth="1"/>
    <col min="13" max="256" width="9" style="200"/>
    <col min="257" max="257" width="2.375" style="200" customWidth="1"/>
    <col min="258" max="258" width="22.5" style="200" customWidth="1"/>
    <col min="259" max="259" width="28.625" style="200" customWidth="1"/>
    <col min="260" max="260" width="25.75" style="200" customWidth="1"/>
    <col min="261" max="262" width="17.75" style="200" customWidth="1"/>
    <col min="263" max="263" width="2.875" style="200" customWidth="1"/>
    <col min="264" max="264" width="2.125" style="200" customWidth="1"/>
    <col min="265" max="265" width="14.375" style="200" customWidth="1"/>
    <col min="266" max="266" width="2.875" style="200" customWidth="1"/>
    <col min="267" max="267" width="9" style="200"/>
    <col min="268" max="268" width="2.375" style="200" customWidth="1"/>
    <col min="269" max="512" width="9" style="200"/>
    <col min="513" max="513" width="2.375" style="200" customWidth="1"/>
    <col min="514" max="514" width="22.5" style="200" customWidth="1"/>
    <col min="515" max="515" width="28.625" style="200" customWidth="1"/>
    <col min="516" max="516" width="25.75" style="200" customWidth="1"/>
    <col min="517" max="518" width="17.75" style="200" customWidth="1"/>
    <col min="519" max="519" width="2.875" style="200" customWidth="1"/>
    <col min="520" max="520" width="2.125" style="200" customWidth="1"/>
    <col min="521" max="521" width="14.375" style="200" customWidth="1"/>
    <col min="522" max="522" width="2.875" style="200" customWidth="1"/>
    <col min="523" max="523" width="9" style="200"/>
    <col min="524" max="524" width="2.375" style="200" customWidth="1"/>
    <col min="525" max="768" width="9" style="200"/>
    <col min="769" max="769" width="2.375" style="200" customWidth="1"/>
    <col min="770" max="770" width="22.5" style="200" customWidth="1"/>
    <col min="771" max="771" width="28.625" style="200" customWidth="1"/>
    <col min="772" max="772" width="25.75" style="200" customWidth="1"/>
    <col min="773" max="774" width="17.75" style="200" customWidth="1"/>
    <col min="775" max="775" width="2.875" style="200" customWidth="1"/>
    <col min="776" max="776" width="2.125" style="200" customWidth="1"/>
    <col min="777" max="777" width="14.375" style="200" customWidth="1"/>
    <col min="778" max="778" width="2.875" style="200" customWidth="1"/>
    <col min="779" max="779" width="9" style="200"/>
    <col min="780" max="780" width="2.375" style="200" customWidth="1"/>
    <col min="781" max="1024" width="9" style="200"/>
    <col min="1025" max="1025" width="2.375" style="200" customWidth="1"/>
    <col min="1026" max="1026" width="22.5" style="200" customWidth="1"/>
    <col min="1027" max="1027" width="28.625" style="200" customWidth="1"/>
    <col min="1028" max="1028" width="25.75" style="200" customWidth="1"/>
    <col min="1029" max="1030" width="17.75" style="200" customWidth="1"/>
    <col min="1031" max="1031" width="2.875" style="200" customWidth="1"/>
    <col min="1032" max="1032" width="2.125" style="200" customWidth="1"/>
    <col min="1033" max="1033" width="14.375" style="200" customWidth="1"/>
    <col min="1034" max="1034" width="2.875" style="200" customWidth="1"/>
    <col min="1035" max="1035" width="9" style="200"/>
    <col min="1036" max="1036" width="2.375" style="200" customWidth="1"/>
    <col min="1037" max="1280" width="9" style="200"/>
    <col min="1281" max="1281" width="2.375" style="200" customWidth="1"/>
    <col min="1282" max="1282" width="22.5" style="200" customWidth="1"/>
    <col min="1283" max="1283" width="28.625" style="200" customWidth="1"/>
    <col min="1284" max="1284" width="25.75" style="200" customWidth="1"/>
    <col min="1285" max="1286" width="17.75" style="200" customWidth="1"/>
    <col min="1287" max="1287" width="2.875" style="200" customWidth="1"/>
    <col min="1288" max="1288" width="2.125" style="200" customWidth="1"/>
    <col min="1289" max="1289" width="14.375" style="200" customWidth="1"/>
    <col min="1290" max="1290" width="2.875" style="200" customWidth="1"/>
    <col min="1291" max="1291" width="9" style="200"/>
    <col min="1292" max="1292" width="2.375" style="200" customWidth="1"/>
    <col min="1293" max="1536" width="9" style="200"/>
    <col min="1537" max="1537" width="2.375" style="200" customWidth="1"/>
    <col min="1538" max="1538" width="22.5" style="200" customWidth="1"/>
    <col min="1539" max="1539" width="28.625" style="200" customWidth="1"/>
    <col min="1540" max="1540" width="25.75" style="200" customWidth="1"/>
    <col min="1541" max="1542" width="17.75" style="200" customWidth="1"/>
    <col min="1543" max="1543" width="2.875" style="200" customWidth="1"/>
    <col min="1544" max="1544" width="2.125" style="200" customWidth="1"/>
    <col min="1545" max="1545" width="14.375" style="200" customWidth="1"/>
    <col min="1546" max="1546" width="2.875" style="200" customWidth="1"/>
    <col min="1547" max="1547" width="9" style="200"/>
    <col min="1548" max="1548" width="2.375" style="200" customWidth="1"/>
    <col min="1549" max="1792" width="9" style="200"/>
    <col min="1793" max="1793" width="2.375" style="200" customWidth="1"/>
    <col min="1794" max="1794" width="22.5" style="200" customWidth="1"/>
    <col min="1795" max="1795" width="28.625" style="200" customWidth="1"/>
    <col min="1796" max="1796" width="25.75" style="200" customWidth="1"/>
    <col min="1797" max="1798" width="17.75" style="200" customWidth="1"/>
    <col min="1799" max="1799" width="2.875" style="200" customWidth="1"/>
    <col min="1800" max="1800" width="2.125" style="200" customWidth="1"/>
    <col min="1801" max="1801" width="14.375" style="200" customWidth="1"/>
    <col min="1802" max="1802" width="2.875" style="200" customWidth="1"/>
    <col min="1803" max="1803" width="9" style="200"/>
    <col min="1804" max="1804" width="2.375" style="200" customWidth="1"/>
    <col min="1805" max="2048" width="9" style="200"/>
    <col min="2049" max="2049" width="2.375" style="200" customWidth="1"/>
    <col min="2050" max="2050" width="22.5" style="200" customWidth="1"/>
    <col min="2051" max="2051" width="28.625" style="200" customWidth="1"/>
    <col min="2052" max="2052" width="25.75" style="200" customWidth="1"/>
    <col min="2053" max="2054" width="17.75" style="200" customWidth="1"/>
    <col min="2055" max="2055" width="2.875" style="200" customWidth="1"/>
    <col min="2056" max="2056" width="2.125" style="200" customWidth="1"/>
    <col min="2057" max="2057" width="14.375" style="200" customWidth="1"/>
    <col min="2058" max="2058" width="2.875" style="200" customWidth="1"/>
    <col min="2059" max="2059" width="9" style="200"/>
    <col min="2060" max="2060" width="2.375" style="200" customWidth="1"/>
    <col min="2061" max="2304" width="9" style="200"/>
    <col min="2305" max="2305" width="2.375" style="200" customWidth="1"/>
    <col min="2306" max="2306" width="22.5" style="200" customWidth="1"/>
    <col min="2307" max="2307" width="28.625" style="200" customWidth="1"/>
    <col min="2308" max="2308" width="25.75" style="200" customWidth="1"/>
    <col min="2309" max="2310" width="17.75" style="200" customWidth="1"/>
    <col min="2311" max="2311" width="2.875" style="200" customWidth="1"/>
    <col min="2312" max="2312" width="2.125" style="200" customWidth="1"/>
    <col min="2313" max="2313" width="14.375" style="200" customWidth="1"/>
    <col min="2314" max="2314" width="2.875" style="200" customWidth="1"/>
    <col min="2315" max="2315" width="9" style="200"/>
    <col min="2316" max="2316" width="2.375" style="200" customWidth="1"/>
    <col min="2317" max="2560" width="9" style="200"/>
    <col min="2561" max="2561" width="2.375" style="200" customWidth="1"/>
    <col min="2562" max="2562" width="22.5" style="200" customWidth="1"/>
    <col min="2563" max="2563" width="28.625" style="200" customWidth="1"/>
    <col min="2564" max="2564" width="25.75" style="200" customWidth="1"/>
    <col min="2565" max="2566" width="17.75" style="200" customWidth="1"/>
    <col min="2567" max="2567" width="2.875" style="200" customWidth="1"/>
    <col min="2568" max="2568" width="2.125" style="200" customWidth="1"/>
    <col min="2569" max="2569" width="14.375" style="200" customWidth="1"/>
    <col min="2570" max="2570" width="2.875" style="200" customWidth="1"/>
    <col min="2571" max="2571" width="9" style="200"/>
    <col min="2572" max="2572" width="2.375" style="200" customWidth="1"/>
    <col min="2573" max="2816" width="9" style="200"/>
    <col min="2817" max="2817" width="2.375" style="200" customWidth="1"/>
    <col min="2818" max="2818" width="22.5" style="200" customWidth="1"/>
    <col min="2819" max="2819" width="28.625" style="200" customWidth="1"/>
    <col min="2820" max="2820" width="25.75" style="200" customWidth="1"/>
    <col min="2821" max="2822" width="17.75" style="200" customWidth="1"/>
    <col min="2823" max="2823" width="2.875" style="200" customWidth="1"/>
    <col min="2824" max="2824" width="2.125" style="200" customWidth="1"/>
    <col min="2825" max="2825" width="14.375" style="200" customWidth="1"/>
    <col min="2826" max="2826" width="2.875" style="200" customWidth="1"/>
    <col min="2827" max="2827" width="9" style="200"/>
    <col min="2828" max="2828" width="2.375" style="200" customWidth="1"/>
    <col min="2829" max="3072" width="9" style="200"/>
    <col min="3073" max="3073" width="2.375" style="200" customWidth="1"/>
    <col min="3074" max="3074" width="22.5" style="200" customWidth="1"/>
    <col min="3075" max="3075" width="28.625" style="200" customWidth="1"/>
    <col min="3076" max="3076" width="25.75" style="200" customWidth="1"/>
    <col min="3077" max="3078" width="17.75" style="200" customWidth="1"/>
    <col min="3079" max="3079" width="2.875" style="200" customWidth="1"/>
    <col min="3080" max="3080" width="2.125" style="200" customWidth="1"/>
    <col min="3081" max="3081" width="14.375" style="200" customWidth="1"/>
    <col min="3082" max="3082" width="2.875" style="200" customWidth="1"/>
    <col min="3083" max="3083" width="9" style="200"/>
    <col min="3084" max="3084" width="2.375" style="200" customWidth="1"/>
    <col min="3085" max="3328" width="9" style="200"/>
    <col min="3329" max="3329" width="2.375" style="200" customWidth="1"/>
    <col min="3330" max="3330" width="22.5" style="200" customWidth="1"/>
    <col min="3331" max="3331" width="28.625" style="200" customWidth="1"/>
    <col min="3332" max="3332" width="25.75" style="200" customWidth="1"/>
    <col min="3333" max="3334" width="17.75" style="200" customWidth="1"/>
    <col min="3335" max="3335" width="2.875" style="200" customWidth="1"/>
    <col min="3336" max="3336" width="2.125" style="200" customWidth="1"/>
    <col min="3337" max="3337" width="14.375" style="200" customWidth="1"/>
    <col min="3338" max="3338" width="2.875" style="200" customWidth="1"/>
    <col min="3339" max="3339" width="9" style="200"/>
    <col min="3340" max="3340" width="2.375" style="200" customWidth="1"/>
    <col min="3341" max="3584" width="9" style="200"/>
    <col min="3585" max="3585" width="2.375" style="200" customWidth="1"/>
    <col min="3586" max="3586" width="22.5" style="200" customWidth="1"/>
    <col min="3587" max="3587" width="28.625" style="200" customWidth="1"/>
    <col min="3588" max="3588" width="25.75" style="200" customWidth="1"/>
    <col min="3589" max="3590" width="17.75" style="200" customWidth="1"/>
    <col min="3591" max="3591" width="2.875" style="200" customWidth="1"/>
    <col min="3592" max="3592" width="2.125" style="200" customWidth="1"/>
    <col min="3593" max="3593" width="14.375" style="200" customWidth="1"/>
    <col min="3594" max="3594" width="2.875" style="200" customWidth="1"/>
    <col min="3595" max="3595" width="9" style="200"/>
    <col min="3596" max="3596" width="2.375" style="200" customWidth="1"/>
    <col min="3597" max="3840" width="9" style="200"/>
    <col min="3841" max="3841" width="2.375" style="200" customWidth="1"/>
    <col min="3842" max="3842" width="22.5" style="200" customWidth="1"/>
    <col min="3843" max="3843" width="28.625" style="200" customWidth="1"/>
    <col min="3844" max="3844" width="25.75" style="200" customWidth="1"/>
    <col min="3845" max="3846" width="17.75" style="200" customWidth="1"/>
    <col min="3847" max="3847" width="2.875" style="200" customWidth="1"/>
    <col min="3848" max="3848" width="2.125" style="200" customWidth="1"/>
    <col min="3849" max="3849" width="14.375" style="200" customWidth="1"/>
    <col min="3850" max="3850" width="2.875" style="200" customWidth="1"/>
    <col min="3851" max="3851" width="9" style="200"/>
    <col min="3852" max="3852" width="2.375" style="200" customWidth="1"/>
    <col min="3853" max="4096" width="9" style="200"/>
    <col min="4097" max="4097" width="2.375" style="200" customWidth="1"/>
    <col min="4098" max="4098" width="22.5" style="200" customWidth="1"/>
    <col min="4099" max="4099" width="28.625" style="200" customWidth="1"/>
    <col min="4100" max="4100" width="25.75" style="200" customWidth="1"/>
    <col min="4101" max="4102" width="17.75" style="200" customWidth="1"/>
    <col min="4103" max="4103" width="2.875" style="200" customWidth="1"/>
    <col min="4104" max="4104" width="2.125" style="200" customWidth="1"/>
    <col min="4105" max="4105" width="14.375" style="200" customWidth="1"/>
    <col min="4106" max="4106" width="2.875" style="200" customWidth="1"/>
    <col min="4107" max="4107" width="9" style="200"/>
    <col min="4108" max="4108" width="2.375" style="200" customWidth="1"/>
    <col min="4109" max="4352" width="9" style="200"/>
    <col min="4353" max="4353" width="2.375" style="200" customWidth="1"/>
    <col min="4354" max="4354" width="22.5" style="200" customWidth="1"/>
    <col min="4355" max="4355" width="28.625" style="200" customWidth="1"/>
    <col min="4356" max="4356" width="25.75" style="200" customWidth="1"/>
    <col min="4357" max="4358" width="17.75" style="200" customWidth="1"/>
    <col min="4359" max="4359" width="2.875" style="200" customWidth="1"/>
    <col min="4360" max="4360" width="2.125" style="200" customWidth="1"/>
    <col min="4361" max="4361" width="14.375" style="200" customWidth="1"/>
    <col min="4362" max="4362" width="2.875" style="200" customWidth="1"/>
    <col min="4363" max="4363" width="9" style="200"/>
    <col min="4364" max="4364" width="2.375" style="200" customWidth="1"/>
    <col min="4365" max="4608" width="9" style="200"/>
    <col min="4609" max="4609" width="2.375" style="200" customWidth="1"/>
    <col min="4610" max="4610" width="22.5" style="200" customWidth="1"/>
    <col min="4611" max="4611" width="28.625" style="200" customWidth="1"/>
    <col min="4612" max="4612" width="25.75" style="200" customWidth="1"/>
    <col min="4613" max="4614" width="17.75" style="200" customWidth="1"/>
    <col min="4615" max="4615" width="2.875" style="200" customWidth="1"/>
    <col min="4616" max="4616" width="2.125" style="200" customWidth="1"/>
    <col min="4617" max="4617" width="14.375" style="200" customWidth="1"/>
    <col min="4618" max="4618" width="2.875" style="200" customWidth="1"/>
    <col min="4619" max="4619" width="9" style="200"/>
    <col min="4620" max="4620" width="2.375" style="200" customWidth="1"/>
    <col min="4621" max="4864" width="9" style="200"/>
    <col min="4865" max="4865" width="2.375" style="200" customWidth="1"/>
    <col min="4866" max="4866" width="22.5" style="200" customWidth="1"/>
    <col min="4867" max="4867" width="28.625" style="200" customWidth="1"/>
    <col min="4868" max="4868" width="25.75" style="200" customWidth="1"/>
    <col min="4869" max="4870" width="17.75" style="200" customWidth="1"/>
    <col min="4871" max="4871" width="2.875" style="200" customWidth="1"/>
    <col min="4872" max="4872" width="2.125" style="200" customWidth="1"/>
    <col min="4873" max="4873" width="14.375" style="200" customWidth="1"/>
    <col min="4874" max="4874" width="2.875" style="200" customWidth="1"/>
    <col min="4875" max="4875" width="9" style="200"/>
    <col min="4876" max="4876" width="2.375" style="200" customWidth="1"/>
    <col min="4877" max="5120" width="9" style="200"/>
    <col min="5121" max="5121" width="2.375" style="200" customWidth="1"/>
    <col min="5122" max="5122" width="22.5" style="200" customWidth="1"/>
    <col min="5123" max="5123" width="28.625" style="200" customWidth="1"/>
    <col min="5124" max="5124" width="25.75" style="200" customWidth="1"/>
    <col min="5125" max="5126" width="17.75" style="200" customWidth="1"/>
    <col min="5127" max="5127" width="2.875" style="200" customWidth="1"/>
    <col min="5128" max="5128" width="2.125" style="200" customWidth="1"/>
    <col min="5129" max="5129" width="14.375" style="200" customWidth="1"/>
    <col min="5130" max="5130" width="2.875" style="200" customWidth="1"/>
    <col min="5131" max="5131" width="9" style="200"/>
    <col min="5132" max="5132" width="2.375" style="200" customWidth="1"/>
    <col min="5133" max="5376" width="9" style="200"/>
    <col min="5377" max="5377" width="2.375" style="200" customWidth="1"/>
    <col min="5378" max="5378" width="22.5" style="200" customWidth="1"/>
    <col min="5379" max="5379" width="28.625" style="200" customWidth="1"/>
    <col min="5380" max="5380" width="25.75" style="200" customWidth="1"/>
    <col min="5381" max="5382" width="17.75" style="200" customWidth="1"/>
    <col min="5383" max="5383" width="2.875" style="200" customWidth="1"/>
    <col min="5384" max="5384" width="2.125" style="200" customWidth="1"/>
    <col min="5385" max="5385" width="14.375" style="200" customWidth="1"/>
    <col min="5386" max="5386" width="2.875" style="200" customWidth="1"/>
    <col min="5387" max="5387" width="9" style="200"/>
    <col min="5388" max="5388" width="2.375" style="200" customWidth="1"/>
    <col min="5389" max="5632" width="9" style="200"/>
    <col min="5633" max="5633" width="2.375" style="200" customWidth="1"/>
    <col min="5634" max="5634" width="22.5" style="200" customWidth="1"/>
    <col min="5635" max="5635" width="28.625" style="200" customWidth="1"/>
    <col min="5636" max="5636" width="25.75" style="200" customWidth="1"/>
    <col min="5637" max="5638" width="17.75" style="200" customWidth="1"/>
    <col min="5639" max="5639" width="2.875" style="200" customWidth="1"/>
    <col min="5640" max="5640" width="2.125" style="200" customWidth="1"/>
    <col min="5641" max="5641" width="14.375" style="200" customWidth="1"/>
    <col min="5642" max="5642" width="2.875" style="200" customWidth="1"/>
    <col min="5643" max="5643" width="9" style="200"/>
    <col min="5644" max="5644" width="2.375" style="200" customWidth="1"/>
    <col min="5645" max="5888" width="9" style="200"/>
    <col min="5889" max="5889" width="2.375" style="200" customWidth="1"/>
    <col min="5890" max="5890" width="22.5" style="200" customWidth="1"/>
    <col min="5891" max="5891" width="28.625" style="200" customWidth="1"/>
    <col min="5892" max="5892" width="25.75" style="200" customWidth="1"/>
    <col min="5893" max="5894" width="17.75" style="200" customWidth="1"/>
    <col min="5895" max="5895" width="2.875" style="200" customWidth="1"/>
    <col min="5896" max="5896" width="2.125" style="200" customWidth="1"/>
    <col min="5897" max="5897" width="14.375" style="200" customWidth="1"/>
    <col min="5898" max="5898" width="2.875" style="200" customWidth="1"/>
    <col min="5899" max="5899" width="9" style="200"/>
    <col min="5900" max="5900" width="2.375" style="200" customWidth="1"/>
    <col min="5901" max="6144" width="9" style="200"/>
    <col min="6145" max="6145" width="2.375" style="200" customWidth="1"/>
    <col min="6146" max="6146" width="22.5" style="200" customWidth="1"/>
    <col min="6147" max="6147" width="28.625" style="200" customWidth="1"/>
    <col min="6148" max="6148" width="25.75" style="200" customWidth="1"/>
    <col min="6149" max="6150" width="17.75" style="200" customWidth="1"/>
    <col min="6151" max="6151" width="2.875" style="200" customWidth="1"/>
    <col min="6152" max="6152" width="2.125" style="200" customWidth="1"/>
    <col min="6153" max="6153" width="14.375" style="200" customWidth="1"/>
    <col min="6154" max="6154" width="2.875" style="200" customWidth="1"/>
    <col min="6155" max="6155" width="9" style="200"/>
    <col min="6156" max="6156" width="2.375" style="200" customWidth="1"/>
    <col min="6157" max="6400" width="9" style="200"/>
    <col min="6401" max="6401" width="2.375" style="200" customWidth="1"/>
    <col min="6402" max="6402" width="22.5" style="200" customWidth="1"/>
    <col min="6403" max="6403" width="28.625" style="200" customWidth="1"/>
    <col min="6404" max="6404" width="25.75" style="200" customWidth="1"/>
    <col min="6405" max="6406" width="17.75" style="200" customWidth="1"/>
    <col min="6407" max="6407" width="2.875" style="200" customWidth="1"/>
    <col min="6408" max="6408" width="2.125" style="200" customWidth="1"/>
    <col min="6409" max="6409" width="14.375" style="200" customWidth="1"/>
    <col min="6410" max="6410" width="2.875" style="200" customWidth="1"/>
    <col min="6411" max="6411" width="9" style="200"/>
    <col min="6412" max="6412" width="2.375" style="200" customWidth="1"/>
    <col min="6413" max="6656" width="9" style="200"/>
    <col min="6657" max="6657" width="2.375" style="200" customWidth="1"/>
    <col min="6658" max="6658" width="22.5" style="200" customWidth="1"/>
    <col min="6659" max="6659" width="28.625" style="200" customWidth="1"/>
    <col min="6660" max="6660" width="25.75" style="200" customWidth="1"/>
    <col min="6661" max="6662" width="17.75" style="200" customWidth="1"/>
    <col min="6663" max="6663" width="2.875" style="200" customWidth="1"/>
    <col min="6664" max="6664" width="2.125" style="200" customWidth="1"/>
    <col min="6665" max="6665" width="14.375" style="200" customWidth="1"/>
    <col min="6666" max="6666" width="2.875" style="200" customWidth="1"/>
    <col min="6667" max="6667" width="9" style="200"/>
    <col min="6668" max="6668" width="2.375" style="200" customWidth="1"/>
    <col min="6669" max="6912" width="9" style="200"/>
    <col min="6913" max="6913" width="2.375" style="200" customWidth="1"/>
    <col min="6914" max="6914" width="22.5" style="200" customWidth="1"/>
    <col min="6915" max="6915" width="28.625" style="200" customWidth="1"/>
    <col min="6916" max="6916" width="25.75" style="200" customWidth="1"/>
    <col min="6917" max="6918" width="17.75" style="200" customWidth="1"/>
    <col min="6919" max="6919" width="2.875" style="200" customWidth="1"/>
    <col min="6920" max="6920" width="2.125" style="200" customWidth="1"/>
    <col min="6921" max="6921" width="14.375" style="200" customWidth="1"/>
    <col min="6922" max="6922" width="2.875" style="200" customWidth="1"/>
    <col min="6923" max="6923" width="9" style="200"/>
    <col min="6924" max="6924" width="2.375" style="200" customWidth="1"/>
    <col min="6925" max="7168" width="9" style="200"/>
    <col min="7169" max="7169" width="2.375" style="200" customWidth="1"/>
    <col min="7170" max="7170" width="22.5" style="200" customWidth="1"/>
    <col min="7171" max="7171" width="28.625" style="200" customWidth="1"/>
    <col min="7172" max="7172" width="25.75" style="200" customWidth="1"/>
    <col min="7173" max="7174" width="17.75" style="200" customWidth="1"/>
    <col min="7175" max="7175" width="2.875" style="200" customWidth="1"/>
    <col min="7176" max="7176" width="2.125" style="200" customWidth="1"/>
    <col min="7177" max="7177" width="14.375" style="200" customWidth="1"/>
    <col min="7178" max="7178" width="2.875" style="200" customWidth="1"/>
    <col min="7179" max="7179" width="9" style="200"/>
    <col min="7180" max="7180" width="2.375" style="200" customWidth="1"/>
    <col min="7181" max="7424" width="9" style="200"/>
    <col min="7425" max="7425" width="2.375" style="200" customWidth="1"/>
    <col min="7426" max="7426" width="22.5" style="200" customWidth="1"/>
    <col min="7427" max="7427" width="28.625" style="200" customWidth="1"/>
    <col min="7428" max="7428" width="25.75" style="200" customWidth="1"/>
    <col min="7429" max="7430" width="17.75" style="200" customWidth="1"/>
    <col min="7431" max="7431" width="2.875" style="200" customWidth="1"/>
    <col min="7432" max="7432" width="2.125" style="200" customWidth="1"/>
    <col min="7433" max="7433" width="14.375" style="200" customWidth="1"/>
    <col min="7434" max="7434" width="2.875" style="200" customWidth="1"/>
    <col min="7435" max="7435" width="9" style="200"/>
    <col min="7436" max="7436" width="2.375" style="200" customWidth="1"/>
    <col min="7437" max="7680" width="9" style="200"/>
    <col min="7681" max="7681" width="2.375" style="200" customWidth="1"/>
    <col min="7682" max="7682" width="22.5" style="200" customWidth="1"/>
    <col min="7683" max="7683" width="28.625" style="200" customWidth="1"/>
    <col min="7684" max="7684" width="25.75" style="200" customWidth="1"/>
    <col min="7685" max="7686" width="17.75" style="200" customWidth="1"/>
    <col min="7687" max="7687" width="2.875" style="200" customWidth="1"/>
    <col min="7688" max="7688" width="2.125" style="200" customWidth="1"/>
    <col min="7689" max="7689" width="14.375" style="200" customWidth="1"/>
    <col min="7690" max="7690" width="2.875" style="200" customWidth="1"/>
    <col min="7691" max="7691" width="9" style="200"/>
    <col min="7692" max="7692" width="2.375" style="200" customWidth="1"/>
    <col min="7693" max="7936" width="9" style="200"/>
    <col min="7937" max="7937" width="2.375" style="200" customWidth="1"/>
    <col min="7938" max="7938" width="22.5" style="200" customWidth="1"/>
    <col min="7939" max="7939" width="28.625" style="200" customWidth="1"/>
    <col min="7940" max="7940" width="25.75" style="200" customWidth="1"/>
    <col min="7941" max="7942" width="17.75" style="200" customWidth="1"/>
    <col min="7943" max="7943" width="2.875" style="200" customWidth="1"/>
    <col min="7944" max="7944" width="2.125" style="200" customWidth="1"/>
    <col min="7945" max="7945" width="14.375" style="200" customWidth="1"/>
    <col min="7946" max="7946" width="2.875" style="200" customWidth="1"/>
    <col min="7947" max="7947" width="9" style="200"/>
    <col min="7948" max="7948" width="2.375" style="200" customWidth="1"/>
    <col min="7949" max="8192" width="9" style="200"/>
    <col min="8193" max="8193" width="2.375" style="200" customWidth="1"/>
    <col min="8194" max="8194" width="22.5" style="200" customWidth="1"/>
    <col min="8195" max="8195" width="28.625" style="200" customWidth="1"/>
    <col min="8196" max="8196" width="25.75" style="200" customWidth="1"/>
    <col min="8197" max="8198" width="17.75" style="200" customWidth="1"/>
    <col min="8199" max="8199" width="2.875" style="200" customWidth="1"/>
    <col min="8200" max="8200" width="2.125" style="200" customWidth="1"/>
    <col min="8201" max="8201" width="14.375" style="200" customWidth="1"/>
    <col min="8202" max="8202" width="2.875" style="200" customWidth="1"/>
    <col min="8203" max="8203" width="9" style="200"/>
    <col min="8204" max="8204" width="2.375" style="200" customWidth="1"/>
    <col min="8205" max="8448" width="9" style="200"/>
    <col min="8449" max="8449" width="2.375" style="200" customWidth="1"/>
    <col min="8450" max="8450" width="22.5" style="200" customWidth="1"/>
    <col min="8451" max="8451" width="28.625" style="200" customWidth="1"/>
    <col min="8452" max="8452" width="25.75" style="200" customWidth="1"/>
    <col min="8453" max="8454" width="17.75" style="200" customWidth="1"/>
    <col min="8455" max="8455" width="2.875" style="200" customWidth="1"/>
    <col min="8456" max="8456" width="2.125" style="200" customWidth="1"/>
    <col min="8457" max="8457" width="14.375" style="200" customWidth="1"/>
    <col min="8458" max="8458" width="2.875" style="200" customWidth="1"/>
    <col min="8459" max="8459" width="9" style="200"/>
    <col min="8460" max="8460" width="2.375" style="200" customWidth="1"/>
    <col min="8461" max="8704" width="9" style="200"/>
    <col min="8705" max="8705" width="2.375" style="200" customWidth="1"/>
    <col min="8706" max="8706" width="22.5" style="200" customWidth="1"/>
    <col min="8707" max="8707" width="28.625" style="200" customWidth="1"/>
    <col min="8708" max="8708" width="25.75" style="200" customWidth="1"/>
    <col min="8709" max="8710" width="17.75" style="200" customWidth="1"/>
    <col min="8711" max="8711" width="2.875" style="200" customWidth="1"/>
    <col min="8712" max="8712" width="2.125" style="200" customWidth="1"/>
    <col min="8713" max="8713" width="14.375" style="200" customWidth="1"/>
    <col min="8714" max="8714" width="2.875" style="200" customWidth="1"/>
    <col min="8715" max="8715" width="9" style="200"/>
    <col min="8716" max="8716" width="2.375" style="200" customWidth="1"/>
    <col min="8717" max="8960" width="9" style="200"/>
    <col min="8961" max="8961" width="2.375" style="200" customWidth="1"/>
    <col min="8962" max="8962" width="22.5" style="200" customWidth="1"/>
    <col min="8963" max="8963" width="28.625" style="200" customWidth="1"/>
    <col min="8964" max="8964" width="25.75" style="200" customWidth="1"/>
    <col min="8965" max="8966" width="17.75" style="200" customWidth="1"/>
    <col min="8967" max="8967" width="2.875" style="200" customWidth="1"/>
    <col min="8968" max="8968" width="2.125" style="200" customWidth="1"/>
    <col min="8969" max="8969" width="14.375" style="200" customWidth="1"/>
    <col min="8970" max="8970" width="2.875" style="200" customWidth="1"/>
    <col min="8971" max="8971" width="9" style="200"/>
    <col min="8972" max="8972" width="2.375" style="200" customWidth="1"/>
    <col min="8973" max="9216" width="9" style="200"/>
    <col min="9217" max="9217" width="2.375" style="200" customWidth="1"/>
    <col min="9218" max="9218" width="22.5" style="200" customWidth="1"/>
    <col min="9219" max="9219" width="28.625" style="200" customWidth="1"/>
    <col min="9220" max="9220" width="25.75" style="200" customWidth="1"/>
    <col min="9221" max="9222" width="17.75" style="200" customWidth="1"/>
    <col min="9223" max="9223" width="2.875" style="200" customWidth="1"/>
    <col min="9224" max="9224" width="2.125" style="200" customWidth="1"/>
    <col min="9225" max="9225" width="14.375" style="200" customWidth="1"/>
    <col min="9226" max="9226" width="2.875" style="200" customWidth="1"/>
    <col min="9227" max="9227" width="9" style="200"/>
    <col min="9228" max="9228" width="2.375" style="200" customWidth="1"/>
    <col min="9229" max="9472" width="9" style="200"/>
    <col min="9473" max="9473" width="2.375" style="200" customWidth="1"/>
    <col min="9474" max="9474" width="22.5" style="200" customWidth="1"/>
    <col min="9475" max="9475" width="28.625" style="200" customWidth="1"/>
    <col min="9476" max="9476" width="25.75" style="200" customWidth="1"/>
    <col min="9477" max="9478" width="17.75" style="200" customWidth="1"/>
    <col min="9479" max="9479" width="2.875" style="200" customWidth="1"/>
    <col min="9480" max="9480" width="2.125" style="200" customWidth="1"/>
    <col min="9481" max="9481" width="14.375" style="200" customWidth="1"/>
    <col min="9482" max="9482" width="2.875" style="200" customWidth="1"/>
    <col min="9483" max="9483" width="9" style="200"/>
    <col min="9484" max="9484" width="2.375" style="200" customWidth="1"/>
    <col min="9485" max="9728" width="9" style="200"/>
    <col min="9729" max="9729" width="2.375" style="200" customWidth="1"/>
    <col min="9730" max="9730" width="22.5" style="200" customWidth="1"/>
    <col min="9731" max="9731" width="28.625" style="200" customWidth="1"/>
    <col min="9732" max="9732" width="25.75" style="200" customWidth="1"/>
    <col min="9733" max="9734" width="17.75" style="200" customWidth="1"/>
    <col min="9735" max="9735" width="2.875" style="200" customWidth="1"/>
    <col min="9736" max="9736" width="2.125" style="200" customWidth="1"/>
    <col min="9737" max="9737" width="14.375" style="200" customWidth="1"/>
    <col min="9738" max="9738" width="2.875" style="200" customWidth="1"/>
    <col min="9739" max="9739" width="9" style="200"/>
    <col min="9740" max="9740" width="2.375" style="200" customWidth="1"/>
    <col min="9741" max="9984" width="9" style="200"/>
    <col min="9985" max="9985" width="2.375" style="200" customWidth="1"/>
    <col min="9986" max="9986" width="22.5" style="200" customWidth="1"/>
    <col min="9987" max="9987" width="28.625" style="200" customWidth="1"/>
    <col min="9988" max="9988" width="25.75" style="200" customWidth="1"/>
    <col min="9989" max="9990" width="17.75" style="200" customWidth="1"/>
    <col min="9991" max="9991" width="2.875" style="200" customWidth="1"/>
    <col min="9992" max="9992" width="2.125" style="200" customWidth="1"/>
    <col min="9993" max="9993" width="14.375" style="200" customWidth="1"/>
    <col min="9994" max="9994" width="2.875" style="200" customWidth="1"/>
    <col min="9995" max="9995" width="9" style="200"/>
    <col min="9996" max="9996" width="2.375" style="200" customWidth="1"/>
    <col min="9997" max="10240" width="9" style="200"/>
    <col min="10241" max="10241" width="2.375" style="200" customWidth="1"/>
    <col min="10242" max="10242" width="22.5" style="200" customWidth="1"/>
    <col min="10243" max="10243" width="28.625" style="200" customWidth="1"/>
    <col min="10244" max="10244" width="25.75" style="200" customWidth="1"/>
    <col min="10245" max="10246" width="17.75" style="200" customWidth="1"/>
    <col min="10247" max="10247" width="2.875" style="200" customWidth="1"/>
    <col min="10248" max="10248" width="2.125" style="200" customWidth="1"/>
    <col min="10249" max="10249" width="14.375" style="200" customWidth="1"/>
    <col min="10250" max="10250" width="2.875" style="200" customWidth="1"/>
    <col min="10251" max="10251" width="9" style="200"/>
    <col min="10252" max="10252" width="2.375" style="200" customWidth="1"/>
    <col min="10253" max="10496" width="9" style="200"/>
    <col min="10497" max="10497" width="2.375" style="200" customWidth="1"/>
    <col min="10498" max="10498" width="22.5" style="200" customWidth="1"/>
    <col min="10499" max="10499" width="28.625" style="200" customWidth="1"/>
    <col min="10500" max="10500" width="25.75" style="200" customWidth="1"/>
    <col min="10501" max="10502" width="17.75" style="200" customWidth="1"/>
    <col min="10503" max="10503" width="2.875" style="200" customWidth="1"/>
    <col min="10504" max="10504" width="2.125" style="200" customWidth="1"/>
    <col min="10505" max="10505" width="14.375" style="200" customWidth="1"/>
    <col min="10506" max="10506" width="2.875" style="200" customWidth="1"/>
    <col min="10507" max="10507" width="9" style="200"/>
    <col min="10508" max="10508" width="2.375" style="200" customWidth="1"/>
    <col min="10509" max="10752" width="9" style="200"/>
    <col min="10753" max="10753" width="2.375" style="200" customWidth="1"/>
    <col min="10754" max="10754" width="22.5" style="200" customWidth="1"/>
    <col min="10755" max="10755" width="28.625" style="200" customWidth="1"/>
    <col min="10756" max="10756" width="25.75" style="200" customWidth="1"/>
    <col min="10757" max="10758" width="17.75" style="200" customWidth="1"/>
    <col min="10759" max="10759" width="2.875" style="200" customWidth="1"/>
    <col min="10760" max="10760" width="2.125" style="200" customWidth="1"/>
    <col min="10761" max="10761" width="14.375" style="200" customWidth="1"/>
    <col min="10762" max="10762" width="2.875" style="200" customWidth="1"/>
    <col min="10763" max="10763" width="9" style="200"/>
    <col min="10764" max="10764" width="2.375" style="200" customWidth="1"/>
    <col min="10765" max="11008" width="9" style="200"/>
    <col min="11009" max="11009" width="2.375" style="200" customWidth="1"/>
    <col min="11010" max="11010" width="22.5" style="200" customWidth="1"/>
    <col min="11011" max="11011" width="28.625" style="200" customWidth="1"/>
    <col min="11012" max="11012" width="25.75" style="200" customWidth="1"/>
    <col min="11013" max="11014" width="17.75" style="200" customWidth="1"/>
    <col min="11015" max="11015" width="2.875" style="200" customWidth="1"/>
    <col min="11016" max="11016" width="2.125" style="200" customWidth="1"/>
    <col min="11017" max="11017" width="14.375" style="200" customWidth="1"/>
    <col min="11018" max="11018" width="2.875" style="200" customWidth="1"/>
    <col min="11019" max="11019" width="9" style="200"/>
    <col min="11020" max="11020" width="2.375" style="200" customWidth="1"/>
    <col min="11021" max="11264" width="9" style="200"/>
    <col min="11265" max="11265" width="2.375" style="200" customWidth="1"/>
    <col min="11266" max="11266" width="22.5" style="200" customWidth="1"/>
    <col min="11267" max="11267" width="28.625" style="200" customWidth="1"/>
    <col min="11268" max="11268" width="25.75" style="200" customWidth="1"/>
    <col min="11269" max="11270" width="17.75" style="200" customWidth="1"/>
    <col min="11271" max="11271" width="2.875" style="200" customWidth="1"/>
    <col min="11272" max="11272" width="2.125" style="200" customWidth="1"/>
    <col min="11273" max="11273" width="14.375" style="200" customWidth="1"/>
    <col min="11274" max="11274" width="2.875" style="200" customWidth="1"/>
    <col min="11275" max="11275" width="9" style="200"/>
    <col min="11276" max="11276" width="2.375" style="200" customWidth="1"/>
    <col min="11277" max="11520" width="9" style="200"/>
    <col min="11521" max="11521" width="2.375" style="200" customWidth="1"/>
    <col min="11522" max="11522" width="22.5" style="200" customWidth="1"/>
    <col min="11523" max="11523" width="28.625" style="200" customWidth="1"/>
    <col min="11524" max="11524" width="25.75" style="200" customWidth="1"/>
    <col min="11525" max="11526" width="17.75" style="200" customWidth="1"/>
    <col min="11527" max="11527" width="2.875" style="200" customWidth="1"/>
    <col min="11528" max="11528" width="2.125" style="200" customWidth="1"/>
    <col min="11529" max="11529" width="14.375" style="200" customWidth="1"/>
    <col min="11530" max="11530" width="2.875" style="200" customWidth="1"/>
    <col min="11531" max="11531" width="9" style="200"/>
    <col min="11532" max="11532" width="2.375" style="200" customWidth="1"/>
    <col min="11533" max="11776" width="9" style="200"/>
    <col min="11777" max="11777" width="2.375" style="200" customWidth="1"/>
    <col min="11778" max="11778" width="22.5" style="200" customWidth="1"/>
    <col min="11779" max="11779" width="28.625" style="200" customWidth="1"/>
    <col min="11780" max="11780" width="25.75" style="200" customWidth="1"/>
    <col min="11781" max="11782" width="17.75" style="200" customWidth="1"/>
    <col min="11783" max="11783" width="2.875" style="200" customWidth="1"/>
    <col min="11784" max="11784" width="2.125" style="200" customWidth="1"/>
    <col min="11785" max="11785" width="14.375" style="200" customWidth="1"/>
    <col min="11786" max="11786" width="2.875" style="200" customWidth="1"/>
    <col min="11787" max="11787" width="9" style="200"/>
    <col min="11788" max="11788" width="2.375" style="200" customWidth="1"/>
    <col min="11789" max="12032" width="9" style="200"/>
    <col min="12033" max="12033" width="2.375" style="200" customWidth="1"/>
    <col min="12034" max="12034" width="22.5" style="200" customWidth="1"/>
    <col min="12035" max="12035" width="28.625" style="200" customWidth="1"/>
    <col min="12036" max="12036" width="25.75" style="200" customWidth="1"/>
    <col min="12037" max="12038" width="17.75" style="200" customWidth="1"/>
    <col min="12039" max="12039" width="2.875" style="200" customWidth="1"/>
    <col min="12040" max="12040" width="2.125" style="200" customWidth="1"/>
    <col min="12041" max="12041" width="14.375" style="200" customWidth="1"/>
    <col min="12042" max="12042" width="2.875" style="200" customWidth="1"/>
    <col min="12043" max="12043" width="9" style="200"/>
    <col min="12044" max="12044" width="2.375" style="200" customWidth="1"/>
    <col min="12045" max="12288" width="9" style="200"/>
    <col min="12289" max="12289" width="2.375" style="200" customWidth="1"/>
    <col min="12290" max="12290" width="22.5" style="200" customWidth="1"/>
    <col min="12291" max="12291" width="28.625" style="200" customWidth="1"/>
    <col min="12292" max="12292" width="25.75" style="200" customWidth="1"/>
    <col min="12293" max="12294" width="17.75" style="200" customWidth="1"/>
    <col min="12295" max="12295" width="2.875" style="200" customWidth="1"/>
    <col min="12296" max="12296" width="2.125" style="200" customWidth="1"/>
    <col min="12297" max="12297" width="14.375" style="200" customWidth="1"/>
    <col min="12298" max="12298" width="2.875" style="200" customWidth="1"/>
    <col min="12299" max="12299" width="9" style="200"/>
    <col min="12300" max="12300" width="2.375" style="200" customWidth="1"/>
    <col min="12301" max="12544" width="9" style="200"/>
    <col min="12545" max="12545" width="2.375" style="200" customWidth="1"/>
    <col min="12546" max="12546" width="22.5" style="200" customWidth="1"/>
    <col min="12547" max="12547" width="28.625" style="200" customWidth="1"/>
    <col min="12548" max="12548" width="25.75" style="200" customWidth="1"/>
    <col min="12549" max="12550" width="17.75" style="200" customWidth="1"/>
    <col min="12551" max="12551" width="2.875" style="200" customWidth="1"/>
    <col min="12552" max="12552" width="2.125" style="200" customWidth="1"/>
    <col min="12553" max="12553" width="14.375" style="200" customWidth="1"/>
    <col min="12554" max="12554" width="2.875" style="200" customWidth="1"/>
    <col min="12555" max="12555" width="9" style="200"/>
    <col min="12556" max="12556" width="2.375" style="200" customWidth="1"/>
    <col min="12557" max="12800" width="9" style="200"/>
    <col min="12801" max="12801" width="2.375" style="200" customWidth="1"/>
    <col min="12802" max="12802" width="22.5" style="200" customWidth="1"/>
    <col min="12803" max="12803" width="28.625" style="200" customWidth="1"/>
    <col min="12804" max="12804" width="25.75" style="200" customWidth="1"/>
    <col min="12805" max="12806" width="17.75" style="200" customWidth="1"/>
    <col min="12807" max="12807" width="2.875" style="200" customWidth="1"/>
    <col min="12808" max="12808" width="2.125" style="200" customWidth="1"/>
    <col min="12809" max="12809" width="14.375" style="200" customWidth="1"/>
    <col min="12810" max="12810" width="2.875" style="200" customWidth="1"/>
    <col min="12811" max="12811" width="9" style="200"/>
    <col min="12812" max="12812" width="2.375" style="200" customWidth="1"/>
    <col min="12813" max="13056" width="9" style="200"/>
    <col min="13057" max="13057" width="2.375" style="200" customWidth="1"/>
    <col min="13058" max="13058" width="22.5" style="200" customWidth="1"/>
    <col min="13059" max="13059" width="28.625" style="200" customWidth="1"/>
    <col min="13060" max="13060" width="25.75" style="200" customWidth="1"/>
    <col min="13061" max="13062" width="17.75" style="200" customWidth="1"/>
    <col min="13063" max="13063" width="2.875" style="200" customWidth="1"/>
    <col min="13064" max="13064" width="2.125" style="200" customWidth="1"/>
    <col min="13065" max="13065" width="14.375" style="200" customWidth="1"/>
    <col min="13066" max="13066" width="2.875" style="200" customWidth="1"/>
    <col min="13067" max="13067" width="9" style="200"/>
    <col min="13068" max="13068" width="2.375" style="200" customWidth="1"/>
    <col min="13069" max="13312" width="9" style="200"/>
    <col min="13313" max="13313" width="2.375" style="200" customWidth="1"/>
    <col min="13314" max="13314" width="22.5" style="200" customWidth="1"/>
    <col min="13315" max="13315" width="28.625" style="200" customWidth="1"/>
    <col min="13316" max="13316" width="25.75" style="200" customWidth="1"/>
    <col min="13317" max="13318" width="17.75" style="200" customWidth="1"/>
    <col min="13319" max="13319" width="2.875" style="200" customWidth="1"/>
    <col min="13320" max="13320" width="2.125" style="200" customWidth="1"/>
    <col min="13321" max="13321" width="14.375" style="200" customWidth="1"/>
    <col min="13322" max="13322" width="2.875" style="200" customWidth="1"/>
    <col min="13323" max="13323" width="9" style="200"/>
    <col min="13324" max="13324" width="2.375" style="200" customWidth="1"/>
    <col min="13325" max="13568" width="9" style="200"/>
    <col min="13569" max="13569" width="2.375" style="200" customWidth="1"/>
    <col min="13570" max="13570" width="22.5" style="200" customWidth="1"/>
    <col min="13571" max="13571" width="28.625" style="200" customWidth="1"/>
    <col min="13572" max="13572" width="25.75" style="200" customWidth="1"/>
    <col min="13573" max="13574" width="17.75" style="200" customWidth="1"/>
    <col min="13575" max="13575" width="2.875" style="200" customWidth="1"/>
    <col min="13576" max="13576" width="2.125" style="200" customWidth="1"/>
    <col min="13577" max="13577" width="14.375" style="200" customWidth="1"/>
    <col min="13578" max="13578" width="2.875" style="200" customWidth="1"/>
    <col min="13579" max="13579" width="9" style="200"/>
    <col min="13580" max="13580" width="2.375" style="200" customWidth="1"/>
    <col min="13581" max="13824" width="9" style="200"/>
    <col min="13825" max="13825" width="2.375" style="200" customWidth="1"/>
    <col min="13826" max="13826" width="22.5" style="200" customWidth="1"/>
    <col min="13827" max="13827" width="28.625" style="200" customWidth="1"/>
    <col min="13828" max="13828" width="25.75" style="200" customWidth="1"/>
    <col min="13829" max="13830" width="17.75" style="200" customWidth="1"/>
    <col min="13831" max="13831" width="2.875" style="200" customWidth="1"/>
    <col min="13832" max="13832" width="2.125" style="200" customWidth="1"/>
    <col min="13833" max="13833" width="14.375" style="200" customWidth="1"/>
    <col min="13834" max="13834" width="2.875" style="200" customWidth="1"/>
    <col min="13835" max="13835" width="9" style="200"/>
    <col min="13836" max="13836" width="2.375" style="200" customWidth="1"/>
    <col min="13837" max="14080" width="9" style="200"/>
    <col min="14081" max="14081" width="2.375" style="200" customWidth="1"/>
    <col min="14082" max="14082" width="22.5" style="200" customWidth="1"/>
    <col min="14083" max="14083" width="28.625" style="200" customWidth="1"/>
    <col min="14084" max="14084" width="25.75" style="200" customWidth="1"/>
    <col min="14085" max="14086" width="17.75" style="200" customWidth="1"/>
    <col min="14087" max="14087" width="2.875" style="200" customWidth="1"/>
    <col min="14088" max="14088" width="2.125" style="200" customWidth="1"/>
    <col min="14089" max="14089" width="14.375" style="200" customWidth="1"/>
    <col min="14090" max="14090" width="2.875" style="200" customWidth="1"/>
    <col min="14091" max="14091" width="9" style="200"/>
    <col min="14092" max="14092" width="2.375" style="200" customWidth="1"/>
    <col min="14093" max="14336" width="9" style="200"/>
    <col min="14337" max="14337" width="2.375" style="200" customWidth="1"/>
    <col min="14338" max="14338" width="22.5" style="200" customWidth="1"/>
    <col min="14339" max="14339" width="28.625" style="200" customWidth="1"/>
    <col min="14340" max="14340" width="25.75" style="200" customWidth="1"/>
    <col min="14341" max="14342" width="17.75" style="200" customWidth="1"/>
    <col min="14343" max="14343" width="2.875" style="200" customWidth="1"/>
    <col min="14344" max="14344" width="2.125" style="200" customWidth="1"/>
    <col min="14345" max="14345" width="14.375" style="200" customWidth="1"/>
    <col min="14346" max="14346" width="2.875" style="200" customWidth="1"/>
    <col min="14347" max="14347" width="9" style="200"/>
    <col min="14348" max="14348" width="2.375" style="200" customWidth="1"/>
    <col min="14349" max="14592" width="9" style="200"/>
    <col min="14593" max="14593" width="2.375" style="200" customWidth="1"/>
    <col min="14594" max="14594" width="22.5" style="200" customWidth="1"/>
    <col min="14595" max="14595" width="28.625" style="200" customWidth="1"/>
    <col min="14596" max="14596" width="25.75" style="200" customWidth="1"/>
    <col min="14597" max="14598" width="17.75" style="200" customWidth="1"/>
    <col min="14599" max="14599" width="2.875" style="200" customWidth="1"/>
    <col min="14600" max="14600" width="2.125" style="200" customWidth="1"/>
    <col min="14601" max="14601" width="14.375" style="200" customWidth="1"/>
    <col min="14602" max="14602" width="2.875" style="200" customWidth="1"/>
    <col min="14603" max="14603" width="9" style="200"/>
    <col min="14604" max="14604" width="2.375" style="200" customWidth="1"/>
    <col min="14605" max="14848" width="9" style="200"/>
    <col min="14849" max="14849" width="2.375" style="200" customWidth="1"/>
    <col min="14850" max="14850" width="22.5" style="200" customWidth="1"/>
    <col min="14851" max="14851" width="28.625" style="200" customWidth="1"/>
    <col min="14852" max="14852" width="25.75" style="200" customWidth="1"/>
    <col min="14853" max="14854" width="17.75" style="200" customWidth="1"/>
    <col min="14855" max="14855" width="2.875" style="200" customWidth="1"/>
    <col min="14856" max="14856" width="2.125" style="200" customWidth="1"/>
    <col min="14857" max="14857" width="14.375" style="200" customWidth="1"/>
    <col min="14858" max="14858" width="2.875" style="200" customWidth="1"/>
    <col min="14859" max="14859" width="9" style="200"/>
    <col min="14860" max="14860" width="2.375" style="200" customWidth="1"/>
    <col min="14861" max="15104" width="9" style="200"/>
    <col min="15105" max="15105" width="2.375" style="200" customWidth="1"/>
    <col min="15106" max="15106" width="22.5" style="200" customWidth="1"/>
    <col min="15107" max="15107" width="28.625" style="200" customWidth="1"/>
    <col min="15108" max="15108" width="25.75" style="200" customWidth="1"/>
    <col min="15109" max="15110" width="17.75" style="200" customWidth="1"/>
    <col min="15111" max="15111" width="2.875" style="200" customWidth="1"/>
    <col min="15112" max="15112" width="2.125" style="200" customWidth="1"/>
    <col min="15113" max="15113" width="14.375" style="200" customWidth="1"/>
    <col min="15114" max="15114" width="2.875" style="200" customWidth="1"/>
    <col min="15115" max="15115" width="9" style="200"/>
    <col min="15116" max="15116" width="2.375" style="200" customWidth="1"/>
    <col min="15117" max="15360" width="9" style="200"/>
    <col min="15361" max="15361" width="2.375" style="200" customWidth="1"/>
    <col min="15362" max="15362" width="22.5" style="200" customWidth="1"/>
    <col min="15363" max="15363" width="28.625" style="200" customWidth="1"/>
    <col min="15364" max="15364" width="25.75" style="200" customWidth="1"/>
    <col min="15365" max="15366" width="17.75" style="200" customWidth="1"/>
    <col min="15367" max="15367" width="2.875" style="200" customWidth="1"/>
    <col min="15368" max="15368" width="2.125" style="200" customWidth="1"/>
    <col min="15369" max="15369" width="14.375" style="200" customWidth="1"/>
    <col min="15370" max="15370" width="2.875" style="200" customWidth="1"/>
    <col min="15371" max="15371" width="9" style="200"/>
    <col min="15372" max="15372" width="2.375" style="200" customWidth="1"/>
    <col min="15373" max="15616" width="9" style="200"/>
    <col min="15617" max="15617" width="2.375" style="200" customWidth="1"/>
    <col min="15618" max="15618" width="22.5" style="200" customWidth="1"/>
    <col min="15619" max="15619" width="28.625" style="200" customWidth="1"/>
    <col min="15620" max="15620" width="25.75" style="200" customWidth="1"/>
    <col min="15621" max="15622" width="17.75" style="200" customWidth="1"/>
    <col min="15623" max="15623" width="2.875" style="200" customWidth="1"/>
    <col min="15624" max="15624" width="2.125" style="200" customWidth="1"/>
    <col min="15625" max="15625" width="14.375" style="200" customWidth="1"/>
    <col min="15626" max="15626" width="2.875" style="200" customWidth="1"/>
    <col min="15627" max="15627" width="9" style="200"/>
    <col min="15628" max="15628" width="2.375" style="200" customWidth="1"/>
    <col min="15629" max="15872" width="9" style="200"/>
    <col min="15873" max="15873" width="2.375" style="200" customWidth="1"/>
    <col min="15874" max="15874" width="22.5" style="200" customWidth="1"/>
    <col min="15875" max="15875" width="28.625" style="200" customWidth="1"/>
    <col min="15876" max="15876" width="25.75" style="200" customWidth="1"/>
    <col min="15877" max="15878" width="17.75" style="200" customWidth="1"/>
    <col min="15879" max="15879" width="2.875" style="200" customWidth="1"/>
    <col min="15880" max="15880" width="2.125" style="200" customWidth="1"/>
    <col min="15881" max="15881" width="14.375" style="200" customWidth="1"/>
    <col min="15882" max="15882" width="2.875" style="200" customWidth="1"/>
    <col min="15883" max="15883" width="9" style="200"/>
    <col min="15884" max="15884" width="2.375" style="200" customWidth="1"/>
    <col min="15885" max="16128" width="9" style="200"/>
    <col min="16129" max="16129" width="2.375" style="200" customWidth="1"/>
    <col min="16130" max="16130" width="22.5" style="200" customWidth="1"/>
    <col min="16131" max="16131" width="28.625" style="200" customWidth="1"/>
    <col min="16132" max="16132" width="25.75" style="200" customWidth="1"/>
    <col min="16133" max="16134" width="17.75" style="200" customWidth="1"/>
    <col min="16135" max="16135" width="2.875" style="200" customWidth="1"/>
    <col min="16136" max="16136" width="2.125" style="200" customWidth="1"/>
    <col min="16137" max="16137" width="14.375" style="200" customWidth="1"/>
    <col min="16138" max="16138" width="2.875" style="200" customWidth="1"/>
    <col min="16139" max="16139" width="9" style="200"/>
    <col min="16140" max="16140" width="2.375" style="200" customWidth="1"/>
    <col min="16141" max="16384" width="9" style="200"/>
  </cols>
  <sheetData>
    <row r="1" spans="1:16" ht="36.6" customHeight="1">
      <c r="A1" s="165"/>
      <c r="B1" s="247" t="s">
        <v>362</v>
      </c>
      <c r="C1" s="218"/>
      <c r="D1" s="218"/>
      <c r="E1" s="165"/>
      <c r="F1" s="195"/>
      <c r="G1" s="175"/>
    </row>
    <row r="2" spans="1:16" ht="17.25" customHeight="1">
      <c r="A2" s="165"/>
      <c r="B2" s="248" t="s">
        <v>363</v>
      </c>
      <c r="C2" s="486">
        <f>PeriodEnding</f>
        <v>41729</v>
      </c>
      <c r="D2" s="486"/>
      <c r="E2" s="221" t="s">
        <v>321</v>
      </c>
      <c r="F2" s="195"/>
      <c r="G2" s="175"/>
    </row>
    <row r="3" spans="1:16" ht="21" customHeight="1" thickBot="1">
      <c r="A3" s="165"/>
      <c r="B3" s="219"/>
      <c r="C3" s="223"/>
      <c r="D3" s="224"/>
      <c r="E3" s="165"/>
      <c r="F3" s="187"/>
      <c r="G3" s="198"/>
      <c r="I3" s="208" t="s">
        <v>324</v>
      </c>
      <c r="J3" s="168"/>
      <c r="K3" s="168"/>
      <c r="L3" s="168"/>
      <c r="M3" s="168"/>
      <c r="N3" s="168"/>
      <c r="O3" s="168"/>
      <c r="P3" s="168"/>
    </row>
    <row r="4" spans="1:16" ht="21" customHeight="1" thickBot="1">
      <c r="A4" s="165"/>
      <c r="B4" s="247" t="s">
        <v>364</v>
      </c>
      <c r="C4" s="223"/>
      <c r="D4" s="224"/>
      <c r="E4" s="249"/>
      <c r="F4" s="226" t="s">
        <v>325</v>
      </c>
      <c r="G4" s="198"/>
      <c r="I4" s="472"/>
      <c r="J4" s="473"/>
      <c r="K4" s="473"/>
      <c r="L4" s="473"/>
      <c r="M4" s="473"/>
      <c r="N4" s="473"/>
      <c r="O4" s="473"/>
      <c r="P4" s="474"/>
    </row>
    <row r="5" spans="1:16" ht="21" customHeight="1" thickBot="1">
      <c r="A5" s="165"/>
      <c r="B5" s="219"/>
      <c r="C5" s="223"/>
      <c r="D5" s="224"/>
      <c r="E5" s="227"/>
      <c r="F5" s="187"/>
      <c r="G5" s="198"/>
      <c r="I5" s="472"/>
      <c r="J5" s="473"/>
      <c r="K5" s="473"/>
      <c r="L5" s="473"/>
      <c r="M5" s="473"/>
      <c r="N5" s="473"/>
      <c r="O5" s="473"/>
      <c r="P5" s="474"/>
    </row>
    <row r="6" spans="1:16" ht="21" customHeight="1" thickBot="1">
      <c r="A6" s="165"/>
      <c r="B6" s="219" t="s">
        <v>365</v>
      </c>
      <c r="C6" s="223"/>
      <c r="D6" s="224"/>
      <c r="E6" s="250">
        <f>'7_Gas_WholesalePurchases'!D25</f>
        <v>0</v>
      </c>
      <c r="F6" s="226" t="s">
        <v>326</v>
      </c>
      <c r="G6" s="198"/>
      <c r="I6" s="472"/>
      <c r="J6" s="473"/>
      <c r="K6" s="473"/>
      <c r="L6" s="473"/>
      <c r="M6" s="473"/>
      <c r="N6" s="473"/>
      <c r="O6" s="473"/>
      <c r="P6" s="474"/>
    </row>
    <row r="7" spans="1:16" ht="21" customHeight="1" thickBot="1">
      <c r="A7" s="165"/>
      <c r="B7" s="219"/>
      <c r="C7" s="223"/>
      <c r="D7" s="224"/>
      <c r="E7" s="227"/>
      <c r="F7" s="187"/>
      <c r="G7" s="198"/>
      <c r="I7" s="472"/>
      <c r="J7" s="473"/>
      <c r="K7" s="473"/>
      <c r="L7" s="473"/>
      <c r="M7" s="473"/>
      <c r="N7" s="473"/>
      <c r="O7" s="473"/>
      <c r="P7" s="474"/>
    </row>
    <row r="8" spans="1:16" ht="21" customHeight="1" thickBot="1">
      <c r="A8" s="195"/>
      <c r="B8" s="231" t="s">
        <v>366</v>
      </c>
      <c r="C8" s="223"/>
      <c r="D8" s="232"/>
      <c r="E8" s="250">
        <f>'9_Gas_Storage'!E15</f>
        <v>0</v>
      </c>
      <c r="F8" s="187" t="s">
        <v>327</v>
      </c>
      <c r="G8" s="198"/>
      <c r="H8" s="203"/>
      <c r="I8" s="472"/>
      <c r="J8" s="473"/>
      <c r="K8" s="473"/>
      <c r="L8" s="473"/>
      <c r="M8" s="473"/>
      <c r="N8" s="473"/>
      <c r="O8" s="473"/>
      <c r="P8" s="474"/>
    </row>
    <row r="9" spans="1:16" ht="21" customHeight="1" thickBot="1">
      <c r="A9" s="195"/>
      <c r="B9" s="231"/>
      <c r="C9" s="223"/>
      <c r="D9" s="232"/>
      <c r="E9" s="251"/>
      <c r="F9" s="187"/>
      <c r="G9" s="198"/>
      <c r="H9" s="203"/>
      <c r="I9" s="472"/>
      <c r="J9" s="473"/>
      <c r="K9" s="473"/>
      <c r="L9" s="473"/>
      <c r="M9" s="473"/>
      <c r="N9" s="473"/>
      <c r="O9" s="473"/>
      <c r="P9" s="474"/>
    </row>
    <row r="10" spans="1:16" ht="21" customHeight="1" thickBot="1">
      <c r="A10" s="165"/>
      <c r="B10" s="222" t="s">
        <v>367</v>
      </c>
      <c r="C10" s="223"/>
      <c r="D10" s="224"/>
      <c r="E10" s="250">
        <f>'8_Gas_Reselling'!D20</f>
        <v>0</v>
      </c>
      <c r="F10" s="187" t="s">
        <v>328</v>
      </c>
      <c r="G10" s="198"/>
      <c r="I10" s="472"/>
      <c r="J10" s="473"/>
      <c r="K10" s="473"/>
      <c r="L10" s="473"/>
      <c r="M10" s="473"/>
      <c r="N10" s="473"/>
      <c r="O10" s="473"/>
      <c r="P10" s="474"/>
    </row>
    <row r="11" spans="1:16" ht="21" customHeight="1" thickBot="1">
      <c r="A11" s="165"/>
      <c r="B11" s="219"/>
      <c r="C11" s="223"/>
      <c r="D11" s="224"/>
      <c r="E11" s="227"/>
      <c r="F11" s="187"/>
      <c r="G11" s="198"/>
      <c r="I11" s="472"/>
      <c r="J11" s="473"/>
      <c r="K11" s="473"/>
      <c r="L11" s="473"/>
      <c r="M11" s="473"/>
      <c r="N11" s="473"/>
      <c r="O11" s="473"/>
      <c r="P11" s="474"/>
    </row>
    <row r="12" spans="1:16" ht="21" customHeight="1" thickBot="1">
      <c r="A12" s="195"/>
      <c r="B12" s="222" t="s">
        <v>368</v>
      </c>
      <c r="C12" s="223"/>
      <c r="D12" s="224"/>
      <c r="E12" s="250">
        <f>SUM('5_Gas_Sales'!E27:AT28)</f>
        <v>0</v>
      </c>
      <c r="F12" s="187" t="s">
        <v>329</v>
      </c>
      <c r="G12" s="198"/>
      <c r="H12" s="243"/>
      <c r="I12" s="472"/>
      <c r="J12" s="473"/>
      <c r="K12" s="473"/>
      <c r="L12" s="473"/>
      <c r="M12" s="473"/>
      <c r="N12" s="473"/>
      <c r="O12" s="473"/>
      <c r="P12" s="474"/>
    </row>
    <row r="13" spans="1:16" ht="21" customHeight="1" thickBot="1">
      <c r="A13" s="181"/>
      <c r="B13" s="219"/>
      <c r="C13" s="223"/>
      <c r="D13" s="230"/>
      <c r="E13" s="227"/>
      <c r="F13" s="187"/>
      <c r="G13" s="198"/>
      <c r="H13" s="243"/>
      <c r="I13" s="472"/>
      <c r="J13" s="473"/>
      <c r="K13" s="473"/>
      <c r="L13" s="473"/>
      <c r="M13" s="473"/>
      <c r="N13" s="473"/>
      <c r="O13" s="473"/>
      <c r="P13" s="474"/>
    </row>
    <row r="14" spans="1:16" ht="21" customHeight="1" thickBot="1">
      <c r="A14" s="195"/>
      <c r="B14" s="231" t="s">
        <v>369</v>
      </c>
      <c r="C14" s="223"/>
      <c r="D14" s="232"/>
      <c r="E14" s="249"/>
      <c r="F14" s="187" t="s">
        <v>330</v>
      </c>
      <c r="G14" s="198"/>
      <c r="H14" s="203"/>
      <c r="I14" s="472"/>
      <c r="J14" s="473"/>
      <c r="K14" s="473"/>
      <c r="L14" s="473"/>
      <c r="M14" s="473"/>
      <c r="N14" s="473"/>
      <c r="O14" s="473"/>
      <c r="P14" s="474"/>
    </row>
    <row r="15" spans="1:16" ht="21" customHeight="1" thickBot="1">
      <c r="A15" s="195"/>
      <c r="B15" s="231"/>
      <c r="C15" s="223"/>
      <c r="D15" s="232"/>
      <c r="E15" s="233"/>
      <c r="F15" s="234"/>
      <c r="G15" s="198"/>
      <c r="H15" s="203"/>
      <c r="I15" s="472"/>
      <c r="J15" s="473"/>
      <c r="K15" s="473"/>
      <c r="L15" s="473"/>
      <c r="M15" s="473"/>
      <c r="N15" s="473"/>
      <c r="O15" s="473"/>
      <c r="P15" s="474"/>
    </row>
    <row r="16" spans="1:16" ht="21" customHeight="1" thickBot="1">
      <c r="A16" s="165"/>
      <c r="B16" s="247" t="s">
        <v>370</v>
      </c>
      <c r="C16" s="223"/>
      <c r="D16" s="232"/>
      <c r="E16" s="252">
        <f>E4+E6-E8-E10-E12-E14</f>
        <v>0</v>
      </c>
      <c r="F16" s="187" t="s">
        <v>371</v>
      </c>
      <c r="G16" s="198"/>
      <c r="H16" s="203"/>
      <c r="I16" s="472"/>
      <c r="J16" s="473"/>
      <c r="K16" s="473"/>
      <c r="L16" s="473"/>
      <c r="M16" s="473"/>
      <c r="N16" s="473"/>
      <c r="O16" s="473"/>
      <c r="P16" s="474"/>
    </row>
    <row r="17" spans="1:16" ht="21" customHeight="1" thickBot="1">
      <c r="A17" s="165"/>
      <c r="B17" s="219"/>
      <c r="C17" s="223"/>
      <c r="D17" s="232"/>
      <c r="E17" s="253"/>
      <c r="F17" s="226"/>
      <c r="G17" s="198"/>
      <c r="I17" s="472"/>
      <c r="J17" s="473"/>
      <c r="K17" s="473"/>
      <c r="L17" s="473"/>
      <c r="M17" s="473"/>
      <c r="N17" s="473"/>
      <c r="O17" s="473"/>
      <c r="P17" s="474"/>
    </row>
    <row r="18" spans="1:16" ht="21" customHeight="1" thickBot="1">
      <c r="A18" s="165"/>
      <c r="B18" s="247" t="s">
        <v>372</v>
      </c>
      <c r="C18" s="223"/>
      <c r="D18" s="232"/>
      <c r="E18" s="236"/>
      <c r="F18" s="187" t="s">
        <v>332</v>
      </c>
      <c r="G18" s="198"/>
      <c r="H18" s="203"/>
      <c r="I18" s="472"/>
      <c r="J18" s="473"/>
      <c r="K18" s="473"/>
      <c r="L18" s="473"/>
      <c r="M18" s="473"/>
      <c r="N18" s="473"/>
      <c r="O18" s="473"/>
      <c r="P18" s="474"/>
    </row>
    <row r="19" spans="1:16" ht="13.5" customHeight="1">
      <c r="A19" s="165"/>
      <c r="B19" s="219" t="s">
        <v>373</v>
      </c>
      <c r="C19" s="247"/>
      <c r="D19" s="181"/>
      <c r="E19" s="254"/>
      <c r="F19" s="226"/>
      <c r="G19" s="198"/>
    </row>
    <row r="20" spans="1:16" ht="13.5" customHeight="1">
      <c r="A20" s="165"/>
      <c r="B20" s="219"/>
      <c r="C20" s="247"/>
      <c r="D20" s="181"/>
      <c r="E20" s="254"/>
      <c r="F20" s="226"/>
      <c r="G20" s="198"/>
    </row>
    <row r="21" spans="1:16" ht="15" customHeight="1" thickBot="1">
      <c r="A21" s="165"/>
      <c r="B21" s="485" t="s">
        <v>374</v>
      </c>
      <c r="C21" s="485"/>
      <c r="D21" s="485"/>
      <c r="E21" s="485"/>
      <c r="F21" s="485"/>
      <c r="G21" s="255"/>
      <c r="H21" s="203"/>
      <c r="I21" s="238"/>
      <c r="J21" s="168"/>
    </row>
    <row r="22" spans="1:16" ht="62.25" customHeight="1" thickBot="1">
      <c r="A22" s="165"/>
      <c r="B22" s="482"/>
      <c r="C22" s="483"/>
      <c r="D22" s="483"/>
      <c r="E22" s="483"/>
      <c r="F22" s="484"/>
      <c r="G22" s="255"/>
      <c r="H22" s="203"/>
      <c r="I22" s="238"/>
      <c r="J22" s="168"/>
    </row>
    <row r="23" spans="1:16" ht="9.75" customHeight="1">
      <c r="A23" s="165"/>
      <c r="B23" s="232"/>
      <c r="C23" s="195"/>
      <c r="D23" s="232"/>
      <c r="E23" s="254"/>
      <c r="F23" s="195"/>
      <c r="G23" s="255"/>
      <c r="H23" s="203"/>
      <c r="I23" s="238"/>
      <c r="J23" s="168"/>
    </row>
    <row r="24" spans="1:16" ht="21" customHeight="1">
      <c r="D24" s="239"/>
      <c r="E24" s="239"/>
      <c r="F24" s="239"/>
      <c r="H24" s="203"/>
      <c r="I24" s="238"/>
      <c r="J24" s="168"/>
    </row>
    <row r="25" spans="1:16" ht="9.75" customHeight="1">
      <c r="A25" s="240"/>
      <c r="B25" s="240"/>
      <c r="C25" s="240"/>
      <c r="D25" s="240"/>
      <c r="E25" s="240"/>
      <c r="F25" s="240"/>
      <c r="G25" s="240"/>
      <c r="H25" s="203"/>
      <c r="I25" s="238"/>
      <c r="J25" s="168"/>
    </row>
    <row r="26" spans="1:16" ht="21" customHeight="1">
      <c r="A26" s="240"/>
      <c r="B26" s="240"/>
      <c r="C26" s="240"/>
      <c r="D26" s="240"/>
      <c r="E26" s="240"/>
      <c r="F26" s="240"/>
      <c r="G26" s="240"/>
      <c r="H26" s="203"/>
      <c r="I26" s="238"/>
      <c r="J26" s="168"/>
    </row>
    <row r="27" spans="1:16" ht="9.75" customHeight="1">
      <c r="A27" s="240"/>
      <c r="B27" s="240"/>
      <c r="C27" s="240"/>
      <c r="D27" s="240"/>
      <c r="E27" s="240"/>
      <c r="F27" s="240"/>
      <c r="G27" s="240"/>
      <c r="H27" s="203"/>
      <c r="I27" s="238"/>
      <c r="J27" s="168"/>
    </row>
    <row r="28" spans="1:16" ht="21" customHeight="1">
      <c r="A28" s="240"/>
      <c r="B28" s="240"/>
      <c r="C28" s="240"/>
      <c r="D28" s="240"/>
      <c r="E28" s="240"/>
      <c r="F28" s="240"/>
      <c r="G28" s="240"/>
      <c r="H28" s="203"/>
      <c r="I28" s="241"/>
      <c r="J28" s="199"/>
    </row>
    <row r="29" spans="1:16" ht="21" customHeight="1">
      <c r="A29" s="240"/>
      <c r="B29" s="240"/>
      <c r="C29" s="240"/>
      <c r="D29" s="240"/>
      <c r="E29" s="240"/>
      <c r="F29" s="240"/>
      <c r="G29" s="240"/>
      <c r="H29" s="203"/>
      <c r="I29" s="238"/>
      <c r="J29" s="168"/>
    </row>
    <row r="30" spans="1:16" ht="15.6" customHeight="1">
      <c r="A30" s="240"/>
      <c r="B30" s="240"/>
      <c r="C30" s="240"/>
      <c r="D30" s="240"/>
      <c r="E30" s="240"/>
      <c r="F30" s="240"/>
      <c r="G30" s="240"/>
      <c r="I30" s="242"/>
      <c r="J30" s="239"/>
    </row>
    <row r="31" spans="1:16" ht="15">
      <c r="A31" s="240"/>
      <c r="B31" s="240"/>
      <c r="C31" s="240"/>
      <c r="D31" s="240"/>
      <c r="E31" s="240"/>
      <c r="F31" s="240"/>
      <c r="G31" s="240"/>
      <c r="H31" s="240"/>
      <c r="I31" s="240"/>
      <c r="J31" s="240"/>
    </row>
    <row r="32" spans="1:16" ht="15">
      <c r="A32" s="240"/>
      <c r="B32" s="240"/>
      <c r="C32" s="240"/>
      <c r="D32" s="240"/>
      <c r="E32" s="240"/>
      <c r="F32" s="240"/>
      <c r="G32" s="240"/>
      <c r="H32" s="240"/>
      <c r="I32" s="240"/>
      <c r="J32" s="240"/>
    </row>
    <row r="33" spans="1:10" ht="15">
      <c r="A33" s="240"/>
      <c r="B33" s="240"/>
      <c r="C33" s="240"/>
      <c r="D33" s="240"/>
      <c r="E33" s="240"/>
      <c r="F33" s="240"/>
      <c r="G33" s="240"/>
      <c r="H33" s="240"/>
      <c r="I33" s="240"/>
      <c r="J33" s="240"/>
    </row>
    <row r="34" spans="1:10" ht="12" customHeight="1"/>
    <row r="35" spans="1:10" ht="40.5" customHeight="1"/>
    <row r="36" spans="1:10" ht="30" customHeight="1"/>
    <row r="37" spans="1:10" ht="21" customHeight="1"/>
    <row r="38" spans="1:10" ht="21" customHeight="1"/>
    <row r="39" spans="1:10" ht="9.6" customHeight="1"/>
    <row r="40" spans="1:10" ht="21" customHeight="1"/>
    <row r="41" spans="1:10" ht="9.6" customHeight="1"/>
    <row r="42" spans="1:10" ht="21" customHeight="1"/>
    <row r="43" spans="1:10" ht="9.6" customHeight="1"/>
    <row r="44" spans="1:10" ht="21.75" customHeight="1"/>
    <row r="45" spans="1:10" ht="9.6" customHeight="1"/>
    <row r="46" spans="1:10" ht="21" customHeight="1">
      <c r="H46" s="243"/>
      <c r="I46" s="244"/>
      <c r="J46" s="245"/>
    </row>
    <row r="47" spans="1:10" ht="9.6" customHeight="1">
      <c r="H47" s="243"/>
      <c r="I47" s="244"/>
      <c r="J47" s="245"/>
    </row>
    <row r="48" spans="1:10" ht="21" customHeight="1">
      <c r="H48" s="203"/>
      <c r="I48" s="244"/>
      <c r="J48" s="245"/>
    </row>
    <row r="49" spans="8:12" ht="9.75" customHeight="1">
      <c r="H49" s="203"/>
      <c r="I49" s="244"/>
      <c r="J49" s="245"/>
      <c r="L49" s="246"/>
    </row>
    <row r="50" spans="8:12" ht="21" customHeight="1">
      <c r="H50" s="203"/>
      <c r="I50" s="244"/>
      <c r="J50" s="245"/>
    </row>
    <row r="51" spans="8:12" ht="9.75" customHeight="1">
      <c r="H51" s="203"/>
      <c r="I51" s="244"/>
      <c r="J51" s="245"/>
    </row>
    <row r="52" spans="8:12" ht="21" customHeight="1">
      <c r="H52" s="203"/>
      <c r="I52" s="238"/>
      <c r="J52" s="168"/>
    </row>
    <row r="53" spans="8:12" ht="9.75" customHeight="1">
      <c r="H53" s="203"/>
      <c r="I53" s="244"/>
      <c r="J53" s="245"/>
    </row>
    <row r="54" spans="8:12" ht="21" customHeight="1">
      <c r="H54" s="203"/>
      <c r="I54" s="238"/>
      <c r="J54" s="168"/>
    </row>
    <row r="55" spans="8:12" ht="9.75" customHeight="1">
      <c r="H55" s="203"/>
      <c r="I55" s="244"/>
      <c r="J55" s="245"/>
    </row>
    <row r="56" spans="8:12" ht="21" customHeight="1">
      <c r="H56" s="203"/>
      <c r="I56" s="238"/>
      <c r="J56" s="168"/>
    </row>
    <row r="57" spans="8:12" ht="9.75" customHeight="1">
      <c r="H57" s="203"/>
      <c r="I57" s="244"/>
      <c r="J57" s="245"/>
    </row>
    <row r="58" spans="8:12" ht="21" customHeight="1">
      <c r="H58" s="203"/>
      <c r="I58" s="238"/>
      <c r="J58" s="168"/>
    </row>
    <row r="59" spans="8:12" ht="9.75" customHeight="1">
      <c r="H59" s="203"/>
      <c r="I59" s="244"/>
      <c r="J59" s="245"/>
    </row>
    <row r="60" spans="8:12" ht="9.75" customHeight="1">
      <c r="H60" s="203"/>
      <c r="I60" s="244"/>
      <c r="J60" s="245"/>
    </row>
    <row r="61" spans="8:12" ht="9.75" customHeight="1">
      <c r="H61" s="203"/>
      <c r="I61" s="238"/>
      <c r="J61" s="168"/>
    </row>
    <row r="62" spans="8:12" ht="21" customHeight="1">
      <c r="H62" s="203"/>
      <c r="I62" s="238"/>
      <c r="J62" s="168"/>
    </row>
    <row r="63" spans="8:12" ht="9.75" customHeight="1">
      <c r="H63" s="203"/>
      <c r="I63" s="238"/>
      <c r="J63" s="168"/>
    </row>
    <row r="64" spans="8:12" ht="21" customHeight="1">
      <c r="H64" s="203"/>
      <c r="I64" s="238"/>
      <c r="J64" s="168"/>
    </row>
    <row r="65" spans="1:12" ht="9.75" customHeight="1">
      <c r="H65" s="203"/>
      <c r="I65" s="238"/>
      <c r="J65" s="168"/>
    </row>
    <row r="66" spans="1:12" ht="21" customHeight="1">
      <c r="H66" s="203"/>
      <c r="I66" s="241"/>
      <c r="J66" s="199"/>
    </row>
    <row r="67" spans="1:12" ht="21" customHeight="1">
      <c r="H67" s="203"/>
      <c r="I67" s="238"/>
      <c r="J67" s="168"/>
    </row>
    <row r="68" spans="1:12" ht="15.6" customHeight="1">
      <c r="I68" s="242"/>
      <c r="J68" s="239"/>
    </row>
    <row r="69" spans="1:12" ht="15">
      <c r="H69" s="240"/>
      <c r="I69" s="240"/>
      <c r="J69" s="240"/>
    </row>
    <row r="70" spans="1:12" ht="15">
      <c r="H70" s="240"/>
      <c r="I70" s="240"/>
      <c r="J70" s="240"/>
    </row>
    <row r="71" spans="1:12" ht="15">
      <c r="H71" s="240"/>
      <c r="I71" s="240"/>
      <c r="J71" s="240"/>
    </row>
    <row r="72" spans="1:12" ht="15">
      <c r="H72" s="240"/>
      <c r="I72" s="240"/>
      <c r="J72" s="240"/>
    </row>
    <row r="73" spans="1:12" ht="15">
      <c r="H73" s="240"/>
      <c r="I73" s="240"/>
      <c r="J73" s="240"/>
      <c r="L73" s="246"/>
    </row>
    <row r="74" spans="1:12" ht="23.25" customHeight="1">
      <c r="H74" s="240"/>
      <c r="I74" s="240"/>
      <c r="J74" s="240"/>
    </row>
    <row r="75" spans="1:12" ht="15">
      <c r="H75" s="240"/>
      <c r="I75" s="240"/>
      <c r="J75" s="240"/>
    </row>
    <row r="76" spans="1:12" ht="15">
      <c r="A76" s="240"/>
      <c r="B76" s="240"/>
      <c r="C76" s="240"/>
      <c r="D76" s="240"/>
      <c r="E76" s="240"/>
      <c r="F76" s="240"/>
      <c r="G76" s="240"/>
      <c r="H76" s="240"/>
      <c r="I76" s="240"/>
      <c r="J76" s="240"/>
    </row>
    <row r="77" spans="1:12" ht="15"/>
    <row r="78" spans="1:12" ht="15"/>
    <row r="79" spans="1:12" ht="15"/>
    <row r="80" spans="1:12"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sheetData>
  <sheetProtection selectLockedCells="1"/>
  <mergeCells count="18">
    <mergeCell ref="I8:P8"/>
    <mergeCell ref="C2:D2"/>
    <mergeCell ref="I4:P4"/>
    <mergeCell ref="I5:P5"/>
    <mergeCell ref="I6:P6"/>
    <mergeCell ref="I7:P7"/>
    <mergeCell ref="B22:F22"/>
    <mergeCell ref="I9:P9"/>
    <mergeCell ref="I10:P10"/>
    <mergeCell ref="I11:P11"/>
    <mergeCell ref="I12:P12"/>
    <mergeCell ref="I13:P13"/>
    <mergeCell ref="I14:P14"/>
    <mergeCell ref="I15:P15"/>
    <mergeCell ref="I16:P16"/>
    <mergeCell ref="I17:P17"/>
    <mergeCell ref="I18:P18"/>
    <mergeCell ref="B21:F21"/>
  </mergeCells>
  <dataValidations count="1">
    <dataValidation type="decimal"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ormula1>-999999999</formula1>
      <formula2>999999999</formula2>
    </dataValidation>
  </dataValidations>
  <printOptions horizontalCentered="1" verticalCentered="1"/>
  <pageMargins left="0.51181102362204722" right="0.51181102362204722" top="0.86" bottom="0.66" header="0.23622047244094491" footer="0.23622047244094491"/>
  <pageSetup paperSize="9" scale="58" orientation="portrait" horizontalDpi="4294967292" r:id="rId1"/>
  <headerFooter alignWithMargins="0">
    <oddHeader>&amp;C&amp;10Quarterly statistical return of gas wholesaling and retailing enterprises</oddHeader>
    <oddFooter>&amp;L&amp;"Arial,Bold"Page 3&amp;R&amp;"Arial,Bold"MED-GWR</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N9"/>
  <sheetViews>
    <sheetView workbookViewId="0">
      <selection activeCell="A28" sqref="A28"/>
    </sheetView>
  </sheetViews>
  <sheetFormatPr defaultRowHeight="14.25"/>
  <cols>
    <col min="1" max="1" width="56.375" bestFit="1" customWidth="1"/>
    <col min="2" max="2" width="7.125" bestFit="1" customWidth="1"/>
  </cols>
  <sheetData>
    <row r="1" spans="1:40" s="2" customFormat="1" ht="19.5">
      <c r="A1" s="146" t="s">
        <v>201</v>
      </c>
      <c r="B1" s="147"/>
      <c r="C1" s="148"/>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row>
    <row r="2" spans="1:40" ht="80.25" customHeight="1">
      <c r="A2" s="487" t="s">
        <v>375</v>
      </c>
      <c r="B2" s="488"/>
      <c r="C2" s="489"/>
    </row>
    <row r="3" spans="1:40" ht="15">
      <c r="A3" s="140" t="s">
        <v>540</v>
      </c>
      <c r="B3" s="145"/>
      <c r="C3" s="149"/>
    </row>
    <row r="4" spans="1:40" ht="15">
      <c r="A4" s="341">
        <f>PeriodEnding</f>
        <v>41729</v>
      </c>
      <c r="B4" s="143"/>
      <c r="C4" s="149"/>
    </row>
    <row r="5" spans="1:40" ht="15">
      <c r="A5" s="140"/>
      <c r="B5" s="143"/>
      <c r="C5" s="149"/>
    </row>
    <row r="6" spans="1:40" ht="15">
      <c r="A6" s="141" t="s">
        <v>199</v>
      </c>
      <c r="B6" s="134" t="s">
        <v>202</v>
      </c>
      <c r="C6" s="149"/>
    </row>
    <row r="7" spans="1:40" ht="15">
      <c r="A7" s="142" t="s">
        <v>200</v>
      </c>
      <c r="B7" s="144" t="s">
        <v>202</v>
      </c>
      <c r="C7" s="150"/>
    </row>
    <row r="9" spans="1:40" ht="15">
      <c r="A9" s="490" t="s">
        <v>282</v>
      </c>
      <c r="B9" s="490"/>
      <c r="C9" s="490"/>
    </row>
  </sheetData>
  <mergeCells count="2">
    <mergeCell ref="A2:C2"/>
    <mergeCell ref="A9:C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1"/>
  <sheetViews>
    <sheetView topLeftCell="A1862" workbookViewId="0">
      <selection activeCell="A2" sqref="A2:A14"/>
    </sheetView>
  </sheetViews>
  <sheetFormatPr defaultRowHeight="14.25"/>
  <cols>
    <col min="1" max="1" width="4.125" bestFit="1" customWidth="1"/>
    <col min="2" max="2" width="22.5" bestFit="1" customWidth="1"/>
    <col min="3" max="3" width="25.625" customWidth="1"/>
    <col min="4" max="4" width="33.375" bestFit="1" customWidth="1"/>
    <col min="5" max="5" width="10" bestFit="1" customWidth="1"/>
    <col min="6" max="6" width="10.125" bestFit="1" customWidth="1"/>
  </cols>
  <sheetData>
    <row r="1" spans="1:9" ht="15">
      <c r="A1" s="343" t="s">
        <v>543</v>
      </c>
      <c r="B1" s="343" t="s">
        <v>544</v>
      </c>
      <c r="C1" s="343" t="s">
        <v>545</v>
      </c>
      <c r="D1" s="343" t="s">
        <v>546</v>
      </c>
      <c r="E1" s="343" t="s">
        <v>547</v>
      </c>
      <c r="F1" s="343" t="s">
        <v>548</v>
      </c>
      <c r="H1" s="343" t="s">
        <v>552</v>
      </c>
      <c r="I1" s="343" t="s">
        <v>553</v>
      </c>
    </row>
    <row r="2" spans="1:9">
      <c r="A2" s="344">
        <v>0</v>
      </c>
      <c r="B2" s="344" t="s">
        <v>549</v>
      </c>
      <c r="C2" s="345" t="s">
        <v>550</v>
      </c>
      <c r="D2" s="346" t="str">
        <f>'MBIE-E&amp;GR Cover'!G10</f>
        <v>MBIE QRSS</v>
      </c>
      <c r="E2" s="347"/>
      <c r="F2" s="348"/>
    </row>
    <row r="3" spans="1:9">
      <c r="A3" s="344">
        <v>0</v>
      </c>
      <c r="B3" s="344" t="s">
        <v>549</v>
      </c>
      <c r="C3" s="345" t="s">
        <v>555</v>
      </c>
      <c r="D3" s="346" t="str">
        <f>'MBIE-E&amp;GR Cover'!G12</f>
        <v>2014q1</v>
      </c>
      <c r="E3" s="347"/>
      <c r="F3" s="348"/>
    </row>
    <row r="4" spans="1:9">
      <c r="A4" s="344">
        <v>0</v>
      </c>
      <c r="B4" s="344" t="s">
        <v>549</v>
      </c>
      <c r="C4" s="345" t="s">
        <v>551</v>
      </c>
      <c r="D4" s="346">
        <f>'MBIE-E&amp;GR Cover'!I14</f>
        <v>0</v>
      </c>
      <c r="E4" s="347"/>
      <c r="F4" s="347"/>
    </row>
    <row r="5" spans="1:9">
      <c r="A5" s="344">
        <v>0</v>
      </c>
      <c r="B5" s="344" t="s">
        <v>549</v>
      </c>
      <c r="C5" s="345" t="s">
        <v>556</v>
      </c>
      <c r="D5" s="346">
        <f>'MBIE-E&amp;GR Cover'!I24</f>
        <v>0</v>
      </c>
      <c r="E5" s="347"/>
      <c r="F5" s="347"/>
    </row>
    <row r="6" spans="1:9">
      <c r="A6" s="344">
        <v>0</v>
      </c>
      <c r="B6" s="344" t="s">
        <v>549</v>
      </c>
      <c r="C6" s="345" t="s">
        <v>557</v>
      </c>
      <c r="D6" s="346">
        <f>'MBIE-E&amp;GR Cover'!I27</f>
        <v>0</v>
      </c>
      <c r="E6" s="347"/>
      <c r="F6" s="347"/>
    </row>
    <row r="7" spans="1:9">
      <c r="A7" s="344">
        <v>0</v>
      </c>
      <c r="B7" s="344" t="s">
        <v>549</v>
      </c>
      <c r="C7" s="345" t="s">
        <v>558</v>
      </c>
      <c r="D7" s="346">
        <f>'MBIE-E&amp;GR Cover'!I28</f>
        <v>0</v>
      </c>
      <c r="E7" s="347"/>
      <c r="F7" s="347"/>
    </row>
    <row r="8" spans="1:9">
      <c r="A8" s="344">
        <v>0</v>
      </c>
      <c r="B8" s="344" t="s">
        <v>549</v>
      </c>
      <c r="C8" s="345" t="s">
        <v>559</v>
      </c>
      <c r="D8" s="346"/>
      <c r="E8" s="349">
        <f>'MBIE-E&amp;GR Cover'!I15</f>
        <v>0</v>
      </c>
      <c r="F8" s="347"/>
    </row>
    <row r="9" spans="1:9">
      <c r="A9" s="344">
        <v>1</v>
      </c>
      <c r="B9" t="s">
        <v>560</v>
      </c>
      <c r="C9" s="345" t="s">
        <v>75</v>
      </c>
      <c r="D9" s="346" t="str">
        <f>INDEX('1_Elect_Sales'!$E$6:$AT$75,I9,H9)</f>
        <v>Residential</v>
      </c>
      <c r="E9" s="350"/>
      <c r="F9" s="350"/>
      <c r="H9">
        <v>1</v>
      </c>
      <c r="I9">
        <v>1</v>
      </c>
    </row>
    <row r="10" spans="1:9">
      <c r="A10" s="344">
        <v>1</v>
      </c>
      <c r="B10" t="s">
        <v>560</v>
      </c>
      <c r="C10" s="345" t="s">
        <v>561</v>
      </c>
      <c r="D10" s="350"/>
      <c r="E10" s="346">
        <f>INDEX('1_Elect_Sales'!$E$6:$AT$75,I10,H10)</f>
        <v>0</v>
      </c>
      <c r="F10" s="350"/>
      <c r="H10">
        <v>1</v>
      </c>
      <c r="I10">
        <v>9</v>
      </c>
    </row>
    <row r="11" spans="1:9">
      <c r="A11" s="344">
        <v>1</v>
      </c>
      <c r="B11" t="s">
        <v>560</v>
      </c>
      <c r="C11" s="345" t="s">
        <v>563</v>
      </c>
      <c r="D11" s="350"/>
      <c r="E11" s="346">
        <f>INDEX('1_Elect_Sales'!$E$6:$AT$75,I11,H11)</f>
        <v>0</v>
      </c>
      <c r="F11" s="350"/>
      <c r="H11">
        <v>1</v>
      </c>
      <c r="I11">
        <v>10</v>
      </c>
    </row>
    <row r="12" spans="1:9">
      <c r="A12" s="344">
        <v>1</v>
      </c>
      <c r="B12" t="s">
        <v>560</v>
      </c>
      <c r="C12" s="345" t="s">
        <v>562</v>
      </c>
      <c r="D12" s="350"/>
      <c r="E12" s="346">
        <f>INDEX('1_Elect_Sales'!$E$6:$AT$75,I12,H12)</f>
        <v>0</v>
      </c>
      <c r="F12" s="350"/>
      <c r="H12">
        <v>1</v>
      </c>
      <c r="I12">
        <v>11</v>
      </c>
    </row>
    <row r="13" spans="1:9">
      <c r="A13" s="344">
        <v>1</v>
      </c>
      <c r="B13" t="s">
        <v>560</v>
      </c>
      <c r="C13" s="345" t="s">
        <v>564</v>
      </c>
      <c r="D13" s="350"/>
      <c r="E13" s="346">
        <f>INDEX('1_Elect_Sales'!$E$6:$AT$75,I13,H13)</f>
        <v>0</v>
      </c>
      <c r="F13" s="350"/>
      <c r="H13">
        <v>1</v>
      </c>
      <c r="I13">
        <v>12</v>
      </c>
    </row>
    <row r="14" spans="1:9">
      <c r="A14" s="344">
        <v>1</v>
      </c>
      <c r="B14" t="s">
        <v>560</v>
      </c>
      <c r="C14" s="345" t="s">
        <v>565</v>
      </c>
      <c r="D14" s="351"/>
      <c r="E14" s="346">
        <f>INDEX('1_Elect_Sales'!$E$6:$AT$75,I14,H14)</f>
        <v>0</v>
      </c>
      <c r="F14" s="350"/>
      <c r="H14">
        <v>1</v>
      </c>
      <c r="I14">
        <v>13</v>
      </c>
    </row>
    <row r="15" spans="1:9">
      <c r="A15" s="344">
        <v>1</v>
      </c>
      <c r="B15" t="s">
        <v>560</v>
      </c>
      <c r="C15" s="345" t="s">
        <v>566</v>
      </c>
      <c r="D15" s="351"/>
      <c r="E15" s="346">
        <f>INDEX('1_Elect_Sales'!$E$6:$AT$75,I15,H15)</f>
        <v>0</v>
      </c>
      <c r="F15" s="350"/>
      <c r="H15">
        <v>1</v>
      </c>
      <c r="I15">
        <v>14</v>
      </c>
    </row>
    <row r="16" spans="1:9">
      <c r="A16" s="344">
        <v>1</v>
      </c>
      <c r="B16" t="s">
        <v>560</v>
      </c>
      <c r="C16" s="345" t="s">
        <v>567</v>
      </c>
      <c r="D16" s="351"/>
      <c r="E16" s="346">
        <f>INDEX('1_Elect_Sales'!$E$6:$AT$75,I16,H16)</f>
        <v>0</v>
      </c>
      <c r="F16" s="350"/>
      <c r="H16">
        <v>1</v>
      </c>
      <c r="I16">
        <v>17</v>
      </c>
    </row>
    <row r="17" spans="1:9">
      <c r="A17" s="344">
        <v>1</v>
      </c>
      <c r="B17" t="s">
        <v>560</v>
      </c>
      <c r="C17" s="345" t="s">
        <v>568</v>
      </c>
      <c r="D17" s="351"/>
      <c r="E17" s="346">
        <f>INDEX('1_Elect_Sales'!$E$6:$AT$75,I17,H17)</f>
        <v>0</v>
      </c>
      <c r="F17" s="350"/>
      <c r="H17">
        <v>1</v>
      </c>
      <c r="I17">
        <v>18</v>
      </c>
    </row>
    <row r="18" spans="1:9">
      <c r="A18" s="344">
        <v>1</v>
      </c>
      <c r="B18" t="s">
        <v>560</v>
      </c>
      <c r="C18" s="345" t="s">
        <v>569</v>
      </c>
      <c r="D18" s="351"/>
      <c r="E18" s="346">
        <f>INDEX('1_Elect_Sales'!$E$6:$AT$75,I18,H18)</f>
        <v>0</v>
      </c>
      <c r="F18" s="350"/>
      <c r="H18">
        <v>1</v>
      </c>
      <c r="I18">
        <v>26</v>
      </c>
    </row>
    <row r="19" spans="1:9">
      <c r="A19" s="344">
        <v>1</v>
      </c>
      <c r="B19" t="s">
        <v>560</v>
      </c>
      <c r="C19" s="345" t="s">
        <v>570</v>
      </c>
      <c r="D19" s="351"/>
      <c r="E19" s="346">
        <f>INDEX('1_Elect_Sales'!$E$6:$AT$75,I19,H19)</f>
        <v>0</v>
      </c>
      <c r="F19" s="350"/>
      <c r="H19">
        <v>1</v>
      </c>
      <c r="I19">
        <v>27</v>
      </c>
    </row>
    <row r="20" spans="1:9">
      <c r="A20" s="344">
        <v>1</v>
      </c>
      <c r="B20" t="s">
        <v>560</v>
      </c>
      <c r="C20" s="345" t="s">
        <v>571</v>
      </c>
      <c r="D20" s="351"/>
      <c r="E20" s="346">
        <f>INDEX('1_Elect_Sales'!$E$6:$AT$75,I20,H20)</f>
        <v>0</v>
      </c>
      <c r="F20" s="350"/>
      <c r="H20">
        <v>1</v>
      </c>
      <c r="I20">
        <v>28</v>
      </c>
    </row>
    <row r="21" spans="1:9">
      <c r="A21" s="344">
        <v>1</v>
      </c>
      <c r="B21" t="s">
        <v>560</v>
      </c>
      <c r="C21" s="345" t="s">
        <v>572</v>
      </c>
      <c r="D21" s="351"/>
      <c r="E21" s="346">
        <f>INDEX('1_Elect_Sales'!$E$6:$AT$75,I21,H21)</f>
        <v>0</v>
      </c>
      <c r="F21" s="350"/>
      <c r="H21">
        <v>1</v>
      </c>
      <c r="I21">
        <v>29</v>
      </c>
    </row>
    <row r="22" spans="1:9">
      <c r="A22" s="344">
        <v>1</v>
      </c>
      <c r="B22" t="s">
        <v>560</v>
      </c>
      <c r="C22" s="345" t="s">
        <v>573</v>
      </c>
      <c r="D22" s="351"/>
      <c r="E22" s="346">
        <f>INDEX('1_Elect_Sales'!$E$6:$AT$75,I22,H22)</f>
        <v>0</v>
      </c>
      <c r="F22" s="350"/>
      <c r="H22">
        <v>1</v>
      </c>
      <c r="I22">
        <v>30</v>
      </c>
    </row>
    <row r="23" spans="1:9">
      <c r="A23" s="344">
        <v>1</v>
      </c>
      <c r="B23" t="s">
        <v>560</v>
      </c>
      <c r="C23" s="345" t="s">
        <v>574</v>
      </c>
      <c r="D23" s="351"/>
      <c r="E23" s="346">
        <f>INDEX('1_Elect_Sales'!$E$6:$AT$75,I23,H23)</f>
        <v>0</v>
      </c>
      <c r="F23" s="350"/>
      <c r="H23">
        <v>1</v>
      </c>
      <c r="I23">
        <v>31</v>
      </c>
    </row>
    <row r="24" spans="1:9">
      <c r="A24" s="344">
        <v>1</v>
      </c>
      <c r="B24" t="s">
        <v>560</v>
      </c>
      <c r="C24" s="345" t="s">
        <v>575</v>
      </c>
      <c r="D24" s="351"/>
      <c r="E24" s="346">
        <f>INDEX('1_Elect_Sales'!$E$6:$AT$75,I24,H24)</f>
        <v>0</v>
      </c>
      <c r="F24" s="350"/>
      <c r="H24">
        <v>1</v>
      </c>
      <c r="I24">
        <v>39</v>
      </c>
    </row>
    <row r="25" spans="1:9">
      <c r="A25" s="344">
        <v>1</v>
      </c>
      <c r="B25" t="s">
        <v>560</v>
      </c>
      <c r="C25" s="345" t="s">
        <v>576</v>
      </c>
      <c r="D25" s="351"/>
      <c r="E25" s="346">
        <f>INDEX('1_Elect_Sales'!$E$6:$AT$75,I25,H25)</f>
        <v>0</v>
      </c>
      <c r="F25" s="350"/>
      <c r="H25">
        <v>1</v>
      </c>
      <c r="I25">
        <v>40</v>
      </c>
    </row>
    <row r="26" spans="1:9">
      <c r="A26" s="344">
        <v>1</v>
      </c>
      <c r="B26" t="s">
        <v>560</v>
      </c>
      <c r="C26" s="345" t="s">
        <v>577</v>
      </c>
      <c r="D26" s="351"/>
      <c r="E26" s="346">
        <f>INDEX('1_Elect_Sales'!$E$6:$AT$75,I26,H26)</f>
        <v>0</v>
      </c>
      <c r="F26" s="350"/>
      <c r="H26">
        <v>1</v>
      </c>
      <c r="I26">
        <v>45</v>
      </c>
    </row>
    <row r="27" spans="1:9">
      <c r="A27" s="344">
        <v>1</v>
      </c>
      <c r="B27" t="s">
        <v>560</v>
      </c>
      <c r="C27" s="345" t="s">
        <v>578</v>
      </c>
      <c r="D27" s="351"/>
      <c r="E27" s="346">
        <f>INDEX('1_Elect_Sales'!$E$6:$AT$75,I27,H27)</f>
        <v>0</v>
      </c>
      <c r="F27" s="350"/>
      <c r="H27">
        <v>1</v>
      </c>
      <c r="I27">
        <v>46</v>
      </c>
    </row>
    <row r="28" spans="1:9">
      <c r="A28" s="344">
        <v>1</v>
      </c>
      <c r="B28" t="s">
        <v>560</v>
      </c>
      <c r="C28" s="345" t="s">
        <v>579</v>
      </c>
      <c r="D28" s="351"/>
      <c r="E28" s="346">
        <f>INDEX('1_Elect_Sales'!$E$6:$AT$75,I28,H28)</f>
        <v>0</v>
      </c>
      <c r="F28" s="350"/>
      <c r="H28">
        <v>1</v>
      </c>
      <c r="I28">
        <v>54</v>
      </c>
    </row>
    <row r="29" spans="1:9">
      <c r="A29" s="344">
        <v>1</v>
      </c>
      <c r="B29" t="s">
        <v>560</v>
      </c>
      <c r="C29" s="345" t="s">
        <v>580</v>
      </c>
      <c r="D29" s="351"/>
      <c r="E29" s="346">
        <f>INDEX('1_Elect_Sales'!$E$6:$AT$75,I29,H29)</f>
        <v>0</v>
      </c>
      <c r="F29" s="350"/>
      <c r="H29">
        <v>1</v>
      </c>
      <c r="I29">
        <v>55</v>
      </c>
    </row>
    <row r="30" spans="1:9">
      <c r="A30" s="344">
        <v>1</v>
      </c>
      <c r="B30" t="s">
        <v>560</v>
      </c>
      <c r="C30" s="345" t="s">
        <v>581</v>
      </c>
      <c r="D30" s="351"/>
      <c r="E30" s="346">
        <f>INDEX('1_Elect_Sales'!$E$6:$AT$75,I30,H30)</f>
        <v>0</v>
      </c>
      <c r="F30" s="350"/>
      <c r="H30">
        <v>1</v>
      </c>
      <c r="I30">
        <v>61</v>
      </c>
    </row>
    <row r="31" spans="1:9">
      <c r="A31" s="344">
        <v>1</v>
      </c>
      <c r="B31" t="s">
        <v>560</v>
      </c>
      <c r="C31" s="345" t="s">
        <v>582</v>
      </c>
      <c r="D31" s="351"/>
      <c r="E31" s="346">
        <f>INDEX('1_Elect_Sales'!$E$6:$AT$75,I31,H31)</f>
        <v>0</v>
      </c>
      <c r="F31" s="350"/>
      <c r="H31">
        <v>1</v>
      </c>
      <c r="I31">
        <v>62</v>
      </c>
    </row>
    <row r="32" spans="1:9">
      <c r="A32" s="344">
        <v>1</v>
      </c>
      <c r="B32" t="s">
        <v>560</v>
      </c>
      <c r="C32" s="345" t="s">
        <v>583</v>
      </c>
      <c r="D32" s="351"/>
      <c r="E32" s="346">
        <f>INDEX('1_Elect_Sales'!$E$6:$AT$75,I32,H32)</f>
        <v>0</v>
      </c>
      <c r="F32" s="350"/>
      <c r="H32">
        <v>1</v>
      </c>
      <c r="I32">
        <v>67</v>
      </c>
    </row>
    <row r="33" spans="1:9">
      <c r="A33" s="344">
        <v>1</v>
      </c>
      <c r="B33" t="s">
        <v>560</v>
      </c>
      <c r="C33" s="345" t="s">
        <v>584</v>
      </c>
      <c r="D33" s="351"/>
      <c r="E33" s="346">
        <f>INDEX('1_Elect_Sales'!$E$6:$AT$75,I33,H33)</f>
        <v>0</v>
      </c>
      <c r="F33" s="350"/>
      <c r="H33">
        <v>1</v>
      </c>
      <c r="I33">
        <v>68</v>
      </c>
    </row>
    <row r="34" spans="1:9">
      <c r="A34" s="344">
        <v>1</v>
      </c>
      <c r="B34" t="s">
        <v>560</v>
      </c>
      <c r="C34" s="345" t="s">
        <v>585</v>
      </c>
      <c r="D34" s="351"/>
      <c r="E34" s="346">
        <f>INDEX('1_Elect_Sales'!$E$6:$AT$75,I34,H34)</f>
        <v>0</v>
      </c>
      <c r="F34" s="350"/>
      <c r="H34">
        <v>1</v>
      </c>
      <c r="I34">
        <v>70</v>
      </c>
    </row>
    <row r="35" spans="1:9">
      <c r="A35" s="344">
        <v>2</v>
      </c>
      <c r="B35" t="s">
        <v>560</v>
      </c>
      <c r="C35" s="345" t="s">
        <v>75</v>
      </c>
      <c r="D35" s="346" t="str">
        <f>INDEX('1_Elect_Sales'!$E$6:$AT$75,I35,H35)</f>
        <v>A01</v>
      </c>
      <c r="E35" s="350"/>
      <c r="F35" s="350"/>
      <c r="H35">
        <v>2</v>
      </c>
      <c r="I35">
        <v>1</v>
      </c>
    </row>
    <row r="36" spans="1:9">
      <c r="A36" s="344">
        <v>2</v>
      </c>
      <c r="B36" t="s">
        <v>560</v>
      </c>
      <c r="C36" s="345" t="s">
        <v>561</v>
      </c>
      <c r="D36" s="350"/>
      <c r="E36" s="346">
        <f>INDEX('1_Elect_Sales'!$E$6:$AT$75,I36,H36)</f>
        <v>0</v>
      </c>
      <c r="F36" s="350"/>
      <c r="H36">
        <v>2</v>
      </c>
      <c r="I36">
        <v>9</v>
      </c>
    </row>
    <row r="37" spans="1:9">
      <c r="A37" s="344">
        <v>2</v>
      </c>
      <c r="B37" t="s">
        <v>560</v>
      </c>
      <c r="C37" s="345" t="s">
        <v>563</v>
      </c>
      <c r="D37" s="350"/>
      <c r="E37" s="346">
        <f>INDEX('1_Elect_Sales'!$E$6:$AT$75,I37,H37)</f>
        <v>0</v>
      </c>
      <c r="F37" s="350"/>
      <c r="H37">
        <v>2</v>
      </c>
      <c r="I37">
        <v>10</v>
      </c>
    </row>
    <row r="38" spans="1:9">
      <c r="A38" s="344">
        <v>2</v>
      </c>
      <c r="B38" t="s">
        <v>560</v>
      </c>
      <c r="C38" s="345" t="s">
        <v>562</v>
      </c>
      <c r="D38" s="350"/>
      <c r="E38" s="346">
        <f>INDEX('1_Elect_Sales'!$E$6:$AT$75,I38,H38)</f>
        <v>1</v>
      </c>
      <c r="F38" s="350"/>
      <c r="H38">
        <v>2</v>
      </c>
      <c r="I38">
        <v>11</v>
      </c>
    </row>
    <row r="39" spans="1:9">
      <c r="A39" s="344">
        <v>2</v>
      </c>
      <c r="B39" t="s">
        <v>560</v>
      </c>
      <c r="C39" s="345" t="s">
        <v>564</v>
      </c>
      <c r="D39" s="350"/>
      <c r="E39" s="346">
        <f>INDEX('1_Elect_Sales'!$E$6:$AT$75,I39,H39)</f>
        <v>0</v>
      </c>
      <c r="F39" s="350"/>
      <c r="H39">
        <v>2</v>
      </c>
      <c r="I39">
        <v>12</v>
      </c>
    </row>
    <row r="40" spans="1:9">
      <c r="A40" s="344">
        <v>2</v>
      </c>
      <c r="B40" t="s">
        <v>560</v>
      </c>
      <c r="C40" s="345" t="s">
        <v>565</v>
      </c>
      <c r="D40" s="351"/>
      <c r="E40" s="346">
        <f>INDEX('1_Elect_Sales'!$E$6:$AT$75,I40,H40)</f>
        <v>0</v>
      </c>
      <c r="F40" s="350"/>
      <c r="H40">
        <v>2</v>
      </c>
      <c r="I40">
        <v>13</v>
      </c>
    </row>
    <row r="41" spans="1:9">
      <c r="A41" s="344">
        <v>2</v>
      </c>
      <c r="B41" t="s">
        <v>560</v>
      </c>
      <c r="C41" s="345" t="s">
        <v>566</v>
      </c>
      <c r="D41" s="351"/>
      <c r="E41" s="346">
        <f>INDEX('1_Elect_Sales'!$E$6:$AT$75,I41,H41)</f>
        <v>1</v>
      </c>
      <c r="F41" s="350"/>
      <c r="H41">
        <v>2</v>
      </c>
      <c r="I41">
        <v>14</v>
      </c>
    </row>
    <row r="42" spans="1:9">
      <c r="A42" s="344">
        <v>2</v>
      </c>
      <c r="B42" t="s">
        <v>560</v>
      </c>
      <c r="C42" s="345" t="s">
        <v>567</v>
      </c>
      <c r="D42" s="351"/>
      <c r="E42" s="346">
        <f>INDEX('1_Elect_Sales'!$E$6:$AT$75,I42,H42)</f>
        <v>0</v>
      </c>
      <c r="F42" s="350"/>
      <c r="H42">
        <v>2</v>
      </c>
      <c r="I42">
        <v>17</v>
      </c>
    </row>
    <row r="43" spans="1:9">
      <c r="A43" s="344">
        <v>2</v>
      </c>
      <c r="B43" t="s">
        <v>560</v>
      </c>
      <c r="C43" s="345" t="s">
        <v>568</v>
      </c>
      <c r="D43" s="351"/>
      <c r="E43" s="346">
        <f>INDEX('1_Elect_Sales'!$E$6:$AT$75,I43,H43)</f>
        <v>0</v>
      </c>
      <c r="F43" s="350"/>
      <c r="H43">
        <v>2</v>
      </c>
      <c r="I43">
        <v>18</v>
      </c>
    </row>
    <row r="44" spans="1:9">
      <c r="A44" s="344">
        <v>2</v>
      </c>
      <c r="B44" t="s">
        <v>560</v>
      </c>
      <c r="C44" s="345" t="s">
        <v>569</v>
      </c>
      <c r="D44" s="351"/>
      <c r="E44" s="346">
        <f>INDEX('1_Elect_Sales'!$E$6:$AT$75,I44,H44)</f>
        <v>0</v>
      </c>
      <c r="F44" s="350"/>
      <c r="H44">
        <v>2</v>
      </c>
      <c r="I44">
        <v>26</v>
      </c>
    </row>
    <row r="45" spans="1:9">
      <c r="A45" s="344">
        <v>2</v>
      </c>
      <c r="B45" t="s">
        <v>560</v>
      </c>
      <c r="C45" s="345" t="s">
        <v>570</v>
      </c>
      <c r="D45" s="351"/>
      <c r="E45" s="346">
        <f>INDEX('1_Elect_Sales'!$E$6:$AT$75,I45,H45)</f>
        <v>0</v>
      </c>
      <c r="F45" s="350"/>
      <c r="H45">
        <v>2</v>
      </c>
      <c r="I45">
        <v>27</v>
      </c>
    </row>
    <row r="46" spans="1:9">
      <c r="A46" s="344">
        <v>2</v>
      </c>
      <c r="B46" t="s">
        <v>560</v>
      </c>
      <c r="C46" s="345" t="s">
        <v>571</v>
      </c>
      <c r="D46" s="351"/>
      <c r="E46" s="346">
        <f>INDEX('1_Elect_Sales'!$E$6:$AT$75,I46,H46)</f>
        <v>0</v>
      </c>
      <c r="F46" s="350"/>
      <c r="H46">
        <v>2</v>
      </c>
      <c r="I46">
        <v>28</v>
      </c>
    </row>
    <row r="47" spans="1:9">
      <c r="A47" s="344">
        <v>2</v>
      </c>
      <c r="B47" t="s">
        <v>560</v>
      </c>
      <c r="C47" s="345" t="s">
        <v>572</v>
      </c>
      <c r="D47" s="351"/>
      <c r="E47" s="346">
        <f>INDEX('1_Elect_Sales'!$E$6:$AT$75,I47,H47)</f>
        <v>0</v>
      </c>
      <c r="F47" s="350"/>
      <c r="H47">
        <v>2</v>
      </c>
      <c r="I47">
        <v>29</v>
      </c>
    </row>
    <row r="48" spans="1:9">
      <c r="A48" s="344">
        <v>2</v>
      </c>
      <c r="B48" t="s">
        <v>560</v>
      </c>
      <c r="C48" s="345" t="s">
        <v>573</v>
      </c>
      <c r="D48" s="351"/>
      <c r="E48" s="346">
        <f>INDEX('1_Elect_Sales'!$E$6:$AT$75,I48,H48)</f>
        <v>0</v>
      </c>
      <c r="F48" s="350"/>
      <c r="H48">
        <v>2</v>
      </c>
      <c r="I48">
        <v>30</v>
      </c>
    </row>
    <row r="49" spans="1:9">
      <c r="A49" s="344">
        <v>2</v>
      </c>
      <c r="B49" t="s">
        <v>560</v>
      </c>
      <c r="C49" s="345" t="s">
        <v>574</v>
      </c>
      <c r="D49" s="351"/>
      <c r="E49" s="346">
        <f>INDEX('1_Elect_Sales'!$E$6:$AT$75,I49,H49)</f>
        <v>0</v>
      </c>
      <c r="F49" s="350"/>
      <c r="H49">
        <v>2</v>
      </c>
      <c r="I49">
        <v>31</v>
      </c>
    </row>
    <row r="50" spans="1:9">
      <c r="A50" s="344">
        <v>2</v>
      </c>
      <c r="B50" t="s">
        <v>560</v>
      </c>
      <c r="C50" s="345" t="s">
        <v>575</v>
      </c>
      <c r="D50" s="351"/>
      <c r="E50" s="346">
        <f>INDEX('1_Elect_Sales'!$E$6:$AT$75,I50,H50)</f>
        <v>0</v>
      </c>
      <c r="F50" s="350"/>
      <c r="H50">
        <v>2</v>
      </c>
      <c r="I50">
        <v>39</v>
      </c>
    </row>
    <row r="51" spans="1:9">
      <c r="A51" s="344">
        <v>2</v>
      </c>
      <c r="B51" t="s">
        <v>560</v>
      </c>
      <c r="C51" s="345" t="s">
        <v>576</v>
      </c>
      <c r="D51" s="351"/>
      <c r="E51" s="346">
        <f>INDEX('1_Elect_Sales'!$E$6:$AT$75,I51,H51)</f>
        <v>0</v>
      </c>
      <c r="F51" s="350"/>
      <c r="H51">
        <v>2</v>
      </c>
      <c r="I51">
        <v>40</v>
      </c>
    </row>
    <row r="52" spans="1:9">
      <c r="A52" s="344">
        <v>2</v>
      </c>
      <c r="B52" t="s">
        <v>560</v>
      </c>
      <c r="C52" s="345" t="s">
        <v>577</v>
      </c>
      <c r="D52" s="351"/>
      <c r="E52" s="346">
        <f>INDEX('1_Elect_Sales'!$E$6:$AT$75,I52,H52)</f>
        <v>0</v>
      </c>
      <c r="F52" s="350"/>
      <c r="H52">
        <v>2</v>
      </c>
      <c r="I52">
        <v>45</v>
      </c>
    </row>
    <row r="53" spans="1:9">
      <c r="A53" s="344">
        <v>2</v>
      </c>
      <c r="B53" t="s">
        <v>560</v>
      </c>
      <c r="C53" s="345" t="s">
        <v>578</v>
      </c>
      <c r="D53" s="351"/>
      <c r="E53" s="346">
        <f>INDEX('1_Elect_Sales'!$E$6:$AT$75,I53,H53)</f>
        <v>0</v>
      </c>
      <c r="F53" s="350"/>
      <c r="H53">
        <v>2</v>
      </c>
      <c r="I53">
        <v>46</v>
      </c>
    </row>
    <row r="54" spans="1:9">
      <c r="A54" s="344">
        <v>2</v>
      </c>
      <c r="B54" t="s">
        <v>560</v>
      </c>
      <c r="C54" s="345" t="s">
        <v>579</v>
      </c>
      <c r="D54" s="351"/>
      <c r="E54" s="346">
        <f>INDEX('1_Elect_Sales'!$E$6:$AT$75,I54,H54)</f>
        <v>0</v>
      </c>
      <c r="F54" s="350"/>
      <c r="H54">
        <v>2</v>
      </c>
      <c r="I54">
        <v>54</v>
      </c>
    </row>
    <row r="55" spans="1:9">
      <c r="A55" s="344">
        <v>2</v>
      </c>
      <c r="B55" t="s">
        <v>560</v>
      </c>
      <c r="C55" s="345" t="s">
        <v>580</v>
      </c>
      <c r="D55" s="351"/>
      <c r="E55" s="346">
        <f>INDEX('1_Elect_Sales'!$E$6:$AT$75,I55,H55)</f>
        <v>0</v>
      </c>
      <c r="F55" s="350"/>
      <c r="H55">
        <v>2</v>
      </c>
      <c r="I55">
        <v>55</v>
      </c>
    </row>
    <row r="56" spans="1:9">
      <c r="A56" s="344">
        <v>2</v>
      </c>
      <c r="B56" t="s">
        <v>560</v>
      </c>
      <c r="C56" s="345" t="s">
        <v>581</v>
      </c>
      <c r="D56" s="351"/>
      <c r="E56" s="346">
        <f>INDEX('1_Elect_Sales'!$E$6:$AT$75,I56,H56)</f>
        <v>0</v>
      </c>
      <c r="F56" s="350"/>
      <c r="H56">
        <v>2</v>
      </c>
      <c r="I56">
        <v>61</v>
      </c>
    </row>
    <row r="57" spans="1:9">
      <c r="A57" s="344">
        <v>2</v>
      </c>
      <c r="B57" t="s">
        <v>560</v>
      </c>
      <c r="C57" s="345" t="s">
        <v>582</v>
      </c>
      <c r="D57" s="351"/>
      <c r="E57" s="346">
        <f>INDEX('1_Elect_Sales'!$E$6:$AT$75,I57,H57)</f>
        <v>0</v>
      </c>
      <c r="F57" s="350"/>
      <c r="H57">
        <v>2</v>
      </c>
      <c r="I57">
        <v>62</v>
      </c>
    </row>
    <row r="58" spans="1:9">
      <c r="A58" s="344">
        <v>2</v>
      </c>
      <c r="B58" t="s">
        <v>560</v>
      </c>
      <c r="C58" s="345" t="s">
        <v>583</v>
      </c>
      <c r="D58" s="351"/>
      <c r="E58" s="346">
        <f>INDEX('1_Elect_Sales'!$E$6:$AT$75,I58,H58)</f>
        <v>0</v>
      </c>
      <c r="F58" s="350"/>
      <c r="H58">
        <v>2</v>
      </c>
      <c r="I58">
        <v>67</v>
      </c>
    </row>
    <row r="59" spans="1:9">
      <c r="A59" s="344">
        <v>2</v>
      </c>
      <c r="B59" t="s">
        <v>560</v>
      </c>
      <c r="C59" s="345" t="s">
        <v>584</v>
      </c>
      <c r="D59" s="351"/>
      <c r="E59" s="346">
        <f>INDEX('1_Elect_Sales'!$E$6:$AT$75,I59,H59)</f>
        <v>0</v>
      </c>
      <c r="F59" s="350"/>
      <c r="H59">
        <v>2</v>
      </c>
      <c r="I59">
        <v>68</v>
      </c>
    </row>
    <row r="60" spans="1:9">
      <c r="A60" s="344">
        <v>2</v>
      </c>
      <c r="B60" t="s">
        <v>560</v>
      </c>
      <c r="C60" s="345" t="s">
        <v>585</v>
      </c>
      <c r="D60" s="351"/>
      <c r="E60" s="346">
        <f>INDEX('1_Elect_Sales'!$E$6:$AT$75,I60,H60)</f>
        <v>0</v>
      </c>
      <c r="F60" s="350"/>
      <c r="H60">
        <v>2</v>
      </c>
      <c r="I60">
        <v>70</v>
      </c>
    </row>
    <row r="61" spans="1:9">
      <c r="A61" s="344">
        <v>3</v>
      </c>
      <c r="B61" t="s">
        <v>560</v>
      </c>
      <c r="C61" s="345" t="s">
        <v>75</v>
      </c>
      <c r="D61" s="346" t="str">
        <f>INDEX('1_Elect_Sales'!$E$6:$AT$75,I61,H61)</f>
        <v>A02</v>
      </c>
      <c r="E61" s="350"/>
      <c r="F61" s="350"/>
      <c r="H61">
        <v>3</v>
      </c>
      <c r="I61">
        <v>1</v>
      </c>
    </row>
    <row r="62" spans="1:9">
      <c r="A62" s="344">
        <v>3</v>
      </c>
      <c r="B62" t="s">
        <v>560</v>
      </c>
      <c r="C62" s="345" t="s">
        <v>561</v>
      </c>
      <c r="D62" s="350"/>
      <c r="E62" s="346">
        <f>INDEX('1_Elect_Sales'!$E$6:$AT$75,I62,H62)</f>
        <v>0</v>
      </c>
      <c r="F62" s="350"/>
      <c r="H62">
        <v>3</v>
      </c>
      <c r="I62">
        <v>9</v>
      </c>
    </row>
    <row r="63" spans="1:9">
      <c r="A63" s="344">
        <v>3</v>
      </c>
      <c r="B63" t="s">
        <v>560</v>
      </c>
      <c r="C63" s="345" t="s">
        <v>563</v>
      </c>
      <c r="D63" s="350"/>
      <c r="E63" s="346">
        <f>INDEX('1_Elect_Sales'!$E$6:$AT$75,I63,H63)</f>
        <v>0</v>
      </c>
      <c r="F63" s="350"/>
      <c r="H63">
        <v>3</v>
      </c>
      <c r="I63">
        <v>10</v>
      </c>
    </row>
    <row r="64" spans="1:9">
      <c r="A64" s="344">
        <v>3</v>
      </c>
      <c r="B64" t="s">
        <v>560</v>
      </c>
      <c r="C64" s="345" t="s">
        <v>562</v>
      </c>
      <c r="D64" s="350"/>
      <c r="E64" s="346">
        <f>INDEX('1_Elect_Sales'!$E$6:$AT$75,I64,H64)</f>
        <v>0</v>
      </c>
      <c r="F64" s="350"/>
      <c r="H64">
        <v>3</v>
      </c>
      <c r="I64">
        <v>11</v>
      </c>
    </row>
    <row r="65" spans="1:9">
      <c r="A65" s="344">
        <v>3</v>
      </c>
      <c r="B65" t="s">
        <v>560</v>
      </c>
      <c r="C65" s="345" t="s">
        <v>564</v>
      </c>
      <c r="D65" s="350"/>
      <c r="E65" s="346">
        <f>INDEX('1_Elect_Sales'!$E$6:$AT$75,I65,H65)</f>
        <v>0</v>
      </c>
      <c r="F65" s="350"/>
      <c r="H65">
        <v>3</v>
      </c>
      <c r="I65">
        <v>12</v>
      </c>
    </row>
    <row r="66" spans="1:9">
      <c r="A66" s="344">
        <v>3</v>
      </c>
      <c r="B66" t="s">
        <v>560</v>
      </c>
      <c r="C66" s="345" t="s">
        <v>565</v>
      </c>
      <c r="D66" s="351"/>
      <c r="E66" s="346">
        <f>INDEX('1_Elect_Sales'!$E$6:$AT$75,I66,H66)</f>
        <v>0</v>
      </c>
      <c r="F66" s="350"/>
      <c r="H66">
        <v>3</v>
      </c>
      <c r="I66">
        <v>13</v>
      </c>
    </row>
    <row r="67" spans="1:9">
      <c r="A67" s="344">
        <v>3</v>
      </c>
      <c r="B67" t="s">
        <v>560</v>
      </c>
      <c r="C67" s="345" t="s">
        <v>566</v>
      </c>
      <c r="D67" s="351"/>
      <c r="E67" s="346">
        <f>INDEX('1_Elect_Sales'!$E$6:$AT$75,I67,H67)</f>
        <v>0</v>
      </c>
      <c r="F67" s="350"/>
      <c r="H67">
        <v>3</v>
      </c>
      <c r="I67">
        <v>14</v>
      </c>
    </row>
    <row r="68" spans="1:9">
      <c r="A68" s="344">
        <v>3</v>
      </c>
      <c r="B68" t="s">
        <v>560</v>
      </c>
      <c r="C68" s="345" t="s">
        <v>567</v>
      </c>
      <c r="D68" s="351"/>
      <c r="E68" s="346">
        <f>INDEX('1_Elect_Sales'!$E$6:$AT$75,I68,H68)</f>
        <v>0</v>
      </c>
      <c r="F68" s="350"/>
      <c r="H68">
        <v>3</v>
      </c>
      <c r="I68">
        <v>17</v>
      </c>
    </row>
    <row r="69" spans="1:9">
      <c r="A69" s="344">
        <v>3</v>
      </c>
      <c r="B69" t="s">
        <v>560</v>
      </c>
      <c r="C69" s="345" t="s">
        <v>568</v>
      </c>
      <c r="D69" s="351"/>
      <c r="E69" s="346">
        <f>INDEX('1_Elect_Sales'!$E$6:$AT$75,I69,H69)</f>
        <v>0</v>
      </c>
      <c r="F69" s="350"/>
      <c r="H69">
        <v>3</v>
      </c>
      <c r="I69">
        <v>18</v>
      </c>
    </row>
    <row r="70" spans="1:9">
      <c r="A70" s="344">
        <v>3</v>
      </c>
      <c r="B70" t="s">
        <v>560</v>
      </c>
      <c r="C70" s="345" t="s">
        <v>569</v>
      </c>
      <c r="D70" s="351"/>
      <c r="E70" s="346">
        <f>INDEX('1_Elect_Sales'!$E$6:$AT$75,I70,H70)</f>
        <v>0</v>
      </c>
      <c r="F70" s="350"/>
      <c r="H70">
        <v>3</v>
      </c>
      <c r="I70">
        <v>26</v>
      </c>
    </row>
    <row r="71" spans="1:9">
      <c r="A71" s="344">
        <v>3</v>
      </c>
      <c r="B71" t="s">
        <v>560</v>
      </c>
      <c r="C71" s="345" t="s">
        <v>570</v>
      </c>
      <c r="D71" s="351"/>
      <c r="E71" s="346">
        <f>INDEX('1_Elect_Sales'!$E$6:$AT$75,I71,H71)</f>
        <v>0</v>
      </c>
      <c r="F71" s="350"/>
      <c r="H71">
        <v>3</v>
      </c>
      <c r="I71">
        <v>27</v>
      </c>
    </row>
    <row r="72" spans="1:9">
      <c r="A72" s="344">
        <v>3</v>
      </c>
      <c r="B72" t="s">
        <v>560</v>
      </c>
      <c r="C72" s="345" t="s">
        <v>571</v>
      </c>
      <c r="D72" s="351"/>
      <c r="E72" s="346">
        <f>INDEX('1_Elect_Sales'!$E$6:$AT$75,I72,H72)</f>
        <v>0</v>
      </c>
      <c r="F72" s="350"/>
      <c r="H72">
        <v>3</v>
      </c>
      <c r="I72">
        <v>28</v>
      </c>
    </row>
    <row r="73" spans="1:9">
      <c r="A73" s="344">
        <v>3</v>
      </c>
      <c r="B73" t="s">
        <v>560</v>
      </c>
      <c r="C73" s="345" t="s">
        <v>572</v>
      </c>
      <c r="D73" s="351"/>
      <c r="E73" s="346">
        <f>INDEX('1_Elect_Sales'!$E$6:$AT$75,I73,H73)</f>
        <v>0</v>
      </c>
      <c r="F73" s="350"/>
      <c r="H73">
        <v>3</v>
      </c>
      <c r="I73">
        <v>29</v>
      </c>
    </row>
    <row r="74" spans="1:9">
      <c r="A74" s="344">
        <v>3</v>
      </c>
      <c r="B74" t="s">
        <v>560</v>
      </c>
      <c r="C74" s="345" t="s">
        <v>573</v>
      </c>
      <c r="D74" s="351"/>
      <c r="E74" s="346">
        <f>INDEX('1_Elect_Sales'!$E$6:$AT$75,I74,H74)</f>
        <v>0</v>
      </c>
      <c r="F74" s="350"/>
      <c r="H74">
        <v>3</v>
      </c>
      <c r="I74">
        <v>30</v>
      </c>
    </row>
    <row r="75" spans="1:9">
      <c r="A75" s="344">
        <v>3</v>
      </c>
      <c r="B75" t="s">
        <v>560</v>
      </c>
      <c r="C75" s="345" t="s">
        <v>574</v>
      </c>
      <c r="D75" s="351"/>
      <c r="E75" s="346">
        <f>INDEX('1_Elect_Sales'!$E$6:$AT$75,I75,H75)</f>
        <v>0</v>
      </c>
      <c r="F75" s="350"/>
      <c r="H75">
        <v>3</v>
      </c>
      <c r="I75">
        <v>31</v>
      </c>
    </row>
    <row r="76" spans="1:9">
      <c r="A76" s="344">
        <v>3</v>
      </c>
      <c r="B76" t="s">
        <v>560</v>
      </c>
      <c r="C76" s="345" t="s">
        <v>575</v>
      </c>
      <c r="D76" s="351"/>
      <c r="E76" s="346">
        <f>INDEX('1_Elect_Sales'!$E$6:$AT$75,I76,H76)</f>
        <v>0</v>
      </c>
      <c r="F76" s="350"/>
      <c r="H76">
        <v>3</v>
      </c>
      <c r="I76">
        <v>39</v>
      </c>
    </row>
    <row r="77" spans="1:9">
      <c r="A77" s="344">
        <v>3</v>
      </c>
      <c r="B77" t="s">
        <v>560</v>
      </c>
      <c r="C77" s="345" t="s">
        <v>576</v>
      </c>
      <c r="D77" s="351"/>
      <c r="E77" s="346">
        <f>INDEX('1_Elect_Sales'!$E$6:$AT$75,I77,H77)</f>
        <v>0</v>
      </c>
      <c r="F77" s="350"/>
      <c r="H77">
        <v>3</v>
      </c>
      <c r="I77">
        <v>40</v>
      </c>
    </row>
    <row r="78" spans="1:9">
      <c r="A78" s="344">
        <v>3</v>
      </c>
      <c r="B78" t="s">
        <v>560</v>
      </c>
      <c r="C78" s="345" t="s">
        <v>577</v>
      </c>
      <c r="D78" s="351"/>
      <c r="E78" s="346">
        <f>INDEX('1_Elect_Sales'!$E$6:$AT$75,I78,H78)</f>
        <v>0</v>
      </c>
      <c r="F78" s="350"/>
      <c r="H78">
        <v>3</v>
      </c>
      <c r="I78">
        <v>45</v>
      </c>
    </row>
    <row r="79" spans="1:9">
      <c r="A79" s="344">
        <v>3</v>
      </c>
      <c r="B79" t="s">
        <v>560</v>
      </c>
      <c r="C79" s="345" t="s">
        <v>578</v>
      </c>
      <c r="D79" s="351"/>
      <c r="E79" s="346">
        <f>INDEX('1_Elect_Sales'!$E$6:$AT$75,I79,H79)</f>
        <v>0</v>
      </c>
      <c r="F79" s="350"/>
      <c r="H79">
        <v>3</v>
      </c>
      <c r="I79">
        <v>46</v>
      </c>
    </row>
    <row r="80" spans="1:9">
      <c r="A80" s="344">
        <v>3</v>
      </c>
      <c r="B80" t="s">
        <v>560</v>
      </c>
      <c r="C80" s="345" t="s">
        <v>579</v>
      </c>
      <c r="D80" s="351"/>
      <c r="E80" s="346">
        <f>INDEX('1_Elect_Sales'!$E$6:$AT$75,I80,H80)</f>
        <v>0</v>
      </c>
      <c r="F80" s="350"/>
      <c r="H80">
        <v>3</v>
      </c>
      <c r="I80">
        <v>54</v>
      </c>
    </row>
    <row r="81" spans="1:9">
      <c r="A81" s="344">
        <v>3</v>
      </c>
      <c r="B81" t="s">
        <v>560</v>
      </c>
      <c r="C81" s="345" t="s">
        <v>580</v>
      </c>
      <c r="D81" s="351"/>
      <c r="E81" s="346">
        <f>INDEX('1_Elect_Sales'!$E$6:$AT$75,I81,H81)</f>
        <v>0</v>
      </c>
      <c r="F81" s="350"/>
      <c r="H81">
        <v>3</v>
      </c>
      <c r="I81">
        <v>55</v>
      </c>
    </row>
    <row r="82" spans="1:9">
      <c r="A82" s="344">
        <v>3</v>
      </c>
      <c r="B82" t="s">
        <v>560</v>
      </c>
      <c r="C82" s="345" t="s">
        <v>581</v>
      </c>
      <c r="D82" s="351"/>
      <c r="E82" s="346">
        <f>INDEX('1_Elect_Sales'!$E$6:$AT$75,I82,H82)</f>
        <v>0</v>
      </c>
      <c r="F82" s="350"/>
      <c r="H82">
        <v>3</v>
      </c>
      <c r="I82">
        <v>61</v>
      </c>
    </row>
    <row r="83" spans="1:9">
      <c r="A83" s="344">
        <v>3</v>
      </c>
      <c r="B83" t="s">
        <v>560</v>
      </c>
      <c r="C83" s="345" t="s">
        <v>582</v>
      </c>
      <c r="D83" s="351"/>
      <c r="E83" s="346">
        <f>INDEX('1_Elect_Sales'!$E$6:$AT$75,I83,H83)</f>
        <v>0</v>
      </c>
      <c r="F83" s="350"/>
      <c r="H83">
        <v>3</v>
      </c>
      <c r="I83">
        <v>62</v>
      </c>
    </row>
    <row r="84" spans="1:9">
      <c r="A84" s="344">
        <v>3</v>
      </c>
      <c r="B84" t="s">
        <v>560</v>
      </c>
      <c r="C84" s="345" t="s">
        <v>583</v>
      </c>
      <c r="D84" s="351"/>
      <c r="E84" s="346">
        <f>INDEX('1_Elect_Sales'!$E$6:$AT$75,I84,H84)</f>
        <v>0</v>
      </c>
      <c r="F84" s="350"/>
      <c r="H84">
        <v>3</v>
      </c>
      <c r="I84">
        <v>67</v>
      </c>
    </row>
    <row r="85" spans="1:9">
      <c r="A85" s="344">
        <v>3</v>
      </c>
      <c r="B85" t="s">
        <v>560</v>
      </c>
      <c r="C85" s="345" t="s">
        <v>584</v>
      </c>
      <c r="D85" s="351"/>
      <c r="E85" s="346">
        <f>INDEX('1_Elect_Sales'!$E$6:$AT$75,I85,H85)</f>
        <v>0</v>
      </c>
      <c r="F85" s="350"/>
      <c r="H85">
        <v>3</v>
      </c>
      <c r="I85">
        <v>68</v>
      </c>
    </row>
    <row r="86" spans="1:9">
      <c r="A86" s="344">
        <v>3</v>
      </c>
      <c r="B86" t="s">
        <v>560</v>
      </c>
      <c r="C86" s="345" t="s">
        <v>585</v>
      </c>
      <c r="D86" s="351"/>
      <c r="E86" s="346">
        <f>INDEX('1_Elect_Sales'!$E$6:$AT$75,I86,H86)</f>
        <v>0</v>
      </c>
      <c r="F86" s="350"/>
      <c r="H86">
        <v>3</v>
      </c>
      <c r="I86">
        <v>70</v>
      </c>
    </row>
    <row r="87" spans="1:9">
      <c r="A87" s="344">
        <v>4</v>
      </c>
      <c r="B87" t="s">
        <v>560</v>
      </c>
      <c r="C87" s="345" t="s">
        <v>75</v>
      </c>
      <c r="D87" s="346" t="str">
        <f>INDEX('1_Elect_Sales'!$E$6:$AT$75,I87,H87)</f>
        <v>A03</v>
      </c>
      <c r="E87" s="350"/>
      <c r="F87" s="350"/>
      <c r="H87">
        <v>4</v>
      </c>
      <c r="I87">
        <v>1</v>
      </c>
    </row>
    <row r="88" spans="1:9">
      <c r="A88" s="344">
        <v>4</v>
      </c>
      <c r="B88" t="s">
        <v>560</v>
      </c>
      <c r="C88" s="345" t="s">
        <v>561</v>
      </c>
      <c r="D88" s="350"/>
      <c r="E88" s="346">
        <f>INDEX('1_Elect_Sales'!$E$6:$AT$75,I88,H88)</f>
        <v>0</v>
      </c>
      <c r="F88" s="350"/>
      <c r="H88">
        <v>4</v>
      </c>
      <c r="I88">
        <v>9</v>
      </c>
    </row>
    <row r="89" spans="1:9">
      <c r="A89" s="344">
        <v>4</v>
      </c>
      <c r="B89" t="s">
        <v>560</v>
      </c>
      <c r="C89" s="345" t="s">
        <v>563</v>
      </c>
      <c r="D89" s="350"/>
      <c r="E89" s="346">
        <f>INDEX('1_Elect_Sales'!$E$6:$AT$75,I89,H89)</f>
        <v>0</v>
      </c>
      <c r="F89" s="350"/>
      <c r="H89">
        <v>4</v>
      </c>
      <c r="I89">
        <v>10</v>
      </c>
    </row>
    <row r="90" spans="1:9">
      <c r="A90" s="344">
        <v>4</v>
      </c>
      <c r="B90" t="s">
        <v>560</v>
      </c>
      <c r="C90" s="345" t="s">
        <v>562</v>
      </c>
      <c r="D90" s="350"/>
      <c r="E90" s="346">
        <f>INDEX('1_Elect_Sales'!$E$6:$AT$75,I90,H90)</f>
        <v>0</v>
      </c>
      <c r="F90" s="350"/>
      <c r="H90">
        <v>4</v>
      </c>
      <c r="I90">
        <v>11</v>
      </c>
    </row>
    <row r="91" spans="1:9">
      <c r="A91" s="344">
        <v>4</v>
      </c>
      <c r="B91" t="s">
        <v>560</v>
      </c>
      <c r="C91" s="345" t="s">
        <v>564</v>
      </c>
      <c r="D91" s="350"/>
      <c r="E91" s="346">
        <f>INDEX('1_Elect_Sales'!$E$6:$AT$75,I91,H91)</f>
        <v>0</v>
      </c>
      <c r="F91" s="350"/>
      <c r="H91">
        <v>4</v>
      </c>
      <c r="I91">
        <v>12</v>
      </c>
    </row>
    <row r="92" spans="1:9">
      <c r="A92" s="344">
        <v>4</v>
      </c>
      <c r="B92" t="s">
        <v>560</v>
      </c>
      <c r="C92" s="345" t="s">
        <v>565</v>
      </c>
      <c r="D92" s="351"/>
      <c r="E92" s="346">
        <f>INDEX('1_Elect_Sales'!$E$6:$AT$75,I92,H92)</f>
        <v>0</v>
      </c>
      <c r="F92" s="350"/>
      <c r="H92">
        <v>4</v>
      </c>
      <c r="I92">
        <v>13</v>
      </c>
    </row>
    <row r="93" spans="1:9">
      <c r="A93" s="344">
        <v>4</v>
      </c>
      <c r="B93" t="s">
        <v>560</v>
      </c>
      <c r="C93" s="345" t="s">
        <v>566</v>
      </c>
      <c r="D93" s="351"/>
      <c r="E93" s="346">
        <f>INDEX('1_Elect_Sales'!$E$6:$AT$75,I93,H93)</f>
        <v>0</v>
      </c>
      <c r="F93" s="350"/>
      <c r="H93">
        <v>4</v>
      </c>
      <c r="I93">
        <v>14</v>
      </c>
    </row>
    <row r="94" spans="1:9">
      <c r="A94" s="344">
        <v>4</v>
      </c>
      <c r="B94" t="s">
        <v>560</v>
      </c>
      <c r="C94" s="345" t="s">
        <v>567</v>
      </c>
      <c r="D94" s="351"/>
      <c r="E94" s="346">
        <f>INDEX('1_Elect_Sales'!$E$6:$AT$75,I94,H94)</f>
        <v>0</v>
      </c>
      <c r="F94" s="350"/>
      <c r="H94">
        <v>4</v>
      </c>
      <c r="I94">
        <v>17</v>
      </c>
    </row>
    <row r="95" spans="1:9">
      <c r="A95" s="344">
        <v>4</v>
      </c>
      <c r="B95" t="s">
        <v>560</v>
      </c>
      <c r="C95" s="345" t="s">
        <v>568</v>
      </c>
      <c r="D95" s="351"/>
      <c r="E95" s="346">
        <f>INDEX('1_Elect_Sales'!$E$6:$AT$75,I95,H95)</f>
        <v>0</v>
      </c>
      <c r="F95" s="350"/>
      <c r="H95">
        <v>4</v>
      </c>
      <c r="I95">
        <v>18</v>
      </c>
    </row>
    <row r="96" spans="1:9">
      <c r="A96" s="344">
        <v>4</v>
      </c>
      <c r="B96" t="s">
        <v>560</v>
      </c>
      <c r="C96" s="345" t="s">
        <v>569</v>
      </c>
      <c r="D96" s="351"/>
      <c r="E96" s="346">
        <f>INDEX('1_Elect_Sales'!$E$6:$AT$75,I96,H96)</f>
        <v>0</v>
      </c>
      <c r="F96" s="350"/>
      <c r="H96">
        <v>4</v>
      </c>
      <c r="I96">
        <v>26</v>
      </c>
    </row>
    <row r="97" spans="1:9">
      <c r="A97" s="344">
        <v>4</v>
      </c>
      <c r="B97" t="s">
        <v>560</v>
      </c>
      <c r="C97" s="345" t="s">
        <v>570</v>
      </c>
      <c r="D97" s="351"/>
      <c r="E97" s="346">
        <f>INDEX('1_Elect_Sales'!$E$6:$AT$75,I97,H97)</f>
        <v>0</v>
      </c>
      <c r="F97" s="350"/>
      <c r="H97">
        <v>4</v>
      </c>
      <c r="I97">
        <v>27</v>
      </c>
    </row>
    <row r="98" spans="1:9">
      <c r="A98" s="344">
        <v>4</v>
      </c>
      <c r="B98" t="s">
        <v>560</v>
      </c>
      <c r="C98" s="345" t="s">
        <v>571</v>
      </c>
      <c r="D98" s="351"/>
      <c r="E98" s="346">
        <f>INDEX('1_Elect_Sales'!$E$6:$AT$75,I98,H98)</f>
        <v>0</v>
      </c>
      <c r="F98" s="350"/>
      <c r="H98">
        <v>4</v>
      </c>
      <c r="I98">
        <v>28</v>
      </c>
    </row>
    <row r="99" spans="1:9">
      <c r="A99" s="344">
        <v>4</v>
      </c>
      <c r="B99" t="s">
        <v>560</v>
      </c>
      <c r="C99" s="345" t="s">
        <v>572</v>
      </c>
      <c r="D99" s="351"/>
      <c r="E99" s="346">
        <f>INDEX('1_Elect_Sales'!$E$6:$AT$75,I99,H99)</f>
        <v>0</v>
      </c>
      <c r="F99" s="350"/>
      <c r="H99">
        <v>4</v>
      </c>
      <c r="I99">
        <v>29</v>
      </c>
    </row>
    <row r="100" spans="1:9">
      <c r="A100" s="344">
        <v>4</v>
      </c>
      <c r="B100" t="s">
        <v>560</v>
      </c>
      <c r="C100" s="345" t="s">
        <v>573</v>
      </c>
      <c r="D100" s="351"/>
      <c r="E100" s="346">
        <f>INDEX('1_Elect_Sales'!$E$6:$AT$75,I100,H100)</f>
        <v>0</v>
      </c>
      <c r="F100" s="350"/>
      <c r="H100">
        <v>4</v>
      </c>
      <c r="I100">
        <v>30</v>
      </c>
    </row>
    <row r="101" spans="1:9">
      <c r="A101" s="344">
        <v>4</v>
      </c>
      <c r="B101" t="s">
        <v>560</v>
      </c>
      <c r="C101" s="345" t="s">
        <v>574</v>
      </c>
      <c r="D101" s="351"/>
      <c r="E101" s="346">
        <f>INDEX('1_Elect_Sales'!$E$6:$AT$75,I101,H101)</f>
        <v>0</v>
      </c>
      <c r="F101" s="350"/>
      <c r="H101">
        <v>4</v>
      </c>
      <c r="I101">
        <v>31</v>
      </c>
    </row>
    <row r="102" spans="1:9">
      <c r="A102" s="344">
        <v>4</v>
      </c>
      <c r="B102" t="s">
        <v>560</v>
      </c>
      <c r="C102" s="345" t="s">
        <v>575</v>
      </c>
      <c r="D102" s="351"/>
      <c r="E102" s="346">
        <f>INDEX('1_Elect_Sales'!$E$6:$AT$75,I102,H102)</f>
        <v>0</v>
      </c>
      <c r="F102" s="350"/>
      <c r="H102">
        <v>4</v>
      </c>
      <c r="I102">
        <v>39</v>
      </c>
    </row>
    <row r="103" spans="1:9">
      <c r="A103" s="344">
        <v>4</v>
      </c>
      <c r="B103" t="s">
        <v>560</v>
      </c>
      <c r="C103" s="345" t="s">
        <v>576</v>
      </c>
      <c r="D103" s="351"/>
      <c r="E103" s="346">
        <f>INDEX('1_Elect_Sales'!$E$6:$AT$75,I103,H103)</f>
        <v>0</v>
      </c>
      <c r="F103" s="350"/>
      <c r="H103">
        <v>4</v>
      </c>
      <c r="I103">
        <v>40</v>
      </c>
    </row>
    <row r="104" spans="1:9">
      <c r="A104" s="344">
        <v>4</v>
      </c>
      <c r="B104" t="s">
        <v>560</v>
      </c>
      <c r="C104" s="345" t="s">
        <v>577</v>
      </c>
      <c r="D104" s="351"/>
      <c r="E104" s="346">
        <f>INDEX('1_Elect_Sales'!$E$6:$AT$75,I104,H104)</f>
        <v>0</v>
      </c>
      <c r="F104" s="350"/>
      <c r="H104">
        <v>4</v>
      </c>
      <c r="I104">
        <v>45</v>
      </c>
    </row>
    <row r="105" spans="1:9">
      <c r="A105" s="344">
        <v>4</v>
      </c>
      <c r="B105" t="s">
        <v>560</v>
      </c>
      <c r="C105" s="345" t="s">
        <v>578</v>
      </c>
      <c r="D105" s="351"/>
      <c r="E105" s="346">
        <f>INDEX('1_Elect_Sales'!$E$6:$AT$75,I105,H105)</f>
        <v>0</v>
      </c>
      <c r="F105" s="350"/>
      <c r="H105">
        <v>4</v>
      </c>
      <c r="I105">
        <v>46</v>
      </c>
    </row>
    <row r="106" spans="1:9">
      <c r="A106" s="344">
        <v>4</v>
      </c>
      <c r="B106" t="s">
        <v>560</v>
      </c>
      <c r="C106" s="345" t="s">
        <v>579</v>
      </c>
      <c r="D106" s="351"/>
      <c r="E106" s="346">
        <f>INDEX('1_Elect_Sales'!$E$6:$AT$75,I106,H106)</f>
        <v>0</v>
      </c>
      <c r="F106" s="350"/>
      <c r="H106">
        <v>4</v>
      </c>
      <c r="I106">
        <v>54</v>
      </c>
    </row>
    <row r="107" spans="1:9">
      <c r="A107" s="344">
        <v>4</v>
      </c>
      <c r="B107" t="s">
        <v>560</v>
      </c>
      <c r="C107" s="345" t="s">
        <v>580</v>
      </c>
      <c r="D107" s="351"/>
      <c r="E107" s="346">
        <f>INDEX('1_Elect_Sales'!$E$6:$AT$75,I107,H107)</f>
        <v>0</v>
      </c>
      <c r="F107" s="350"/>
      <c r="H107">
        <v>4</v>
      </c>
      <c r="I107">
        <v>55</v>
      </c>
    </row>
    <row r="108" spans="1:9">
      <c r="A108" s="344">
        <v>4</v>
      </c>
      <c r="B108" t="s">
        <v>560</v>
      </c>
      <c r="C108" s="345" t="s">
        <v>581</v>
      </c>
      <c r="D108" s="351"/>
      <c r="E108" s="346">
        <f>INDEX('1_Elect_Sales'!$E$6:$AT$75,I108,H108)</f>
        <v>0</v>
      </c>
      <c r="F108" s="350"/>
      <c r="H108">
        <v>4</v>
      </c>
      <c r="I108">
        <v>61</v>
      </c>
    </row>
    <row r="109" spans="1:9">
      <c r="A109" s="344">
        <v>4</v>
      </c>
      <c r="B109" t="s">
        <v>560</v>
      </c>
      <c r="C109" s="345" t="s">
        <v>582</v>
      </c>
      <c r="D109" s="351"/>
      <c r="E109" s="346">
        <f>INDEX('1_Elect_Sales'!$E$6:$AT$75,I109,H109)</f>
        <v>0</v>
      </c>
      <c r="F109" s="350"/>
      <c r="H109">
        <v>4</v>
      </c>
      <c r="I109">
        <v>62</v>
      </c>
    </row>
    <row r="110" spans="1:9">
      <c r="A110" s="344">
        <v>4</v>
      </c>
      <c r="B110" t="s">
        <v>560</v>
      </c>
      <c r="C110" s="345" t="s">
        <v>583</v>
      </c>
      <c r="D110" s="351"/>
      <c r="E110" s="346">
        <f>INDEX('1_Elect_Sales'!$E$6:$AT$75,I110,H110)</f>
        <v>0</v>
      </c>
      <c r="F110" s="350"/>
      <c r="H110">
        <v>4</v>
      </c>
      <c r="I110">
        <v>67</v>
      </c>
    </row>
    <row r="111" spans="1:9">
      <c r="A111" s="344">
        <v>4</v>
      </c>
      <c r="B111" t="s">
        <v>560</v>
      </c>
      <c r="C111" s="345" t="s">
        <v>584</v>
      </c>
      <c r="D111" s="351"/>
      <c r="E111" s="346">
        <f>INDEX('1_Elect_Sales'!$E$6:$AT$75,I111,H111)</f>
        <v>0</v>
      </c>
      <c r="F111" s="350"/>
      <c r="H111">
        <v>4</v>
      </c>
      <c r="I111">
        <v>68</v>
      </c>
    </row>
    <row r="112" spans="1:9">
      <c r="A112" s="344">
        <v>4</v>
      </c>
      <c r="B112" t="s">
        <v>560</v>
      </c>
      <c r="C112" s="345" t="s">
        <v>585</v>
      </c>
      <c r="D112" s="351"/>
      <c r="E112" s="346">
        <f>INDEX('1_Elect_Sales'!$E$6:$AT$75,I112,H112)</f>
        <v>0</v>
      </c>
      <c r="F112" s="350"/>
      <c r="H112">
        <v>4</v>
      </c>
      <c r="I112">
        <v>70</v>
      </c>
    </row>
    <row r="113" spans="1:9">
      <c r="A113" s="344">
        <v>5</v>
      </c>
      <c r="B113" t="s">
        <v>560</v>
      </c>
      <c r="C113" s="345" t="s">
        <v>75</v>
      </c>
      <c r="D113" s="346" t="str">
        <f>INDEX('1_Elect_Sales'!$E$6:$AT$75,I113,H113)</f>
        <v>A04</v>
      </c>
      <c r="E113" s="350"/>
      <c r="F113" s="350"/>
      <c r="H113">
        <v>5</v>
      </c>
      <c r="I113">
        <v>1</v>
      </c>
    </row>
    <row r="114" spans="1:9">
      <c r="A114" s="344">
        <v>5</v>
      </c>
      <c r="B114" t="s">
        <v>560</v>
      </c>
      <c r="C114" s="345" t="s">
        <v>561</v>
      </c>
      <c r="D114" s="350"/>
      <c r="E114" s="346">
        <f>INDEX('1_Elect_Sales'!$E$6:$AT$75,I114,H114)</f>
        <v>0</v>
      </c>
      <c r="F114" s="350"/>
      <c r="H114">
        <v>5</v>
      </c>
      <c r="I114">
        <v>9</v>
      </c>
    </row>
    <row r="115" spans="1:9">
      <c r="A115" s="344">
        <v>5</v>
      </c>
      <c r="B115" t="s">
        <v>560</v>
      </c>
      <c r="C115" s="345" t="s">
        <v>563</v>
      </c>
      <c r="D115" s="350"/>
      <c r="E115" s="346">
        <f>INDEX('1_Elect_Sales'!$E$6:$AT$75,I115,H115)</f>
        <v>0</v>
      </c>
      <c r="F115" s="350"/>
      <c r="H115">
        <v>5</v>
      </c>
      <c r="I115">
        <v>10</v>
      </c>
    </row>
    <row r="116" spans="1:9">
      <c r="A116" s="344">
        <v>5</v>
      </c>
      <c r="B116" t="s">
        <v>560</v>
      </c>
      <c r="C116" s="345" t="s">
        <v>562</v>
      </c>
      <c r="D116" s="350"/>
      <c r="E116" s="346">
        <f>INDEX('1_Elect_Sales'!$E$6:$AT$75,I116,H116)</f>
        <v>0</v>
      </c>
      <c r="F116" s="350"/>
      <c r="H116">
        <v>5</v>
      </c>
      <c r="I116">
        <v>11</v>
      </c>
    </row>
    <row r="117" spans="1:9">
      <c r="A117" s="344">
        <v>5</v>
      </c>
      <c r="B117" t="s">
        <v>560</v>
      </c>
      <c r="C117" s="345" t="s">
        <v>564</v>
      </c>
      <c r="D117" s="350"/>
      <c r="E117" s="346">
        <f>INDEX('1_Elect_Sales'!$E$6:$AT$75,I117,H117)</f>
        <v>0</v>
      </c>
      <c r="F117" s="350"/>
      <c r="H117">
        <v>5</v>
      </c>
      <c r="I117">
        <v>12</v>
      </c>
    </row>
    <row r="118" spans="1:9">
      <c r="A118" s="344">
        <v>5</v>
      </c>
      <c r="B118" t="s">
        <v>560</v>
      </c>
      <c r="C118" s="345" t="s">
        <v>565</v>
      </c>
      <c r="D118" s="351"/>
      <c r="E118" s="346">
        <f>INDEX('1_Elect_Sales'!$E$6:$AT$75,I118,H118)</f>
        <v>0</v>
      </c>
      <c r="F118" s="350"/>
      <c r="H118">
        <v>5</v>
      </c>
      <c r="I118">
        <v>13</v>
      </c>
    </row>
    <row r="119" spans="1:9">
      <c r="A119" s="344">
        <v>5</v>
      </c>
      <c r="B119" t="s">
        <v>560</v>
      </c>
      <c r="C119" s="345" t="s">
        <v>566</v>
      </c>
      <c r="D119" s="351"/>
      <c r="E119" s="346">
        <f>INDEX('1_Elect_Sales'!$E$6:$AT$75,I119,H119)</f>
        <v>0</v>
      </c>
      <c r="F119" s="350"/>
      <c r="H119">
        <v>5</v>
      </c>
      <c r="I119">
        <v>14</v>
      </c>
    </row>
    <row r="120" spans="1:9">
      <c r="A120" s="344">
        <v>5</v>
      </c>
      <c r="B120" t="s">
        <v>560</v>
      </c>
      <c r="C120" s="345" t="s">
        <v>567</v>
      </c>
      <c r="D120" s="351"/>
      <c r="E120" s="346">
        <f>INDEX('1_Elect_Sales'!$E$6:$AT$75,I120,H120)</f>
        <v>0</v>
      </c>
      <c r="F120" s="350"/>
      <c r="H120">
        <v>5</v>
      </c>
      <c r="I120">
        <v>17</v>
      </c>
    </row>
    <row r="121" spans="1:9">
      <c r="A121" s="344">
        <v>5</v>
      </c>
      <c r="B121" t="s">
        <v>560</v>
      </c>
      <c r="C121" s="345" t="s">
        <v>568</v>
      </c>
      <c r="D121" s="351"/>
      <c r="E121" s="346">
        <f>INDEX('1_Elect_Sales'!$E$6:$AT$75,I121,H121)</f>
        <v>0</v>
      </c>
      <c r="F121" s="350"/>
      <c r="H121">
        <v>5</v>
      </c>
      <c r="I121">
        <v>18</v>
      </c>
    </row>
    <row r="122" spans="1:9">
      <c r="A122" s="344">
        <v>5</v>
      </c>
      <c r="B122" t="s">
        <v>560</v>
      </c>
      <c r="C122" s="345" t="s">
        <v>569</v>
      </c>
      <c r="D122" s="351"/>
      <c r="E122" s="346">
        <f>INDEX('1_Elect_Sales'!$E$6:$AT$75,I122,H122)</f>
        <v>0</v>
      </c>
      <c r="F122" s="350"/>
      <c r="H122">
        <v>5</v>
      </c>
      <c r="I122">
        <v>26</v>
      </c>
    </row>
    <row r="123" spans="1:9">
      <c r="A123" s="344">
        <v>5</v>
      </c>
      <c r="B123" t="s">
        <v>560</v>
      </c>
      <c r="C123" s="345" t="s">
        <v>570</v>
      </c>
      <c r="D123" s="351"/>
      <c r="E123" s="346">
        <f>INDEX('1_Elect_Sales'!$E$6:$AT$75,I123,H123)</f>
        <v>0</v>
      </c>
      <c r="F123" s="350"/>
      <c r="H123">
        <v>5</v>
      </c>
      <c r="I123">
        <v>27</v>
      </c>
    </row>
    <row r="124" spans="1:9">
      <c r="A124" s="344">
        <v>5</v>
      </c>
      <c r="B124" t="s">
        <v>560</v>
      </c>
      <c r="C124" s="345" t="s">
        <v>571</v>
      </c>
      <c r="D124" s="351"/>
      <c r="E124" s="346">
        <f>INDEX('1_Elect_Sales'!$E$6:$AT$75,I124,H124)</f>
        <v>0</v>
      </c>
      <c r="F124" s="350"/>
      <c r="H124">
        <v>5</v>
      </c>
      <c r="I124">
        <v>28</v>
      </c>
    </row>
    <row r="125" spans="1:9">
      <c r="A125" s="344">
        <v>5</v>
      </c>
      <c r="B125" t="s">
        <v>560</v>
      </c>
      <c r="C125" s="345" t="s">
        <v>572</v>
      </c>
      <c r="D125" s="351"/>
      <c r="E125" s="346">
        <f>INDEX('1_Elect_Sales'!$E$6:$AT$75,I125,H125)</f>
        <v>0</v>
      </c>
      <c r="F125" s="350"/>
      <c r="H125">
        <v>5</v>
      </c>
      <c r="I125">
        <v>29</v>
      </c>
    </row>
    <row r="126" spans="1:9">
      <c r="A126" s="344">
        <v>5</v>
      </c>
      <c r="B126" t="s">
        <v>560</v>
      </c>
      <c r="C126" s="345" t="s">
        <v>573</v>
      </c>
      <c r="D126" s="351"/>
      <c r="E126" s="346">
        <f>INDEX('1_Elect_Sales'!$E$6:$AT$75,I126,H126)</f>
        <v>0</v>
      </c>
      <c r="F126" s="350"/>
      <c r="H126">
        <v>5</v>
      </c>
      <c r="I126">
        <v>30</v>
      </c>
    </row>
    <row r="127" spans="1:9">
      <c r="A127" s="344">
        <v>5</v>
      </c>
      <c r="B127" t="s">
        <v>560</v>
      </c>
      <c r="C127" s="345" t="s">
        <v>574</v>
      </c>
      <c r="D127" s="351"/>
      <c r="E127" s="346">
        <f>INDEX('1_Elect_Sales'!$E$6:$AT$75,I127,H127)</f>
        <v>0</v>
      </c>
      <c r="F127" s="350"/>
      <c r="H127">
        <v>5</v>
      </c>
      <c r="I127">
        <v>31</v>
      </c>
    </row>
    <row r="128" spans="1:9">
      <c r="A128" s="344">
        <v>5</v>
      </c>
      <c r="B128" t="s">
        <v>560</v>
      </c>
      <c r="C128" s="345" t="s">
        <v>575</v>
      </c>
      <c r="D128" s="351"/>
      <c r="E128" s="346">
        <f>INDEX('1_Elect_Sales'!$E$6:$AT$75,I128,H128)</f>
        <v>0</v>
      </c>
      <c r="F128" s="350"/>
      <c r="H128">
        <v>5</v>
      </c>
      <c r="I128">
        <v>39</v>
      </c>
    </row>
    <row r="129" spans="1:9">
      <c r="A129" s="344">
        <v>5</v>
      </c>
      <c r="B129" t="s">
        <v>560</v>
      </c>
      <c r="C129" s="345" t="s">
        <v>576</v>
      </c>
      <c r="D129" s="351"/>
      <c r="E129" s="346">
        <f>INDEX('1_Elect_Sales'!$E$6:$AT$75,I129,H129)</f>
        <v>0</v>
      </c>
      <c r="F129" s="350"/>
      <c r="H129">
        <v>5</v>
      </c>
      <c r="I129">
        <v>40</v>
      </c>
    </row>
    <row r="130" spans="1:9">
      <c r="A130" s="344">
        <v>5</v>
      </c>
      <c r="B130" t="s">
        <v>560</v>
      </c>
      <c r="C130" s="345" t="s">
        <v>577</v>
      </c>
      <c r="D130" s="351"/>
      <c r="E130" s="346">
        <f>INDEX('1_Elect_Sales'!$E$6:$AT$75,I130,H130)</f>
        <v>0</v>
      </c>
      <c r="F130" s="350"/>
      <c r="H130">
        <v>5</v>
      </c>
      <c r="I130">
        <v>45</v>
      </c>
    </row>
    <row r="131" spans="1:9">
      <c r="A131" s="344">
        <v>5</v>
      </c>
      <c r="B131" t="s">
        <v>560</v>
      </c>
      <c r="C131" s="345" t="s">
        <v>578</v>
      </c>
      <c r="D131" s="351"/>
      <c r="E131" s="346">
        <f>INDEX('1_Elect_Sales'!$E$6:$AT$75,I131,H131)</f>
        <v>0</v>
      </c>
      <c r="F131" s="350"/>
      <c r="H131">
        <v>5</v>
      </c>
      <c r="I131">
        <v>46</v>
      </c>
    </row>
    <row r="132" spans="1:9">
      <c r="A132" s="344">
        <v>5</v>
      </c>
      <c r="B132" t="s">
        <v>560</v>
      </c>
      <c r="C132" s="345" t="s">
        <v>579</v>
      </c>
      <c r="D132" s="351"/>
      <c r="E132" s="346">
        <f>INDEX('1_Elect_Sales'!$E$6:$AT$75,I132,H132)</f>
        <v>0</v>
      </c>
      <c r="F132" s="350"/>
      <c r="H132">
        <v>5</v>
      </c>
      <c r="I132">
        <v>54</v>
      </c>
    </row>
    <row r="133" spans="1:9">
      <c r="A133" s="344">
        <v>5</v>
      </c>
      <c r="B133" t="s">
        <v>560</v>
      </c>
      <c r="C133" s="345" t="s">
        <v>580</v>
      </c>
      <c r="D133" s="351"/>
      <c r="E133" s="346">
        <f>INDEX('1_Elect_Sales'!$E$6:$AT$75,I133,H133)</f>
        <v>0</v>
      </c>
      <c r="F133" s="350"/>
      <c r="H133">
        <v>5</v>
      </c>
      <c r="I133">
        <v>55</v>
      </c>
    </row>
    <row r="134" spans="1:9">
      <c r="A134" s="344">
        <v>5</v>
      </c>
      <c r="B134" t="s">
        <v>560</v>
      </c>
      <c r="C134" s="345" t="s">
        <v>581</v>
      </c>
      <c r="D134" s="351"/>
      <c r="E134" s="346">
        <f>INDEX('1_Elect_Sales'!$E$6:$AT$75,I134,H134)</f>
        <v>0</v>
      </c>
      <c r="F134" s="350"/>
      <c r="H134">
        <v>5</v>
      </c>
      <c r="I134">
        <v>61</v>
      </c>
    </row>
    <row r="135" spans="1:9">
      <c r="A135" s="344">
        <v>5</v>
      </c>
      <c r="B135" t="s">
        <v>560</v>
      </c>
      <c r="C135" s="345" t="s">
        <v>582</v>
      </c>
      <c r="D135" s="351"/>
      <c r="E135" s="346">
        <f>INDEX('1_Elect_Sales'!$E$6:$AT$75,I135,H135)</f>
        <v>0</v>
      </c>
      <c r="F135" s="350"/>
      <c r="H135">
        <v>5</v>
      </c>
      <c r="I135">
        <v>62</v>
      </c>
    </row>
    <row r="136" spans="1:9">
      <c r="A136" s="344">
        <v>5</v>
      </c>
      <c r="B136" t="s">
        <v>560</v>
      </c>
      <c r="C136" s="345" t="s">
        <v>583</v>
      </c>
      <c r="D136" s="351"/>
      <c r="E136" s="346">
        <f>INDEX('1_Elect_Sales'!$E$6:$AT$75,I136,H136)</f>
        <v>0</v>
      </c>
      <c r="F136" s="350"/>
      <c r="H136">
        <v>5</v>
      </c>
      <c r="I136">
        <v>67</v>
      </c>
    </row>
    <row r="137" spans="1:9">
      <c r="A137" s="344">
        <v>5</v>
      </c>
      <c r="B137" t="s">
        <v>560</v>
      </c>
      <c r="C137" s="345" t="s">
        <v>584</v>
      </c>
      <c r="D137" s="351"/>
      <c r="E137" s="346">
        <f>INDEX('1_Elect_Sales'!$E$6:$AT$75,I137,H137)</f>
        <v>0</v>
      </c>
      <c r="F137" s="350"/>
      <c r="H137">
        <v>5</v>
      </c>
      <c r="I137">
        <v>68</v>
      </c>
    </row>
    <row r="138" spans="1:9">
      <c r="A138" s="344">
        <v>5</v>
      </c>
      <c r="B138" t="s">
        <v>560</v>
      </c>
      <c r="C138" s="345" t="s">
        <v>585</v>
      </c>
      <c r="D138" s="351"/>
      <c r="E138" s="346">
        <f>INDEX('1_Elect_Sales'!$E$6:$AT$75,I138,H138)</f>
        <v>0</v>
      </c>
      <c r="F138" s="350"/>
      <c r="H138">
        <v>5</v>
      </c>
      <c r="I138">
        <v>70</v>
      </c>
    </row>
    <row r="139" spans="1:9">
      <c r="A139" s="344">
        <v>6</v>
      </c>
      <c r="B139" t="s">
        <v>560</v>
      </c>
      <c r="C139" s="345" t="s">
        <v>75</v>
      </c>
      <c r="D139" s="346" t="str">
        <f>INDEX('1_Elect_Sales'!$E$6:$AT$75,I139,H139)</f>
        <v>A05</v>
      </c>
      <c r="E139" s="350"/>
      <c r="F139" s="350"/>
      <c r="H139">
        <v>6</v>
      </c>
      <c r="I139">
        <v>1</v>
      </c>
    </row>
    <row r="140" spans="1:9">
      <c r="A140" s="344">
        <v>6</v>
      </c>
      <c r="B140" t="s">
        <v>560</v>
      </c>
      <c r="C140" s="345" t="s">
        <v>561</v>
      </c>
      <c r="D140" s="350"/>
      <c r="E140" s="346">
        <f>INDEX('1_Elect_Sales'!$E$6:$AT$75,I140,H140)</f>
        <v>0</v>
      </c>
      <c r="F140" s="350"/>
      <c r="H140">
        <v>6</v>
      </c>
      <c r="I140">
        <v>9</v>
      </c>
    </row>
    <row r="141" spans="1:9">
      <c r="A141" s="344">
        <v>6</v>
      </c>
      <c r="B141" t="s">
        <v>560</v>
      </c>
      <c r="C141" s="345" t="s">
        <v>563</v>
      </c>
      <c r="D141" s="350"/>
      <c r="E141" s="346">
        <f>INDEX('1_Elect_Sales'!$E$6:$AT$75,I141,H141)</f>
        <v>0</v>
      </c>
      <c r="F141" s="350"/>
      <c r="H141">
        <v>6</v>
      </c>
      <c r="I141">
        <v>10</v>
      </c>
    </row>
    <row r="142" spans="1:9">
      <c r="A142" s="344">
        <v>6</v>
      </c>
      <c r="B142" t="s">
        <v>560</v>
      </c>
      <c r="C142" s="345" t="s">
        <v>562</v>
      </c>
      <c r="D142" s="350"/>
      <c r="E142" s="346">
        <f>INDEX('1_Elect_Sales'!$E$6:$AT$75,I142,H142)</f>
        <v>0</v>
      </c>
      <c r="F142" s="350"/>
      <c r="H142">
        <v>6</v>
      </c>
      <c r="I142">
        <v>11</v>
      </c>
    </row>
    <row r="143" spans="1:9">
      <c r="A143" s="344">
        <v>6</v>
      </c>
      <c r="B143" t="s">
        <v>560</v>
      </c>
      <c r="C143" s="345" t="s">
        <v>564</v>
      </c>
      <c r="D143" s="350"/>
      <c r="E143" s="346">
        <f>INDEX('1_Elect_Sales'!$E$6:$AT$75,I143,H143)</f>
        <v>0</v>
      </c>
      <c r="F143" s="350"/>
      <c r="H143">
        <v>6</v>
      </c>
      <c r="I143">
        <v>12</v>
      </c>
    </row>
    <row r="144" spans="1:9">
      <c r="A144" s="344">
        <v>6</v>
      </c>
      <c r="B144" t="s">
        <v>560</v>
      </c>
      <c r="C144" s="345" t="s">
        <v>565</v>
      </c>
      <c r="D144" s="351"/>
      <c r="E144" s="346">
        <f>INDEX('1_Elect_Sales'!$E$6:$AT$75,I144,H144)</f>
        <v>0</v>
      </c>
      <c r="F144" s="350"/>
      <c r="H144">
        <v>6</v>
      </c>
      <c r="I144">
        <v>13</v>
      </c>
    </row>
    <row r="145" spans="1:9">
      <c r="A145" s="344">
        <v>6</v>
      </c>
      <c r="B145" t="s">
        <v>560</v>
      </c>
      <c r="C145" s="345" t="s">
        <v>566</v>
      </c>
      <c r="D145" s="351"/>
      <c r="E145" s="346">
        <f>INDEX('1_Elect_Sales'!$E$6:$AT$75,I145,H145)</f>
        <v>0</v>
      </c>
      <c r="F145" s="350"/>
      <c r="H145">
        <v>6</v>
      </c>
      <c r="I145">
        <v>14</v>
      </c>
    </row>
    <row r="146" spans="1:9">
      <c r="A146" s="344">
        <v>6</v>
      </c>
      <c r="B146" t="s">
        <v>560</v>
      </c>
      <c r="C146" s="345" t="s">
        <v>567</v>
      </c>
      <c r="D146" s="351"/>
      <c r="E146" s="346">
        <f>INDEX('1_Elect_Sales'!$E$6:$AT$75,I146,H146)</f>
        <v>0</v>
      </c>
      <c r="F146" s="350"/>
      <c r="H146">
        <v>6</v>
      </c>
      <c r="I146">
        <v>17</v>
      </c>
    </row>
    <row r="147" spans="1:9">
      <c r="A147" s="344">
        <v>6</v>
      </c>
      <c r="B147" t="s">
        <v>560</v>
      </c>
      <c r="C147" s="345" t="s">
        <v>568</v>
      </c>
      <c r="D147" s="351"/>
      <c r="E147" s="346">
        <f>INDEX('1_Elect_Sales'!$E$6:$AT$75,I147,H147)</f>
        <v>0</v>
      </c>
      <c r="F147" s="350"/>
      <c r="H147">
        <v>6</v>
      </c>
      <c r="I147">
        <v>18</v>
      </c>
    </row>
    <row r="148" spans="1:9">
      <c r="A148" s="344">
        <v>6</v>
      </c>
      <c r="B148" t="s">
        <v>560</v>
      </c>
      <c r="C148" s="345" t="s">
        <v>569</v>
      </c>
      <c r="D148" s="351"/>
      <c r="E148" s="346">
        <f>INDEX('1_Elect_Sales'!$E$6:$AT$75,I148,H148)</f>
        <v>0</v>
      </c>
      <c r="F148" s="350"/>
      <c r="H148">
        <v>6</v>
      </c>
      <c r="I148">
        <v>26</v>
      </c>
    </row>
    <row r="149" spans="1:9">
      <c r="A149" s="344">
        <v>6</v>
      </c>
      <c r="B149" t="s">
        <v>560</v>
      </c>
      <c r="C149" s="345" t="s">
        <v>570</v>
      </c>
      <c r="D149" s="351"/>
      <c r="E149" s="346">
        <f>INDEX('1_Elect_Sales'!$E$6:$AT$75,I149,H149)</f>
        <v>0</v>
      </c>
      <c r="F149" s="350"/>
      <c r="H149">
        <v>6</v>
      </c>
      <c r="I149">
        <v>27</v>
      </c>
    </row>
    <row r="150" spans="1:9">
      <c r="A150" s="344">
        <v>6</v>
      </c>
      <c r="B150" t="s">
        <v>560</v>
      </c>
      <c r="C150" s="345" t="s">
        <v>571</v>
      </c>
      <c r="D150" s="351"/>
      <c r="E150" s="346">
        <f>INDEX('1_Elect_Sales'!$E$6:$AT$75,I150,H150)</f>
        <v>0</v>
      </c>
      <c r="F150" s="350"/>
      <c r="H150">
        <v>6</v>
      </c>
      <c r="I150">
        <v>28</v>
      </c>
    </row>
    <row r="151" spans="1:9">
      <c r="A151" s="344">
        <v>6</v>
      </c>
      <c r="B151" t="s">
        <v>560</v>
      </c>
      <c r="C151" s="345" t="s">
        <v>572</v>
      </c>
      <c r="D151" s="351"/>
      <c r="E151" s="346">
        <f>INDEX('1_Elect_Sales'!$E$6:$AT$75,I151,H151)</f>
        <v>0</v>
      </c>
      <c r="F151" s="350"/>
      <c r="H151">
        <v>6</v>
      </c>
      <c r="I151">
        <v>29</v>
      </c>
    </row>
    <row r="152" spans="1:9">
      <c r="A152" s="344">
        <v>6</v>
      </c>
      <c r="B152" t="s">
        <v>560</v>
      </c>
      <c r="C152" s="345" t="s">
        <v>573</v>
      </c>
      <c r="D152" s="351"/>
      <c r="E152" s="346">
        <f>INDEX('1_Elect_Sales'!$E$6:$AT$75,I152,H152)</f>
        <v>0</v>
      </c>
      <c r="F152" s="350"/>
      <c r="H152">
        <v>6</v>
      </c>
      <c r="I152">
        <v>30</v>
      </c>
    </row>
    <row r="153" spans="1:9">
      <c r="A153" s="344">
        <v>6</v>
      </c>
      <c r="B153" t="s">
        <v>560</v>
      </c>
      <c r="C153" s="345" t="s">
        <v>574</v>
      </c>
      <c r="D153" s="351"/>
      <c r="E153" s="346">
        <f>INDEX('1_Elect_Sales'!$E$6:$AT$75,I153,H153)</f>
        <v>0</v>
      </c>
      <c r="F153" s="350"/>
      <c r="H153">
        <v>6</v>
      </c>
      <c r="I153">
        <v>31</v>
      </c>
    </row>
    <row r="154" spans="1:9">
      <c r="A154" s="344">
        <v>6</v>
      </c>
      <c r="B154" t="s">
        <v>560</v>
      </c>
      <c r="C154" s="345" t="s">
        <v>575</v>
      </c>
      <c r="D154" s="351"/>
      <c r="E154" s="346">
        <f>INDEX('1_Elect_Sales'!$E$6:$AT$75,I154,H154)</f>
        <v>0</v>
      </c>
      <c r="F154" s="350"/>
      <c r="H154">
        <v>6</v>
      </c>
      <c r="I154">
        <v>39</v>
      </c>
    </row>
    <row r="155" spans="1:9">
      <c r="A155" s="344">
        <v>6</v>
      </c>
      <c r="B155" t="s">
        <v>560</v>
      </c>
      <c r="C155" s="345" t="s">
        <v>576</v>
      </c>
      <c r="D155" s="351"/>
      <c r="E155" s="346">
        <f>INDEX('1_Elect_Sales'!$E$6:$AT$75,I155,H155)</f>
        <v>0</v>
      </c>
      <c r="F155" s="350"/>
      <c r="H155">
        <v>6</v>
      </c>
      <c r="I155">
        <v>40</v>
      </c>
    </row>
    <row r="156" spans="1:9">
      <c r="A156" s="344">
        <v>6</v>
      </c>
      <c r="B156" t="s">
        <v>560</v>
      </c>
      <c r="C156" s="345" t="s">
        <v>577</v>
      </c>
      <c r="D156" s="351"/>
      <c r="E156" s="346">
        <f>INDEX('1_Elect_Sales'!$E$6:$AT$75,I156,H156)</f>
        <v>0</v>
      </c>
      <c r="F156" s="350"/>
      <c r="H156">
        <v>6</v>
      </c>
      <c r="I156">
        <v>45</v>
      </c>
    </row>
    <row r="157" spans="1:9">
      <c r="A157" s="344">
        <v>6</v>
      </c>
      <c r="B157" t="s">
        <v>560</v>
      </c>
      <c r="C157" s="345" t="s">
        <v>578</v>
      </c>
      <c r="D157" s="351"/>
      <c r="E157" s="346">
        <f>INDEX('1_Elect_Sales'!$E$6:$AT$75,I157,H157)</f>
        <v>0</v>
      </c>
      <c r="F157" s="350"/>
      <c r="H157">
        <v>6</v>
      </c>
      <c r="I157">
        <v>46</v>
      </c>
    </row>
    <row r="158" spans="1:9">
      <c r="A158" s="344">
        <v>6</v>
      </c>
      <c r="B158" t="s">
        <v>560</v>
      </c>
      <c r="C158" s="345" t="s">
        <v>579</v>
      </c>
      <c r="D158" s="351"/>
      <c r="E158" s="346">
        <f>INDEX('1_Elect_Sales'!$E$6:$AT$75,I158,H158)</f>
        <v>0</v>
      </c>
      <c r="F158" s="350"/>
      <c r="H158">
        <v>6</v>
      </c>
      <c r="I158">
        <v>54</v>
      </c>
    </row>
    <row r="159" spans="1:9">
      <c r="A159" s="344">
        <v>6</v>
      </c>
      <c r="B159" t="s">
        <v>560</v>
      </c>
      <c r="C159" s="345" t="s">
        <v>580</v>
      </c>
      <c r="D159" s="351"/>
      <c r="E159" s="346">
        <f>INDEX('1_Elect_Sales'!$E$6:$AT$75,I159,H159)</f>
        <v>0</v>
      </c>
      <c r="F159" s="350"/>
      <c r="H159">
        <v>6</v>
      </c>
      <c r="I159">
        <v>55</v>
      </c>
    </row>
    <row r="160" spans="1:9">
      <c r="A160" s="344">
        <v>6</v>
      </c>
      <c r="B160" t="s">
        <v>560</v>
      </c>
      <c r="C160" s="345" t="s">
        <v>581</v>
      </c>
      <c r="D160" s="351"/>
      <c r="E160" s="346">
        <f>INDEX('1_Elect_Sales'!$E$6:$AT$75,I160,H160)</f>
        <v>0</v>
      </c>
      <c r="F160" s="350"/>
      <c r="H160">
        <v>6</v>
      </c>
      <c r="I160">
        <v>61</v>
      </c>
    </row>
    <row r="161" spans="1:9">
      <c r="A161" s="344">
        <v>6</v>
      </c>
      <c r="B161" t="s">
        <v>560</v>
      </c>
      <c r="C161" s="345" t="s">
        <v>582</v>
      </c>
      <c r="D161" s="351"/>
      <c r="E161" s="346">
        <f>INDEX('1_Elect_Sales'!$E$6:$AT$75,I161,H161)</f>
        <v>0</v>
      </c>
      <c r="F161" s="350"/>
      <c r="H161">
        <v>6</v>
      </c>
      <c r="I161">
        <v>62</v>
      </c>
    </row>
    <row r="162" spans="1:9">
      <c r="A162" s="344">
        <v>6</v>
      </c>
      <c r="B162" t="s">
        <v>560</v>
      </c>
      <c r="C162" s="345" t="s">
        <v>583</v>
      </c>
      <c r="D162" s="351"/>
      <c r="E162" s="346">
        <f>INDEX('1_Elect_Sales'!$E$6:$AT$75,I162,H162)</f>
        <v>0</v>
      </c>
      <c r="F162" s="350"/>
      <c r="H162">
        <v>6</v>
      </c>
      <c r="I162">
        <v>67</v>
      </c>
    </row>
    <row r="163" spans="1:9">
      <c r="A163" s="344">
        <v>6</v>
      </c>
      <c r="B163" t="s">
        <v>560</v>
      </c>
      <c r="C163" s="345" t="s">
        <v>584</v>
      </c>
      <c r="D163" s="351"/>
      <c r="E163" s="346">
        <f>INDEX('1_Elect_Sales'!$E$6:$AT$75,I163,H163)</f>
        <v>0</v>
      </c>
      <c r="F163" s="350"/>
      <c r="H163">
        <v>6</v>
      </c>
      <c r="I163">
        <v>68</v>
      </c>
    </row>
    <row r="164" spans="1:9">
      <c r="A164" s="344">
        <v>6</v>
      </c>
      <c r="B164" t="s">
        <v>560</v>
      </c>
      <c r="C164" s="345" t="s">
        <v>585</v>
      </c>
      <c r="D164" s="351"/>
      <c r="E164" s="346">
        <f>INDEX('1_Elect_Sales'!$E$6:$AT$75,I164,H164)</f>
        <v>0</v>
      </c>
      <c r="F164" s="350"/>
      <c r="H164">
        <v>6</v>
      </c>
      <c r="I164">
        <v>70</v>
      </c>
    </row>
    <row r="165" spans="1:9">
      <c r="A165" s="344">
        <v>7</v>
      </c>
      <c r="B165" t="s">
        <v>560</v>
      </c>
      <c r="C165" s="345" t="s">
        <v>75</v>
      </c>
      <c r="D165" s="346" t="str">
        <f>INDEX('1_Elect_Sales'!$E$6:$AT$75,I165,H165)</f>
        <v>B06</v>
      </c>
      <c r="E165" s="350"/>
      <c r="F165" s="350"/>
      <c r="H165">
        <v>7</v>
      </c>
      <c r="I165">
        <v>1</v>
      </c>
    </row>
    <row r="166" spans="1:9">
      <c r="A166" s="344">
        <v>7</v>
      </c>
      <c r="B166" t="s">
        <v>560</v>
      </c>
      <c r="C166" s="345" t="s">
        <v>561</v>
      </c>
      <c r="D166" s="350"/>
      <c r="E166" s="346">
        <f>INDEX('1_Elect_Sales'!$E$6:$AT$75,I166,H166)</f>
        <v>0</v>
      </c>
      <c r="F166" s="350"/>
      <c r="H166">
        <v>7</v>
      </c>
      <c r="I166">
        <v>9</v>
      </c>
    </row>
    <row r="167" spans="1:9">
      <c r="A167" s="344">
        <v>7</v>
      </c>
      <c r="B167" t="s">
        <v>560</v>
      </c>
      <c r="C167" s="345" t="s">
        <v>563</v>
      </c>
      <c r="D167" s="350"/>
      <c r="E167" s="346">
        <f>INDEX('1_Elect_Sales'!$E$6:$AT$75,I167,H167)</f>
        <v>0</v>
      </c>
      <c r="F167" s="350"/>
      <c r="H167">
        <v>7</v>
      </c>
      <c r="I167">
        <v>10</v>
      </c>
    </row>
    <row r="168" spans="1:9">
      <c r="A168" s="344">
        <v>7</v>
      </c>
      <c r="B168" t="s">
        <v>560</v>
      </c>
      <c r="C168" s="345" t="s">
        <v>562</v>
      </c>
      <c r="D168" s="350"/>
      <c r="E168" s="346">
        <f>INDEX('1_Elect_Sales'!$E$6:$AT$75,I168,H168)</f>
        <v>0</v>
      </c>
      <c r="F168" s="350"/>
      <c r="H168">
        <v>7</v>
      </c>
      <c r="I168">
        <v>11</v>
      </c>
    </row>
    <row r="169" spans="1:9">
      <c r="A169" s="344">
        <v>7</v>
      </c>
      <c r="B169" t="s">
        <v>560</v>
      </c>
      <c r="C169" s="345" t="s">
        <v>564</v>
      </c>
      <c r="D169" s="350"/>
      <c r="E169" s="346">
        <f>INDEX('1_Elect_Sales'!$E$6:$AT$75,I169,H169)</f>
        <v>0</v>
      </c>
      <c r="F169" s="350"/>
      <c r="H169">
        <v>7</v>
      </c>
      <c r="I169">
        <v>12</v>
      </c>
    </row>
    <row r="170" spans="1:9">
      <c r="A170" s="344">
        <v>7</v>
      </c>
      <c r="B170" t="s">
        <v>560</v>
      </c>
      <c r="C170" s="345" t="s">
        <v>565</v>
      </c>
      <c r="D170" s="351"/>
      <c r="E170" s="346">
        <f>INDEX('1_Elect_Sales'!$E$6:$AT$75,I170,H170)</f>
        <v>0</v>
      </c>
      <c r="F170" s="350"/>
      <c r="H170">
        <v>7</v>
      </c>
      <c r="I170">
        <v>13</v>
      </c>
    </row>
    <row r="171" spans="1:9">
      <c r="A171" s="344">
        <v>7</v>
      </c>
      <c r="B171" t="s">
        <v>560</v>
      </c>
      <c r="C171" s="345" t="s">
        <v>566</v>
      </c>
      <c r="D171" s="351"/>
      <c r="E171" s="346">
        <f>INDEX('1_Elect_Sales'!$E$6:$AT$75,I171,H171)</f>
        <v>0</v>
      </c>
      <c r="F171" s="350"/>
      <c r="H171">
        <v>7</v>
      </c>
      <c r="I171">
        <v>14</v>
      </c>
    </row>
    <row r="172" spans="1:9">
      <c r="A172" s="344">
        <v>7</v>
      </c>
      <c r="B172" t="s">
        <v>560</v>
      </c>
      <c r="C172" s="345" t="s">
        <v>567</v>
      </c>
      <c r="D172" s="351"/>
      <c r="E172" s="346">
        <f>INDEX('1_Elect_Sales'!$E$6:$AT$75,I172,H172)</f>
        <v>0</v>
      </c>
      <c r="F172" s="350"/>
      <c r="H172">
        <v>7</v>
      </c>
      <c r="I172">
        <v>17</v>
      </c>
    </row>
    <row r="173" spans="1:9">
      <c r="A173" s="344">
        <v>7</v>
      </c>
      <c r="B173" t="s">
        <v>560</v>
      </c>
      <c r="C173" s="345" t="s">
        <v>568</v>
      </c>
      <c r="D173" s="351"/>
      <c r="E173" s="346">
        <f>INDEX('1_Elect_Sales'!$E$6:$AT$75,I173,H173)</f>
        <v>0</v>
      </c>
      <c r="F173" s="350"/>
      <c r="H173">
        <v>7</v>
      </c>
      <c r="I173">
        <v>18</v>
      </c>
    </row>
    <row r="174" spans="1:9">
      <c r="A174" s="344">
        <v>7</v>
      </c>
      <c r="B174" t="s">
        <v>560</v>
      </c>
      <c r="C174" s="345" t="s">
        <v>569</v>
      </c>
      <c r="D174" s="351"/>
      <c r="E174" s="346">
        <f>INDEX('1_Elect_Sales'!$E$6:$AT$75,I174,H174)</f>
        <v>0</v>
      </c>
      <c r="F174" s="350"/>
      <c r="H174">
        <v>7</v>
      </c>
      <c r="I174">
        <v>26</v>
      </c>
    </row>
    <row r="175" spans="1:9">
      <c r="A175" s="344">
        <v>7</v>
      </c>
      <c r="B175" t="s">
        <v>560</v>
      </c>
      <c r="C175" s="345" t="s">
        <v>570</v>
      </c>
      <c r="D175" s="351"/>
      <c r="E175" s="346">
        <f>INDEX('1_Elect_Sales'!$E$6:$AT$75,I175,H175)</f>
        <v>0</v>
      </c>
      <c r="F175" s="350"/>
      <c r="H175">
        <v>7</v>
      </c>
      <c r="I175">
        <v>27</v>
      </c>
    </row>
    <row r="176" spans="1:9">
      <c r="A176" s="344">
        <v>7</v>
      </c>
      <c r="B176" t="s">
        <v>560</v>
      </c>
      <c r="C176" s="345" t="s">
        <v>571</v>
      </c>
      <c r="D176" s="351"/>
      <c r="E176" s="346">
        <f>INDEX('1_Elect_Sales'!$E$6:$AT$75,I176,H176)</f>
        <v>0</v>
      </c>
      <c r="F176" s="350"/>
      <c r="H176">
        <v>7</v>
      </c>
      <c r="I176">
        <v>28</v>
      </c>
    </row>
    <row r="177" spans="1:9">
      <c r="A177" s="344">
        <v>7</v>
      </c>
      <c r="B177" t="s">
        <v>560</v>
      </c>
      <c r="C177" s="345" t="s">
        <v>572</v>
      </c>
      <c r="D177" s="351"/>
      <c r="E177" s="346">
        <f>INDEX('1_Elect_Sales'!$E$6:$AT$75,I177,H177)</f>
        <v>0</v>
      </c>
      <c r="F177" s="350"/>
      <c r="H177">
        <v>7</v>
      </c>
      <c r="I177">
        <v>29</v>
      </c>
    </row>
    <row r="178" spans="1:9">
      <c r="A178" s="344">
        <v>7</v>
      </c>
      <c r="B178" t="s">
        <v>560</v>
      </c>
      <c r="C178" s="345" t="s">
        <v>573</v>
      </c>
      <c r="D178" s="351"/>
      <c r="E178" s="346">
        <f>INDEX('1_Elect_Sales'!$E$6:$AT$75,I178,H178)</f>
        <v>0</v>
      </c>
      <c r="F178" s="350"/>
      <c r="H178">
        <v>7</v>
      </c>
      <c r="I178">
        <v>30</v>
      </c>
    </row>
    <row r="179" spans="1:9">
      <c r="A179" s="344">
        <v>7</v>
      </c>
      <c r="B179" t="s">
        <v>560</v>
      </c>
      <c r="C179" s="345" t="s">
        <v>574</v>
      </c>
      <c r="D179" s="351"/>
      <c r="E179" s="346">
        <f>INDEX('1_Elect_Sales'!$E$6:$AT$75,I179,H179)</f>
        <v>0</v>
      </c>
      <c r="F179" s="350"/>
      <c r="H179">
        <v>7</v>
      </c>
      <c r="I179">
        <v>31</v>
      </c>
    </row>
    <row r="180" spans="1:9">
      <c r="A180" s="344">
        <v>7</v>
      </c>
      <c r="B180" t="s">
        <v>560</v>
      </c>
      <c r="C180" s="345" t="s">
        <v>575</v>
      </c>
      <c r="D180" s="351"/>
      <c r="E180" s="346">
        <f>INDEX('1_Elect_Sales'!$E$6:$AT$75,I180,H180)</f>
        <v>0</v>
      </c>
      <c r="F180" s="350"/>
      <c r="H180">
        <v>7</v>
      </c>
      <c r="I180">
        <v>39</v>
      </c>
    </row>
    <row r="181" spans="1:9">
      <c r="A181" s="344">
        <v>7</v>
      </c>
      <c r="B181" t="s">
        <v>560</v>
      </c>
      <c r="C181" s="345" t="s">
        <v>576</v>
      </c>
      <c r="D181" s="351"/>
      <c r="E181" s="346">
        <f>INDEX('1_Elect_Sales'!$E$6:$AT$75,I181,H181)</f>
        <v>0</v>
      </c>
      <c r="F181" s="350"/>
      <c r="H181">
        <v>7</v>
      </c>
      <c r="I181">
        <v>40</v>
      </c>
    </row>
    <row r="182" spans="1:9">
      <c r="A182" s="344">
        <v>7</v>
      </c>
      <c r="B182" t="s">
        <v>560</v>
      </c>
      <c r="C182" s="345" t="s">
        <v>577</v>
      </c>
      <c r="D182" s="351"/>
      <c r="E182" s="346">
        <f>INDEX('1_Elect_Sales'!$E$6:$AT$75,I182,H182)</f>
        <v>0</v>
      </c>
      <c r="F182" s="350"/>
      <c r="H182">
        <v>7</v>
      </c>
      <c r="I182">
        <v>45</v>
      </c>
    </row>
    <row r="183" spans="1:9">
      <c r="A183" s="344">
        <v>7</v>
      </c>
      <c r="B183" t="s">
        <v>560</v>
      </c>
      <c r="C183" s="345" t="s">
        <v>578</v>
      </c>
      <c r="D183" s="351"/>
      <c r="E183" s="346">
        <f>INDEX('1_Elect_Sales'!$E$6:$AT$75,I183,H183)</f>
        <v>0</v>
      </c>
      <c r="F183" s="350"/>
      <c r="H183">
        <v>7</v>
      </c>
      <c r="I183">
        <v>46</v>
      </c>
    </row>
    <row r="184" spans="1:9">
      <c r="A184" s="344">
        <v>7</v>
      </c>
      <c r="B184" t="s">
        <v>560</v>
      </c>
      <c r="C184" s="345" t="s">
        <v>579</v>
      </c>
      <c r="D184" s="351"/>
      <c r="E184" s="346">
        <f>INDEX('1_Elect_Sales'!$E$6:$AT$75,I184,H184)</f>
        <v>0</v>
      </c>
      <c r="F184" s="350"/>
      <c r="H184">
        <v>7</v>
      </c>
      <c r="I184">
        <v>54</v>
      </c>
    </row>
    <row r="185" spans="1:9">
      <c r="A185" s="344">
        <v>7</v>
      </c>
      <c r="B185" t="s">
        <v>560</v>
      </c>
      <c r="C185" s="345" t="s">
        <v>580</v>
      </c>
      <c r="D185" s="351"/>
      <c r="E185" s="346">
        <f>INDEX('1_Elect_Sales'!$E$6:$AT$75,I185,H185)</f>
        <v>0</v>
      </c>
      <c r="F185" s="350"/>
      <c r="H185">
        <v>7</v>
      </c>
      <c r="I185">
        <v>55</v>
      </c>
    </row>
    <row r="186" spans="1:9">
      <c r="A186" s="344">
        <v>7</v>
      </c>
      <c r="B186" t="s">
        <v>560</v>
      </c>
      <c r="C186" s="345" t="s">
        <v>581</v>
      </c>
      <c r="D186" s="351"/>
      <c r="E186" s="346">
        <f>INDEX('1_Elect_Sales'!$E$6:$AT$75,I186,H186)</f>
        <v>0</v>
      </c>
      <c r="F186" s="350"/>
      <c r="H186">
        <v>7</v>
      </c>
      <c r="I186">
        <v>61</v>
      </c>
    </row>
    <row r="187" spans="1:9">
      <c r="A187" s="344">
        <v>7</v>
      </c>
      <c r="B187" t="s">
        <v>560</v>
      </c>
      <c r="C187" s="345" t="s">
        <v>582</v>
      </c>
      <c r="D187" s="351"/>
      <c r="E187" s="346">
        <f>INDEX('1_Elect_Sales'!$E$6:$AT$75,I187,H187)</f>
        <v>0</v>
      </c>
      <c r="F187" s="350"/>
      <c r="H187">
        <v>7</v>
      </c>
      <c r="I187">
        <v>62</v>
      </c>
    </row>
    <row r="188" spans="1:9">
      <c r="A188" s="344">
        <v>7</v>
      </c>
      <c r="B188" t="s">
        <v>560</v>
      </c>
      <c r="C188" s="345" t="s">
        <v>583</v>
      </c>
      <c r="D188" s="351"/>
      <c r="E188" s="346">
        <f>INDEX('1_Elect_Sales'!$E$6:$AT$75,I188,H188)</f>
        <v>0</v>
      </c>
      <c r="F188" s="350"/>
      <c r="H188">
        <v>7</v>
      </c>
      <c r="I188">
        <v>67</v>
      </c>
    </row>
    <row r="189" spans="1:9">
      <c r="A189" s="344">
        <v>7</v>
      </c>
      <c r="B189" t="s">
        <v>560</v>
      </c>
      <c r="C189" s="345" t="s">
        <v>584</v>
      </c>
      <c r="D189" s="351"/>
      <c r="E189" s="346">
        <f>INDEX('1_Elect_Sales'!$E$6:$AT$75,I189,H189)</f>
        <v>0</v>
      </c>
      <c r="F189" s="350"/>
      <c r="H189">
        <v>7</v>
      </c>
      <c r="I189">
        <v>68</v>
      </c>
    </row>
    <row r="190" spans="1:9">
      <c r="A190" s="344">
        <v>7</v>
      </c>
      <c r="B190" t="s">
        <v>560</v>
      </c>
      <c r="C190" s="345" t="s">
        <v>585</v>
      </c>
      <c r="D190" s="351"/>
      <c r="E190" s="346">
        <f>INDEX('1_Elect_Sales'!$E$6:$AT$75,I190,H190)</f>
        <v>0</v>
      </c>
      <c r="F190" s="350"/>
      <c r="H190">
        <v>7</v>
      </c>
      <c r="I190">
        <v>70</v>
      </c>
    </row>
    <row r="191" spans="1:9">
      <c r="A191" s="344">
        <v>8</v>
      </c>
      <c r="B191" t="s">
        <v>560</v>
      </c>
      <c r="C191" s="345" t="s">
        <v>75</v>
      </c>
      <c r="D191" s="346" t="str">
        <f>INDEX('1_Elect_Sales'!$E$6:$AT$75,I191,H191)</f>
        <v>B07</v>
      </c>
      <c r="E191" s="350"/>
      <c r="F191" s="350"/>
      <c r="H191">
        <v>8</v>
      </c>
      <c r="I191">
        <v>1</v>
      </c>
    </row>
    <row r="192" spans="1:9">
      <c r="A192" s="344">
        <v>8</v>
      </c>
      <c r="B192" t="s">
        <v>560</v>
      </c>
      <c r="C192" s="345" t="s">
        <v>561</v>
      </c>
      <c r="D192" s="350"/>
      <c r="E192" s="346">
        <f>INDEX('1_Elect_Sales'!$E$6:$AT$75,I192,H192)</f>
        <v>0</v>
      </c>
      <c r="F192" s="350"/>
      <c r="H192">
        <v>8</v>
      </c>
      <c r="I192">
        <v>9</v>
      </c>
    </row>
    <row r="193" spans="1:9">
      <c r="A193" s="344">
        <v>8</v>
      </c>
      <c r="B193" t="s">
        <v>560</v>
      </c>
      <c r="C193" s="345" t="s">
        <v>563</v>
      </c>
      <c r="D193" s="350"/>
      <c r="E193" s="346">
        <f>INDEX('1_Elect_Sales'!$E$6:$AT$75,I193,H193)</f>
        <v>0</v>
      </c>
      <c r="F193" s="350"/>
      <c r="H193">
        <v>8</v>
      </c>
      <c r="I193">
        <v>10</v>
      </c>
    </row>
    <row r="194" spans="1:9">
      <c r="A194" s="344">
        <v>8</v>
      </c>
      <c r="B194" t="s">
        <v>560</v>
      </c>
      <c r="C194" s="345" t="s">
        <v>562</v>
      </c>
      <c r="D194" s="350"/>
      <c r="E194" s="346">
        <f>INDEX('1_Elect_Sales'!$E$6:$AT$75,I194,H194)</f>
        <v>0</v>
      </c>
      <c r="F194" s="350"/>
      <c r="H194">
        <v>8</v>
      </c>
      <c r="I194">
        <v>11</v>
      </c>
    </row>
    <row r="195" spans="1:9">
      <c r="A195" s="344">
        <v>8</v>
      </c>
      <c r="B195" t="s">
        <v>560</v>
      </c>
      <c r="C195" s="345" t="s">
        <v>564</v>
      </c>
      <c r="D195" s="350"/>
      <c r="E195" s="346">
        <f>INDEX('1_Elect_Sales'!$E$6:$AT$75,I195,H195)</f>
        <v>0</v>
      </c>
      <c r="F195" s="350"/>
      <c r="H195">
        <v>8</v>
      </c>
      <c r="I195">
        <v>12</v>
      </c>
    </row>
    <row r="196" spans="1:9">
      <c r="A196" s="344">
        <v>8</v>
      </c>
      <c r="B196" t="s">
        <v>560</v>
      </c>
      <c r="C196" s="345" t="s">
        <v>565</v>
      </c>
      <c r="D196" s="351"/>
      <c r="E196" s="346">
        <f>INDEX('1_Elect_Sales'!$E$6:$AT$75,I196,H196)</f>
        <v>0</v>
      </c>
      <c r="F196" s="350"/>
      <c r="H196">
        <v>8</v>
      </c>
      <c r="I196">
        <v>13</v>
      </c>
    </row>
    <row r="197" spans="1:9">
      <c r="A197" s="344">
        <v>8</v>
      </c>
      <c r="B197" t="s">
        <v>560</v>
      </c>
      <c r="C197" s="345" t="s">
        <v>566</v>
      </c>
      <c r="D197" s="351"/>
      <c r="E197" s="346">
        <f>INDEX('1_Elect_Sales'!$E$6:$AT$75,I197,H197)</f>
        <v>0</v>
      </c>
      <c r="F197" s="350"/>
      <c r="H197">
        <v>8</v>
      </c>
      <c r="I197">
        <v>14</v>
      </c>
    </row>
    <row r="198" spans="1:9">
      <c r="A198" s="344">
        <v>8</v>
      </c>
      <c r="B198" t="s">
        <v>560</v>
      </c>
      <c r="C198" s="345" t="s">
        <v>567</v>
      </c>
      <c r="D198" s="351"/>
      <c r="E198" s="346">
        <f>INDEX('1_Elect_Sales'!$E$6:$AT$75,I198,H198)</f>
        <v>0</v>
      </c>
      <c r="F198" s="350"/>
      <c r="H198">
        <v>8</v>
      </c>
      <c r="I198">
        <v>17</v>
      </c>
    </row>
    <row r="199" spans="1:9">
      <c r="A199" s="344">
        <v>8</v>
      </c>
      <c r="B199" t="s">
        <v>560</v>
      </c>
      <c r="C199" s="345" t="s">
        <v>568</v>
      </c>
      <c r="D199" s="351"/>
      <c r="E199" s="346">
        <f>INDEX('1_Elect_Sales'!$E$6:$AT$75,I199,H199)</f>
        <v>0</v>
      </c>
      <c r="F199" s="350"/>
      <c r="H199">
        <v>8</v>
      </c>
      <c r="I199">
        <v>18</v>
      </c>
    </row>
    <row r="200" spans="1:9">
      <c r="A200" s="344">
        <v>8</v>
      </c>
      <c r="B200" t="s">
        <v>560</v>
      </c>
      <c r="C200" s="345" t="s">
        <v>569</v>
      </c>
      <c r="D200" s="351"/>
      <c r="E200" s="346">
        <f>INDEX('1_Elect_Sales'!$E$6:$AT$75,I200,H200)</f>
        <v>0</v>
      </c>
      <c r="F200" s="350"/>
      <c r="H200">
        <v>8</v>
      </c>
      <c r="I200">
        <v>26</v>
      </c>
    </row>
    <row r="201" spans="1:9">
      <c r="A201" s="344">
        <v>8</v>
      </c>
      <c r="B201" t="s">
        <v>560</v>
      </c>
      <c r="C201" s="345" t="s">
        <v>570</v>
      </c>
      <c r="D201" s="351"/>
      <c r="E201" s="346">
        <f>INDEX('1_Elect_Sales'!$E$6:$AT$75,I201,H201)</f>
        <v>0</v>
      </c>
      <c r="F201" s="350"/>
      <c r="H201">
        <v>8</v>
      </c>
      <c r="I201">
        <v>27</v>
      </c>
    </row>
    <row r="202" spans="1:9">
      <c r="A202" s="344">
        <v>8</v>
      </c>
      <c r="B202" t="s">
        <v>560</v>
      </c>
      <c r="C202" s="345" t="s">
        <v>571</v>
      </c>
      <c r="D202" s="351"/>
      <c r="E202" s="346">
        <f>INDEX('1_Elect_Sales'!$E$6:$AT$75,I202,H202)</f>
        <v>0</v>
      </c>
      <c r="F202" s="350"/>
      <c r="H202">
        <v>8</v>
      </c>
      <c r="I202">
        <v>28</v>
      </c>
    </row>
    <row r="203" spans="1:9">
      <c r="A203" s="344">
        <v>8</v>
      </c>
      <c r="B203" t="s">
        <v>560</v>
      </c>
      <c r="C203" s="345" t="s">
        <v>572</v>
      </c>
      <c r="D203" s="351"/>
      <c r="E203" s="346">
        <f>INDEX('1_Elect_Sales'!$E$6:$AT$75,I203,H203)</f>
        <v>0</v>
      </c>
      <c r="F203" s="350"/>
      <c r="H203">
        <v>8</v>
      </c>
      <c r="I203">
        <v>29</v>
      </c>
    </row>
    <row r="204" spans="1:9">
      <c r="A204" s="344">
        <v>8</v>
      </c>
      <c r="B204" t="s">
        <v>560</v>
      </c>
      <c r="C204" s="345" t="s">
        <v>573</v>
      </c>
      <c r="D204" s="351"/>
      <c r="E204" s="346">
        <f>INDEX('1_Elect_Sales'!$E$6:$AT$75,I204,H204)</f>
        <v>0</v>
      </c>
      <c r="F204" s="350"/>
      <c r="H204">
        <v>8</v>
      </c>
      <c r="I204">
        <v>30</v>
      </c>
    </row>
    <row r="205" spans="1:9">
      <c r="A205" s="344">
        <v>8</v>
      </c>
      <c r="B205" t="s">
        <v>560</v>
      </c>
      <c r="C205" s="345" t="s">
        <v>574</v>
      </c>
      <c r="D205" s="351"/>
      <c r="E205" s="346">
        <f>INDEX('1_Elect_Sales'!$E$6:$AT$75,I205,H205)</f>
        <v>0</v>
      </c>
      <c r="F205" s="350"/>
      <c r="H205">
        <v>8</v>
      </c>
      <c r="I205">
        <v>31</v>
      </c>
    </row>
    <row r="206" spans="1:9">
      <c r="A206" s="344">
        <v>8</v>
      </c>
      <c r="B206" t="s">
        <v>560</v>
      </c>
      <c r="C206" s="345" t="s">
        <v>575</v>
      </c>
      <c r="D206" s="351"/>
      <c r="E206" s="346">
        <f>INDEX('1_Elect_Sales'!$E$6:$AT$75,I206,H206)</f>
        <v>0</v>
      </c>
      <c r="F206" s="350"/>
      <c r="H206">
        <v>8</v>
      </c>
      <c r="I206">
        <v>39</v>
      </c>
    </row>
    <row r="207" spans="1:9">
      <c r="A207" s="344">
        <v>8</v>
      </c>
      <c r="B207" t="s">
        <v>560</v>
      </c>
      <c r="C207" s="345" t="s">
        <v>576</v>
      </c>
      <c r="D207" s="351"/>
      <c r="E207" s="346">
        <f>INDEX('1_Elect_Sales'!$E$6:$AT$75,I207,H207)</f>
        <v>0</v>
      </c>
      <c r="F207" s="350"/>
      <c r="H207">
        <v>8</v>
      </c>
      <c r="I207">
        <v>40</v>
      </c>
    </row>
    <row r="208" spans="1:9">
      <c r="A208" s="344">
        <v>8</v>
      </c>
      <c r="B208" t="s">
        <v>560</v>
      </c>
      <c r="C208" s="345" t="s">
        <v>577</v>
      </c>
      <c r="D208" s="351"/>
      <c r="E208" s="346">
        <f>INDEX('1_Elect_Sales'!$E$6:$AT$75,I208,H208)</f>
        <v>0</v>
      </c>
      <c r="F208" s="350"/>
      <c r="H208">
        <v>8</v>
      </c>
      <c r="I208">
        <v>45</v>
      </c>
    </row>
    <row r="209" spans="1:9">
      <c r="A209" s="344">
        <v>8</v>
      </c>
      <c r="B209" t="s">
        <v>560</v>
      </c>
      <c r="C209" s="345" t="s">
        <v>578</v>
      </c>
      <c r="D209" s="351"/>
      <c r="E209" s="346">
        <f>INDEX('1_Elect_Sales'!$E$6:$AT$75,I209,H209)</f>
        <v>0</v>
      </c>
      <c r="F209" s="350"/>
      <c r="H209">
        <v>8</v>
      </c>
      <c r="I209">
        <v>46</v>
      </c>
    </row>
    <row r="210" spans="1:9">
      <c r="A210" s="344">
        <v>8</v>
      </c>
      <c r="B210" t="s">
        <v>560</v>
      </c>
      <c r="C210" s="345" t="s">
        <v>579</v>
      </c>
      <c r="D210" s="351"/>
      <c r="E210" s="346">
        <f>INDEX('1_Elect_Sales'!$E$6:$AT$75,I210,H210)</f>
        <v>0</v>
      </c>
      <c r="F210" s="350"/>
      <c r="H210">
        <v>8</v>
      </c>
      <c r="I210">
        <v>54</v>
      </c>
    </row>
    <row r="211" spans="1:9">
      <c r="A211" s="344">
        <v>8</v>
      </c>
      <c r="B211" t="s">
        <v>560</v>
      </c>
      <c r="C211" s="345" t="s">
        <v>580</v>
      </c>
      <c r="D211" s="351"/>
      <c r="E211" s="346">
        <f>INDEX('1_Elect_Sales'!$E$6:$AT$75,I211,H211)</f>
        <v>0</v>
      </c>
      <c r="F211" s="350"/>
      <c r="H211">
        <v>8</v>
      </c>
      <c r="I211">
        <v>55</v>
      </c>
    </row>
    <row r="212" spans="1:9">
      <c r="A212" s="344">
        <v>8</v>
      </c>
      <c r="B212" t="s">
        <v>560</v>
      </c>
      <c r="C212" s="345" t="s">
        <v>581</v>
      </c>
      <c r="D212" s="351"/>
      <c r="E212" s="346">
        <f>INDEX('1_Elect_Sales'!$E$6:$AT$75,I212,H212)</f>
        <v>0</v>
      </c>
      <c r="F212" s="350"/>
      <c r="H212">
        <v>8</v>
      </c>
      <c r="I212">
        <v>61</v>
      </c>
    </row>
    <row r="213" spans="1:9">
      <c r="A213" s="344">
        <v>8</v>
      </c>
      <c r="B213" t="s">
        <v>560</v>
      </c>
      <c r="C213" s="345" t="s">
        <v>582</v>
      </c>
      <c r="D213" s="351"/>
      <c r="E213" s="346">
        <f>INDEX('1_Elect_Sales'!$E$6:$AT$75,I213,H213)</f>
        <v>0</v>
      </c>
      <c r="F213" s="350"/>
      <c r="H213">
        <v>8</v>
      </c>
      <c r="I213">
        <v>62</v>
      </c>
    </row>
    <row r="214" spans="1:9">
      <c r="A214" s="344">
        <v>8</v>
      </c>
      <c r="B214" t="s">
        <v>560</v>
      </c>
      <c r="C214" s="345" t="s">
        <v>583</v>
      </c>
      <c r="D214" s="351"/>
      <c r="E214" s="346">
        <f>INDEX('1_Elect_Sales'!$E$6:$AT$75,I214,H214)</f>
        <v>0</v>
      </c>
      <c r="F214" s="350"/>
      <c r="H214">
        <v>8</v>
      </c>
      <c r="I214">
        <v>67</v>
      </c>
    </row>
    <row r="215" spans="1:9">
      <c r="A215" s="344">
        <v>8</v>
      </c>
      <c r="B215" t="s">
        <v>560</v>
      </c>
      <c r="C215" s="345" t="s">
        <v>584</v>
      </c>
      <c r="D215" s="351"/>
      <c r="E215" s="346">
        <f>INDEX('1_Elect_Sales'!$E$6:$AT$75,I215,H215)</f>
        <v>0</v>
      </c>
      <c r="F215" s="350"/>
      <c r="H215">
        <v>8</v>
      </c>
      <c r="I215">
        <v>68</v>
      </c>
    </row>
    <row r="216" spans="1:9">
      <c r="A216" s="344">
        <v>8</v>
      </c>
      <c r="B216" t="s">
        <v>560</v>
      </c>
      <c r="C216" s="345" t="s">
        <v>585</v>
      </c>
      <c r="D216" s="351"/>
      <c r="E216" s="346">
        <f>INDEX('1_Elect_Sales'!$E$6:$AT$75,I216,H216)</f>
        <v>0</v>
      </c>
      <c r="F216" s="350"/>
      <c r="H216">
        <v>8</v>
      </c>
      <c r="I216">
        <v>70</v>
      </c>
    </row>
    <row r="217" spans="1:9">
      <c r="A217" s="344">
        <v>9</v>
      </c>
      <c r="B217" t="s">
        <v>560</v>
      </c>
      <c r="C217" s="345" t="s">
        <v>75</v>
      </c>
      <c r="D217" s="346" t="str">
        <f>INDEX('1_Elect_Sales'!$E$6:$AT$75,I217,H217)</f>
        <v>B08-B10</v>
      </c>
      <c r="E217" s="350"/>
      <c r="F217" s="350"/>
      <c r="H217">
        <v>9</v>
      </c>
      <c r="I217">
        <v>1</v>
      </c>
    </row>
    <row r="218" spans="1:9">
      <c r="A218" s="344">
        <v>9</v>
      </c>
      <c r="B218" t="s">
        <v>560</v>
      </c>
      <c r="C218" s="345" t="s">
        <v>561</v>
      </c>
      <c r="D218" s="350"/>
      <c r="E218" s="346">
        <f>INDEX('1_Elect_Sales'!$E$6:$AT$75,I218,H218)</f>
        <v>0</v>
      </c>
      <c r="F218" s="350"/>
      <c r="H218">
        <v>9</v>
      </c>
      <c r="I218">
        <v>9</v>
      </c>
    </row>
    <row r="219" spans="1:9">
      <c r="A219" s="344">
        <v>9</v>
      </c>
      <c r="B219" t="s">
        <v>560</v>
      </c>
      <c r="C219" s="345" t="s">
        <v>563</v>
      </c>
      <c r="D219" s="350"/>
      <c r="E219" s="346">
        <f>INDEX('1_Elect_Sales'!$E$6:$AT$75,I219,H219)</f>
        <v>0</v>
      </c>
      <c r="F219" s="350"/>
      <c r="H219">
        <v>9</v>
      </c>
      <c r="I219">
        <v>10</v>
      </c>
    </row>
    <row r="220" spans="1:9">
      <c r="A220" s="344">
        <v>9</v>
      </c>
      <c r="B220" t="s">
        <v>560</v>
      </c>
      <c r="C220" s="345" t="s">
        <v>562</v>
      </c>
      <c r="D220" s="350"/>
      <c r="E220" s="346">
        <f>INDEX('1_Elect_Sales'!$E$6:$AT$75,I220,H220)</f>
        <v>0</v>
      </c>
      <c r="F220" s="350"/>
      <c r="H220">
        <v>9</v>
      </c>
      <c r="I220">
        <v>11</v>
      </c>
    </row>
    <row r="221" spans="1:9">
      <c r="A221" s="344">
        <v>9</v>
      </c>
      <c r="B221" t="s">
        <v>560</v>
      </c>
      <c r="C221" s="345" t="s">
        <v>564</v>
      </c>
      <c r="D221" s="350"/>
      <c r="E221" s="346">
        <f>INDEX('1_Elect_Sales'!$E$6:$AT$75,I221,H221)</f>
        <v>0</v>
      </c>
      <c r="F221" s="350"/>
      <c r="H221">
        <v>9</v>
      </c>
      <c r="I221">
        <v>12</v>
      </c>
    </row>
    <row r="222" spans="1:9">
      <c r="A222" s="344">
        <v>9</v>
      </c>
      <c r="B222" t="s">
        <v>560</v>
      </c>
      <c r="C222" s="345" t="s">
        <v>565</v>
      </c>
      <c r="D222" s="351"/>
      <c r="E222" s="346">
        <f>INDEX('1_Elect_Sales'!$E$6:$AT$75,I222,H222)</f>
        <v>0</v>
      </c>
      <c r="F222" s="350"/>
      <c r="H222">
        <v>9</v>
      </c>
      <c r="I222">
        <v>13</v>
      </c>
    </row>
    <row r="223" spans="1:9">
      <c r="A223" s="344">
        <v>9</v>
      </c>
      <c r="B223" t="s">
        <v>560</v>
      </c>
      <c r="C223" s="345" t="s">
        <v>566</v>
      </c>
      <c r="D223" s="351"/>
      <c r="E223" s="346">
        <f>INDEX('1_Elect_Sales'!$E$6:$AT$75,I223,H223)</f>
        <v>0</v>
      </c>
      <c r="F223" s="350"/>
      <c r="H223">
        <v>9</v>
      </c>
      <c r="I223">
        <v>14</v>
      </c>
    </row>
    <row r="224" spans="1:9">
      <c r="A224" s="344">
        <v>9</v>
      </c>
      <c r="B224" t="s">
        <v>560</v>
      </c>
      <c r="C224" s="345" t="s">
        <v>567</v>
      </c>
      <c r="D224" s="351"/>
      <c r="E224" s="346">
        <f>INDEX('1_Elect_Sales'!$E$6:$AT$75,I224,H224)</f>
        <v>0</v>
      </c>
      <c r="F224" s="350"/>
      <c r="H224">
        <v>9</v>
      </c>
      <c r="I224">
        <v>17</v>
      </c>
    </row>
    <row r="225" spans="1:9">
      <c r="A225" s="344">
        <v>9</v>
      </c>
      <c r="B225" t="s">
        <v>560</v>
      </c>
      <c r="C225" s="345" t="s">
        <v>568</v>
      </c>
      <c r="D225" s="351"/>
      <c r="E225" s="346">
        <f>INDEX('1_Elect_Sales'!$E$6:$AT$75,I225,H225)</f>
        <v>0</v>
      </c>
      <c r="F225" s="350"/>
      <c r="H225">
        <v>9</v>
      </c>
      <c r="I225">
        <v>18</v>
      </c>
    </row>
    <row r="226" spans="1:9">
      <c r="A226" s="344">
        <v>9</v>
      </c>
      <c r="B226" t="s">
        <v>560</v>
      </c>
      <c r="C226" s="345" t="s">
        <v>569</v>
      </c>
      <c r="D226" s="351"/>
      <c r="E226" s="346">
        <f>INDEX('1_Elect_Sales'!$E$6:$AT$75,I226,H226)</f>
        <v>0</v>
      </c>
      <c r="F226" s="350"/>
      <c r="H226">
        <v>9</v>
      </c>
      <c r="I226">
        <v>26</v>
      </c>
    </row>
    <row r="227" spans="1:9">
      <c r="A227" s="344">
        <v>9</v>
      </c>
      <c r="B227" t="s">
        <v>560</v>
      </c>
      <c r="C227" s="345" t="s">
        <v>570</v>
      </c>
      <c r="D227" s="351"/>
      <c r="E227" s="346">
        <f>INDEX('1_Elect_Sales'!$E$6:$AT$75,I227,H227)</f>
        <v>0</v>
      </c>
      <c r="F227" s="350"/>
      <c r="H227">
        <v>9</v>
      </c>
      <c r="I227">
        <v>27</v>
      </c>
    </row>
    <row r="228" spans="1:9">
      <c r="A228" s="344">
        <v>9</v>
      </c>
      <c r="B228" t="s">
        <v>560</v>
      </c>
      <c r="C228" s="345" t="s">
        <v>571</v>
      </c>
      <c r="D228" s="351"/>
      <c r="E228" s="346">
        <f>INDEX('1_Elect_Sales'!$E$6:$AT$75,I228,H228)</f>
        <v>0</v>
      </c>
      <c r="F228" s="350"/>
      <c r="H228">
        <v>9</v>
      </c>
      <c r="I228">
        <v>28</v>
      </c>
    </row>
    <row r="229" spans="1:9">
      <c r="A229" s="344">
        <v>9</v>
      </c>
      <c r="B229" t="s">
        <v>560</v>
      </c>
      <c r="C229" s="345" t="s">
        <v>572</v>
      </c>
      <c r="D229" s="351"/>
      <c r="E229" s="346">
        <f>INDEX('1_Elect_Sales'!$E$6:$AT$75,I229,H229)</f>
        <v>0</v>
      </c>
      <c r="F229" s="350"/>
      <c r="H229">
        <v>9</v>
      </c>
      <c r="I229">
        <v>29</v>
      </c>
    </row>
    <row r="230" spans="1:9">
      <c r="A230" s="344">
        <v>9</v>
      </c>
      <c r="B230" t="s">
        <v>560</v>
      </c>
      <c r="C230" s="345" t="s">
        <v>573</v>
      </c>
      <c r="D230" s="351"/>
      <c r="E230" s="346">
        <f>INDEX('1_Elect_Sales'!$E$6:$AT$75,I230,H230)</f>
        <v>0</v>
      </c>
      <c r="F230" s="350"/>
      <c r="H230">
        <v>9</v>
      </c>
      <c r="I230">
        <v>30</v>
      </c>
    </row>
    <row r="231" spans="1:9">
      <c r="A231" s="344">
        <v>9</v>
      </c>
      <c r="B231" t="s">
        <v>560</v>
      </c>
      <c r="C231" s="345" t="s">
        <v>574</v>
      </c>
      <c r="D231" s="351"/>
      <c r="E231" s="346">
        <f>INDEX('1_Elect_Sales'!$E$6:$AT$75,I231,H231)</f>
        <v>0</v>
      </c>
      <c r="F231" s="350"/>
      <c r="H231">
        <v>9</v>
      </c>
      <c r="I231">
        <v>31</v>
      </c>
    </row>
    <row r="232" spans="1:9">
      <c r="A232" s="344">
        <v>9</v>
      </c>
      <c r="B232" t="s">
        <v>560</v>
      </c>
      <c r="C232" s="345" t="s">
        <v>575</v>
      </c>
      <c r="D232" s="351"/>
      <c r="E232" s="346">
        <f>INDEX('1_Elect_Sales'!$E$6:$AT$75,I232,H232)</f>
        <v>0</v>
      </c>
      <c r="F232" s="350"/>
      <c r="H232">
        <v>9</v>
      </c>
      <c r="I232">
        <v>39</v>
      </c>
    </row>
    <row r="233" spans="1:9">
      <c r="A233" s="344">
        <v>9</v>
      </c>
      <c r="B233" t="s">
        <v>560</v>
      </c>
      <c r="C233" s="345" t="s">
        <v>576</v>
      </c>
      <c r="D233" s="351"/>
      <c r="E233" s="346">
        <f>INDEX('1_Elect_Sales'!$E$6:$AT$75,I233,H233)</f>
        <v>0</v>
      </c>
      <c r="F233" s="350"/>
      <c r="H233">
        <v>9</v>
      </c>
      <c r="I233">
        <v>40</v>
      </c>
    </row>
    <row r="234" spans="1:9">
      <c r="A234" s="344">
        <v>9</v>
      </c>
      <c r="B234" t="s">
        <v>560</v>
      </c>
      <c r="C234" s="345" t="s">
        <v>577</v>
      </c>
      <c r="D234" s="351"/>
      <c r="E234" s="346">
        <f>INDEX('1_Elect_Sales'!$E$6:$AT$75,I234,H234)</f>
        <v>0</v>
      </c>
      <c r="F234" s="350"/>
      <c r="H234">
        <v>9</v>
      </c>
      <c r="I234">
        <v>45</v>
      </c>
    </row>
    <row r="235" spans="1:9">
      <c r="A235" s="344">
        <v>9</v>
      </c>
      <c r="B235" t="s">
        <v>560</v>
      </c>
      <c r="C235" s="345" t="s">
        <v>578</v>
      </c>
      <c r="D235" s="351"/>
      <c r="E235" s="346">
        <f>INDEX('1_Elect_Sales'!$E$6:$AT$75,I235,H235)</f>
        <v>0</v>
      </c>
      <c r="F235" s="350"/>
      <c r="H235">
        <v>9</v>
      </c>
      <c r="I235">
        <v>46</v>
      </c>
    </row>
    <row r="236" spans="1:9">
      <c r="A236" s="344">
        <v>9</v>
      </c>
      <c r="B236" t="s">
        <v>560</v>
      </c>
      <c r="C236" s="345" t="s">
        <v>579</v>
      </c>
      <c r="D236" s="351"/>
      <c r="E236" s="346">
        <f>INDEX('1_Elect_Sales'!$E$6:$AT$75,I236,H236)</f>
        <v>0</v>
      </c>
      <c r="F236" s="350"/>
      <c r="H236">
        <v>9</v>
      </c>
      <c r="I236">
        <v>54</v>
      </c>
    </row>
    <row r="237" spans="1:9">
      <c r="A237" s="344">
        <v>9</v>
      </c>
      <c r="B237" t="s">
        <v>560</v>
      </c>
      <c r="C237" s="345" t="s">
        <v>580</v>
      </c>
      <c r="D237" s="351"/>
      <c r="E237" s="346">
        <f>INDEX('1_Elect_Sales'!$E$6:$AT$75,I237,H237)</f>
        <v>0</v>
      </c>
      <c r="F237" s="350"/>
      <c r="H237">
        <v>9</v>
      </c>
      <c r="I237">
        <v>55</v>
      </c>
    </row>
    <row r="238" spans="1:9">
      <c r="A238" s="344">
        <v>9</v>
      </c>
      <c r="B238" t="s">
        <v>560</v>
      </c>
      <c r="C238" s="345" t="s">
        <v>581</v>
      </c>
      <c r="D238" s="351"/>
      <c r="E238" s="346">
        <f>INDEX('1_Elect_Sales'!$E$6:$AT$75,I238,H238)</f>
        <v>0</v>
      </c>
      <c r="F238" s="350"/>
      <c r="H238">
        <v>9</v>
      </c>
      <c r="I238">
        <v>61</v>
      </c>
    </row>
    <row r="239" spans="1:9">
      <c r="A239" s="344">
        <v>9</v>
      </c>
      <c r="B239" t="s">
        <v>560</v>
      </c>
      <c r="C239" s="345" t="s">
        <v>582</v>
      </c>
      <c r="D239" s="351"/>
      <c r="E239" s="346">
        <f>INDEX('1_Elect_Sales'!$E$6:$AT$75,I239,H239)</f>
        <v>0</v>
      </c>
      <c r="F239" s="350"/>
      <c r="H239">
        <v>9</v>
      </c>
      <c r="I239">
        <v>62</v>
      </c>
    </row>
    <row r="240" spans="1:9">
      <c r="A240" s="344">
        <v>9</v>
      </c>
      <c r="B240" t="s">
        <v>560</v>
      </c>
      <c r="C240" s="345" t="s">
        <v>583</v>
      </c>
      <c r="D240" s="351"/>
      <c r="E240" s="346">
        <f>INDEX('1_Elect_Sales'!$E$6:$AT$75,I240,H240)</f>
        <v>0</v>
      </c>
      <c r="F240" s="350"/>
      <c r="H240">
        <v>9</v>
      </c>
      <c r="I240">
        <v>67</v>
      </c>
    </row>
    <row r="241" spans="1:9">
      <c r="A241" s="344">
        <v>9</v>
      </c>
      <c r="B241" t="s">
        <v>560</v>
      </c>
      <c r="C241" s="345" t="s">
        <v>584</v>
      </c>
      <c r="D241" s="351"/>
      <c r="E241" s="346">
        <f>INDEX('1_Elect_Sales'!$E$6:$AT$75,I241,H241)</f>
        <v>0</v>
      </c>
      <c r="F241" s="350"/>
      <c r="H241">
        <v>9</v>
      </c>
      <c r="I241">
        <v>68</v>
      </c>
    </row>
    <row r="242" spans="1:9">
      <c r="A242" s="344">
        <v>9</v>
      </c>
      <c r="B242" t="s">
        <v>560</v>
      </c>
      <c r="C242" s="345" t="s">
        <v>585</v>
      </c>
      <c r="D242" s="351"/>
      <c r="E242" s="346">
        <f>INDEX('1_Elect_Sales'!$E$6:$AT$75,I242,H242)</f>
        <v>0</v>
      </c>
      <c r="F242" s="350"/>
      <c r="H242">
        <v>9</v>
      </c>
      <c r="I242">
        <v>70</v>
      </c>
    </row>
    <row r="243" spans="1:9">
      <c r="A243" s="344">
        <v>10</v>
      </c>
      <c r="B243" t="s">
        <v>560</v>
      </c>
      <c r="C243" s="345" t="s">
        <v>75</v>
      </c>
      <c r="D243" s="346" t="str">
        <f>INDEX('1_Elect_Sales'!$E$6:$AT$75,I243,H243)</f>
        <v>C110-C111</v>
      </c>
      <c r="E243" s="350"/>
      <c r="F243" s="350"/>
      <c r="H243">
        <v>10</v>
      </c>
      <c r="I243">
        <v>1</v>
      </c>
    </row>
    <row r="244" spans="1:9">
      <c r="A244" s="344">
        <v>10</v>
      </c>
      <c r="B244" t="s">
        <v>560</v>
      </c>
      <c r="C244" s="345" t="s">
        <v>561</v>
      </c>
      <c r="D244" s="350"/>
      <c r="E244" s="346">
        <f>INDEX('1_Elect_Sales'!$E$6:$AT$75,I244,H244)</f>
        <v>0</v>
      </c>
      <c r="F244" s="350"/>
      <c r="H244">
        <v>10</v>
      </c>
      <c r="I244">
        <v>9</v>
      </c>
    </row>
    <row r="245" spans="1:9">
      <c r="A245" s="344">
        <v>10</v>
      </c>
      <c r="B245" t="s">
        <v>560</v>
      </c>
      <c r="C245" s="345" t="s">
        <v>563</v>
      </c>
      <c r="D245" s="350"/>
      <c r="E245" s="346">
        <f>INDEX('1_Elect_Sales'!$E$6:$AT$75,I245,H245)</f>
        <v>0</v>
      </c>
      <c r="F245" s="350"/>
      <c r="H245">
        <v>10</v>
      </c>
      <c r="I245">
        <v>10</v>
      </c>
    </row>
    <row r="246" spans="1:9">
      <c r="A246" s="344">
        <v>10</v>
      </c>
      <c r="B246" t="s">
        <v>560</v>
      </c>
      <c r="C246" s="345" t="s">
        <v>562</v>
      </c>
      <c r="D246" s="350"/>
      <c r="E246" s="346">
        <f>INDEX('1_Elect_Sales'!$E$6:$AT$75,I246,H246)</f>
        <v>0</v>
      </c>
      <c r="F246" s="350"/>
      <c r="H246">
        <v>10</v>
      </c>
      <c r="I246">
        <v>11</v>
      </c>
    </row>
    <row r="247" spans="1:9">
      <c r="A247" s="344">
        <v>10</v>
      </c>
      <c r="B247" t="s">
        <v>560</v>
      </c>
      <c r="C247" s="345" t="s">
        <v>564</v>
      </c>
      <c r="D247" s="350"/>
      <c r="E247" s="346">
        <f>INDEX('1_Elect_Sales'!$E$6:$AT$75,I247,H247)</f>
        <v>0</v>
      </c>
      <c r="F247" s="350"/>
      <c r="H247">
        <v>10</v>
      </c>
      <c r="I247">
        <v>12</v>
      </c>
    </row>
    <row r="248" spans="1:9">
      <c r="A248" s="344">
        <v>10</v>
      </c>
      <c r="B248" t="s">
        <v>560</v>
      </c>
      <c r="C248" s="345" t="s">
        <v>565</v>
      </c>
      <c r="D248" s="351"/>
      <c r="E248" s="346">
        <f>INDEX('1_Elect_Sales'!$E$6:$AT$75,I248,H248)</f>
        <v>0</v>
      </c>
      <c r="F248" s="350"/>
      <c r="H248">
        <v>10</v>
      </c>
      <c r="I248">
        <v>13</v>
      </c>
    </row>
    <row r="249" spans="1:9">
      <c r="A249" s="344">
        <v>10</v>
      </c>
      <c r="B249" t="s">
        <v>560</v>
      </c>
      <c r="C249" s="345" t="s">
        <v>566</v>
      </c>
      <c r="D249" s="351"/>
      <c r="E249" s="346">
        <f>INDEX('1_Elect_Sales'!$E$6:$AT$75,I249,H249)</f>
        <v>0</v>
      </c>
      <c r="F249" s="350"/>
      <c r="H249">
        <v>10</v>
      </c>
      <c r="I249">
        <v>14</v>
      </c>
    </row>
    <row r="250" spans="1:9">
      <c r="A250" s="344">
        <v>10</v>
      </c>
      <c r="B250" t="s">
        <v>560</v>
      </c>
      <c r="C250" s="345" t="s">
        <v>567</v>
      </c>
      <c r="D250" s="351"/>
      <c r="E250" s="346">
        <f>INDEX('1_Elect_Sales'!$E$6:$AT$75,I250,H250)</f>
        <v>0</v>
      </c>
      <c r="F250" s="350"/>
      <c r="H250">
        <v>10</v>
      </c>
      <c r="I250">
        <v>17</v>
      </c>
    </row>
    <row r="251" spans="1:9">
      <c r="A251" s="344">
        <v>10</v>
      </c>
      <c r="B251" t="s">
        <v>560</v>
      </c>
      <c r="C251" s="345" t="s">
        <v>568</v>
      </c>
      <c r="D251" s="351"/>
      <c r="E251" s="346">
        <f>INDEX('1_Elect_Sales'!$E$6:$AT$75,I251,H251)</f>
        <v>0</v>
      </c>
      <c r="F251" s="350"/>
      <c r="H251">
        <v>10</v>
      </c>
      <c r="I251">
        <v>18</v>
      </c>
    </row>
    <row r="252" spans="1:9">
      <c r="A252" s="344">
        <v>10</v>
      </c>
      <c r="B252" t="s">
        <v>560</v>
      </c>
      <c r="C252" s="345" t="s">
        <v>569</v>
      </c>
      <c r="D252" s="351"/>
      <c r="E252" s="346">
        <f>INDEX('1_Elect_Sales'!$E$6:$AT$75,I252,H252)</f>
        <v>0</v>
      </c>
      <c r="F252" s="350"/>
      <c r="H252">
        <v>10</v>
      </c>
      <c r="I252">
        <v>26</v>
      </c>
    </row>
    <row r="253" spans="1:9">
      <c r="A253" s="344">
        <v>10</v>
      </c>
      <c r="B253" t="s">
        <v>560</v>
      </c>
      <c r="C253" s="345" t="s">
        <v>570</v>
      </c>
      <c r="D253" s="351"/>
      <c r="E253" s="346">
        <f>INDEX('1_Elect_Sales'!$E$6:$AT$75,I253,H253)</f>
        <v>0</v>
      </c>
      <c r="F253" s="350"/>
      <c r="H253">
        <v>10</v>
      </c>
      <c r="I253">
        <v>27</v>
      </c>
    </row>
    <row r="254" spans="1:9">
      <c r="A254" s="344">
        <v>10</v>
      </c>
      <c r="B254" t="s">
        <v>560</v>
      </c>
      <c r="C254" s="345" t="s">
        <v>571</v>
      </c>
      <c r="D254" s="351"/>
      <c r="E254" s="346">
        <f>INDEX('1_Elect_Sales'!$E$6:$AT$75,I254,H254)</f>
        <v>0</v>
      </c>
      <c r="F254" s="350"/>
      <c r="H254">
        <v>10</v>
      </c>
      <c r="I254">
        <v>28</v>
      </c>
    </row>
    <row r="255" spans="1:9">
      <c r="A255" s="344">
        <v>10</v>
      </c>
      <c r="B255" t="s">
        <v>560</v>
      </c>
      <c r="C255" s="345" t="s">
        <v>572</v>
      </c>
      <c r="D255" s="351"/>
      <c r="E255" s="346">
        <f>INDEX('1_Elect_Sales'!$E$6:$AT$75,I255,H255)</f>
        <v>0</v>
      </c>
      <c r="F255" s="350"/>
      <c r="H255">
        <v>10</v>
      </c>
      <c r="I255">
        <v>29</v>
      </c>
    </row>
    <row r="256" spans="1:9">
      <c r="A256" s="344">
        <v>10</v>
      </c>
      <c r="B256" t="s">
        <v>560</v>
      </c>
      <c r="C256" s="345" t="s">
        <v>573</v>
      </c>
      <c r="D256" s="351"/>
      <c r="E256" s="346">
        <f>INDEX('1_Elect_Sales'!$E$6:$AT$75,I256,H256)</f>
        <v>0</v>
      </c>
      <c r="F256" s="350"/>
      <c r="H256">
        <v>10</v>
      </c>
      <c r="I256">
        <v>30</v>
      </c>
    </row>
    <row r="257" spans="1:9">
      <c r="A257" s="344">
        <v>10</v>
      </c>
      <c r="B257" t="s">
        <v>560</v>
      </c>
      <c r="C257" s="345" t="s">
        <v>574</v>
      </c>
      <c r="D257" s="351"/>
      <c r="E257" s="346">
        <f>INDEX('1_Elect_Sales'!$E$6:$AT$75,I257,H257)</f>
        <v>0</v>
      </c>
      <c r="F257" s="350"/>
      <c r="H257">
        <v>10</v>
      </c>
      <c r="I257">
        <v>31</v>
      </c>
    </row>
    <row r="258" spans="1:9">
      <c r="A258" s="344">
        <v>10</v>
      </c>
      <c r="B258" t="s">
        <v>560</v>
      </c>
      <c r="C258" s="345" t="s">
        <v>575</v>
      </c>
      <c r="D258" s="351"/>
      <c r="E258" s="346">
        <f>INDEX('1_Elect_Sales'!$E$6:$AT$75,I258,H258)</f>
        <v>0</v>
      </c>
      <c r="F258" s="350"/>
      <c r="H258">
        <v>10</v>
      </c>
      <c r="I258">
        <v>39</v>
      </c>
    </row>
    <row r="259" spans="1:9">
      <c r="A259" s="344">
        <v>10</v>
      </c>
      <c r="B259" t="s">
        <v>560</v>
      </c>
      <c r="C259" s="345" t="s">
        <v>576</v>
      </c>
      <c r="D259" s="351"/>
      <c r="E259" s="346">
        <f>INDEX('1_Elect_Sales'!$E$6:$AT$75,I259,H259)</f>
        <v>0</v>
      </c>
      <c r="F259" s="350"/>
      <c r="H259">
        <v>10</v>
      </c>
      <c r="I259">
        <v>40</v>
      </c>
    </row>
    <row r="260" spans="1:9">
      <c r="A260" s="344">
        <v>10</v>
      </c>
      <c r="B260" t="s">
        <v>560</v>
      </c>
      <c r="C260" s="345" t="s">
        <v>577</v>
      </c>
      <c r="D260" s="351"/>
      <c r="E260" s="346">
        <f>INDEX('1_Elect_Sales'!$E$6:$AT$75,I260,H260)</f>
        <v>0</v>
      </c>
      <c r="F260" s="350"/>
      <c r="H260">
        <v>10</v>
      </c>
      <c r="I260">
        <v>45</v>
      </c>
    </row>
    <row r="261" spans="1:9">
      <c r="A261" s="344">
        <v>10</v>
      </c>
      <c r="B261" t="s">
        <v>560</v>
      </c>
      <c r="C261" s="345" t="s">
        <v>578</v>
      </c>
      <c r="D261" s="351"/>
      <c r="E261" s="346">
        <f>INDEX('1_Elect_Sales'!$E$6:$AT$75,I261,H261)</f>
        <v>0</v>
      </c>
      <c r="F261" s="350"/>
      <c r="H261">
        <v>10</v>
      </c>
      <c r="I261">
        <v>46</v>
      </c>
    </row>
    <row r="262" spans="1:9">
      <c r="A262" s="344">
        <v>10</v>
      </c>
      <c r="B262" t="s">
        <v>560</v>
      </c>
      <c r="C262" s="345" t="s">
        <v>579</v>
      </c>
      <c r="D262" s="351"/>
      <c r="E262" s="346">
        <f>INDEX('1_Elect_Sales'!$E$6:$AT$75,I262,H262)</f>
        <v>0</v>
      </c>
      <c r="F262" s="350"/>
      <c r="H262">
        <v>10</v>
      </c>
      <c r="I262">
        <v>54</v>
      </c>
    </row>
    <row r="263" spans="1:9">
      <c r="A263" s="344">
        <v>10</v>
      </c>
      <c r="B263" t="s">
        <v>560</v>
      </c>
      <c r="C263" s="345" t="s">
        <v>580</v>
      </c>
      <c r="D263" s="351"/>
      <c r="E263" s="346">
        <f>INDEX('1_Elect_Sales'!$E$6:$AT$75,I263,H263)</f>
        <v>0</v>
      </c>
      <c r="F263" s="350"/>
      <c r="H263">
        <v>10</v>
      </c>
      <c r="I263">
        <v>55</v>
      </c>
    </row>
    <row r="264" spans="1:9">
      <c r="A264" s="344">
        <v>10</v>
      </c>
      <c r="B264" t="s">
        <v>560</v>
      </c>
      <c r="C264" s="345" t="s">
        <v>581</v>
      </c>
      <c r="D264" s="351"/>
      <c r="E264" s="346">
        <f>INDEX('1_Elect_Sales'!$E$6:$AT$75,I264,H264)</f>
        <v>0</v>
      </c>
      <c r="F264" s="350"/>
      <c r="H264">
        <v>10</v>
      </c>
      <c r="I264">
        <v>61</v>
      </c>
    </row>
    <row r="265" spans="1:9">
      <c r="A265" s="344">
        <v>10</v>
      </c>
      <c r="B265" t="s">
        <v>560</v>
      </c>
      <c r="C265" s="345" t="s">
        <v>582</v>
      </c>
      <c r="D265" s="351"/>
      <c r="E265" s="346">
        <f>INDEX('1_Elect_Sales'!$E$6:$AT$75,I265,H265)</f>
        <v>0</v>
      </c>
      <c r="F265" s="350"/>
      <c r="H265">
        <v>10</v>
      </c>
      <c r="I265">
        <v>62</v>
      </c>
    </row>
    <row r="266" spans="1:9">
      <c r="A266" s="344">
        <v>10</v>
      </c>
      <c r="B266" t="s">
        <v>560</v>
      </c>
      <c r="C266" s="345" t="s">
        <v>583</v>
      </c>
      <c r="D266" s="351"/>
      <c r="E266" s="346">
        <f>INDEX('1_Elect_Sales'!$E$6:$AT$75,I266,H266)</f>
        <v>0</v>
      </c>
      <c r="F266" s="350"/>
      <c r="H266">
        <v>10</v>
      </c>
      <c r="I266">
        <v>67</v>
      </c>
    </row>
    <row r="267" spans="1:9">
      <c r="A267" s="344">
        <v>10</v>
      </c>
      <c r="B267" t="s">
        <v>560</v>
      </c>
      <c r="C267" s="345" t="s">
        <v>584</v>
      </c>
      <c r="D267" s="351"/>
      <c r="E267" s="346">
        <f>INDEX('1_Elect_Sales'!$E$6:$AT$75,I267,H267)</f>
        <v>0</v>
      </c>
      <c r="F267" s="350"/>
      <c r="H267">
        <v>10</v>
      </c>
      <c r="I267">
        <v>68</v>
      </c>
    </row>
    <row r="268" spans="1:9">
      <c r="A268" s="344">
        <v>10</v>
      </c>
      <c r="B268" t="s">
        <v>560</v>
      </c>
      <c r="C268" s="345" t="s">
        <v>585</v>
      </c>
      <c r="D268" s="351"/>
      <c r="E268" s="346">
        <f>INDEX('1_Elect_Sales'!$E$6:$AT$75,I268,H268)</f>
        <v>0</v>
      </c>
      <c r="F268" s="350"/>
      <c r="H268">
        <v>10</v>
      </c>
      <c r="I268">
        <v>70</v>
      </c>
    </row>
    <row r="269" spans="1:9">
      <c r="A269" s="344">
        <v>11</v>
      </c>
      <c r="B269" t="s">
        <v>560</v>
      </c>
      <c r="C269" s="345" t="s">
        <v>75</v>
      </c>
      <c r="D269" s="346" t="str">
        <f>INDEX('1_Elect_Sales'!$E$6:$AT$75,I269,H269)</f>
        <v>C112</v>
      </c>
      <c r="E269" s="350"/>
      <c r="F269" s="350"/>
      <c r="H269">
        <v>11</v>
      </c>
      <c r="I269">
        <v>1</v>
      </c>
    </row>
    <row r="270" spans="1:9">
      <c r="A270" s="344">
        <v>11</v>
      </c>
      <c r="B270" t="s">
        <v>560</v>
      </c>
      <c r="C270" s="345" t="s">
        <v>561</v>
      </c>
      <c r="D270" s="350"/>
      <c r="E270" s="346">
        <f>INDEX('1_Elect_Sales'!$E$6:$AT$75,I270,H270)</f>
        <v>0</v>
      </c>
      <c r="F270" s="350"/>
      <c r="H270">
        <v>11</v>
      </c>
      <c r="I270">
        <v>9</v>
      </c>
    </row>
    <row r="271" spans="1:9">
      <c r="A271" s="344">
        <v>11</v>
      </c>
      <c r="B271" t="s">
        <v>560</v>
      </c>
      <c r="C271" s="345" t="s">
        <v>563</v>
      </c>
      <c r="D271" s="350"/>
      <c r="E271" s="346">
        <f>INDEX('1_Elect_Sales'!$E$6:$AT$75,I271,H271)</f>
        <v>0</v>
      </c>
      <c r="F271" s="350"/>
      <c r="H271">
        <v>11</v>
      </c>
      <c r="I271">
        <v>10</v>
      </c>
    </row>
    <row r="272" spans="1:9">
      <c r="A272" s="344">
        <v>11</v>
      </c>
      <c r="B272" t="s">
        <v>560</v>
      </c>
      <c r="C272" s="345" t="s">
        <v>562</v>
      </c>
      <c r="D272" s="350"/>
      <c r="E272" s="346">
        <f>INDEX('1_Elect_Sales'!$E$6:$AT$75,I272,H272)</f>
        <v>0</v>
      </c>
      <c r="F272" s="350"/>
      <c r="H272">
        <v>11</v>
      </c>
      <c r="I272">
        <v>11</v>
      </c>
    </row>
    <row r="273" spans="1:9">
      <c r="A273" s="344">
        <v>11</v>
      </c>
      <c r="B273" t="s">
        <v>560</v>
      </c>
      <c r="C273" s="345" t="s">
        <v>564</v>
      </c>
      <c r="D273" s="350"/>
      <c r="E273" s="346">
        <f>INDEX('1_Elect_Sales'!$E$6:$AT$75,I273,H273)</f>
        <v>0</v>
      </c>
      <c r="F273" s="350"/>
      <c r="H273">
        <v>11</v>
      </c>
      <c r="I273">
        <v>12</v>
      </c>
    </row>
    <row r="274" spans="1:9">
      <c r="A274" s="344">
        <v>11</v>
      </c>
      <c r="B274" t="s">
        <v>560</v>
      </c>
      <c r="C274" s="345" t="s">
        <v>565</v>
      </c>
      <c r="D274" s="351"/>
      <c r="E274" s="346">
        <f>INDEX('1_Elect_Sales'!$E$6:$AT$75,I274,H274)</f>
        <v>0</v>
      </c>
      <c r="F274" s="350"/>
      <c r="H274">
        <v>11</v>
      </c>
      <c r="I274">
        <v>13</v>
      </c>
    </row>
    <row r="275" spans="1:9">
      <c r="A275" s="344">
        <v>11</v>
      </c>
      <c r="B275" t="s">
        <v>560</v>
      </c>
      <c r="C275" s="345" t="s">
        <v>566</v>
      </c>
      <c r="D275" s="351"/>
      <c r="E275" s="346">
        <f>INDEX('1_Elect_Sales'!$E$6:$AT$75,I275,H275)</f>
        <v>0</v>
      </c>
      <c r="F275" s="350"/>
      <c r="H275">
        <v>11</v>
      </c>
      <c r="I275">
        <v>14</v>
      </c>
    </row>
    <row r="276" spans="1:9">
      <c r="A276" s="344">
        <v>11</v>
      </c>
      <c r="B276" t="s">
        <v>560</v>
      </c>
      <c r="C276" s="345" t="s">
        <v>567</v>
      </c>
      <c r="D276" s="351"/>
      <c r="E276" s="346">
        <f>INDEX('1_Elect_Sales'!$E$6:$AT$75,I276,H276)</f>
        <v>0</v>
      </c>
      <c r="F276" s="350"/>
      <c r="H276">
        <v>11</v>
      </c>
      <c r="I276">
        <v>17</v>
      </c>
    </row>
    <row r="277" spans="1:9">
      <c r="A277" s="344">
        <v>11</v>
      </c>
      <c r="B277" t="s">
        <v>560</v>
      </c>
      <c r="C277" s="345" t="s">
        <v>568</v>
      </c>
      <c r="D277" s="351"/>
      <c r="E277" s="346">
        <f>INDEX('1_Elect_Sales'!$E$6:$AT$75,I277,H277)</f>
        <v>0</v>
      </c>
      <c r="F277" s="350"/>
      <c r="H277">
        <v>11</v>
      </c>
      <c r="I277">
        <v>18</v>
      </c>
    </row>
    <row r="278" spans="1:9">
      <c r="A278" s="344">
        <v>11</v>
      </c>
      <c r="B278" t="s">
        <v>560</v>
      </c>
      <c r="C278" s="345" t="s">
        <v>569</v>
      </c>
      <c r="D278" s="351"/>
      <c r="E278" s="346">
        <f>INDEX('1_Elect_Sales'!$E$6:$AT$75,I278,H278)</f>
        <v>0</v>
      </c>
      <c r="F278" s="350"/>
      <c r="H278">
        <v>11</v>
      </c>
      <c r="I278">
        <v>26</v>
      </c>
    </row>
    <row r="279" spans="1:9">
      <c r="A279" s="344">
        <v>11</v>
      </c>
      <c r="B279" t="s">
        <v>560</v>
      </c>
      <c r="C279" s="345" t="s">
        <v>570</v>
      </c>
      <c r="D279" s="351"/>
      <c r="E279" s="346">
        <f>INDEX('1_Elect_Sales'!$E$6:$AT$75,I279,H279)</f>
        <v>0</v>
      </c>
      <c r="F279" s="350"/>
      <c r="H279">
        <v>11</v>
      </c>
      <c r="I279">
        <v>27</v>
      </c>
    </row>
    <row r="280" spans="1:9">
      <c r="A280" s="344">
        <v>11</v>
      </c>
      <c r="B280" t="s">
        <v>560</v>
      </c>
      <c r="C280" s="345" t="s">
        <v>571</v>
      </c>
      <c r="D280" s="351"/>
      <c r="E280" s="346">
        <f>INDEX('1_Elect_Sales'!$E$6:$AT$75,I280,H280)</f>
        <v>0</v>
      </c>
      <c r="F280" s="350"/>
      <c r="H280">
        <v>11</v>
      </c>
      <c r="I280">
        <v>28</v>
      </c>
    </row>
    <row r="281" spans="1:9">
      <c r="A281" s="344">
        <v>11</v>
      </c>
      <c r="B281" t="s">
        <v>560</v>
      </c>
      <c r="C281" s="345" t="s">
        <v>572</v>
      </c>
      <c r="D281" s="351"/>
      <c r="E281" s="346">
        <f>INDEX('1_Elect_Sales'!$E$6:$AT$75,I281,H281)</f>
        <v>0</v>
      </c>
      <c r="F281" s="350"/>
      <c r="H281">
        <v>11</v>
      </c>
      <c r="I281">
        <v>29</v>
      </c>
    </row>
    <row r="282" spans="1:9">
      <c r="A282" s="344">
        <v>11</v>
      </c>
      <c r="B282" t="s">
        <v>560</v>
      </c>
      <c r="C282" s="345" t="s">
        <v>573</v>
      </c>
      <c r="D282" s="351"/>
      <c r="E282" s="346">
        <f>INDEX('1_Elect_Sales'!$E$6:$AT$75,I282,H282)</f>
        <v>0</v>
      </c>
      <c r="F282" s="350"/>
      <c r="H282">
        <v>11</v>
      </c>
      <c r="I282">
        <v>30</v>
      </c>
    </row>
    <row r="283" spans="1:9">
      <c r="A283" s="344">
        <v>11</v>
      </c>
      <c r="B283" t="s">
        <v>560</v>
      </c>
      <c r="C283" s="345" t="s">
        <v>574</v>
      </c>
      <c r="D283" s="351"/>
      <c r="E283" s="346">
        <f>INDEX('1_Elect_Sales'!$E$6:$AT$75,I283,H283)</f>
        <v>0</v>
      </c>
      <c r="F283" s="350"/>
      <c r="H283">
        <v>11</v>
      </c>
      <c r="I283">
        <v>31</v>
      </c>
    </row>
    <row r="284" spans="1:9">
      <c r="A284" s="344">
        <v>11</v>
      </c>
      <c r="B284" t="s">
        <v>560</v>
      </c>
      <c r="C284" s="345" t="s">
        <v>575</v>
      </c>
      <c r="D284" s="351"/>
      <c r="E284" s="346">
        <f>INDEX('1_Elect_Sales'!$E$6:$AT$75,I284,H284)</f>
        <v>0</v>
      </c>
      <c r="F284" s="350"/>
      <c r="H284">
        <v>11</v>
      </c>
      <c r="I284">
        <v>39</v>
      </c>
    </row>
    <row r="285" spans="1:9">
      <c r="A285" s="344">
        <v>11</v>
      </c>
      <c r="B285" t="s">
        <v>560</v>
      </c>
      <c r="C285" s="345" t="s">
        <v>576</v>
      </c>
      <c r="D285" s="351"/>
      <c r="E285" s="346">
        <f>INDEX('1_Elect_Sales'!$E$6:$AT$75,I285,H285)</f>
        <v>0</v>
      </c>
      <c r="F285" s="350"/>
      <c r="H285">
        <v>11</v>
      </c>
      <c r="I285">
        <v>40</v>
      </c>
    </row>
    <row r="286" spans="1:9">
      <c r="A286" s="344">
        <v>11</v>
      </c>
      <c r="B286" t="s">
        <v>560</v>
      </c>
      <c r="C286" s="345" t="s">
        <v>577</v>
      </c>
      <c r="D286" s="351"/>
      <c r="E286" s="346">
        <f>INDEX('1_Elect_Sales'!$E$6:$AT$75,I286,H286)</f>
        <v>0</v>
      </c>
      <c r="F286" s="350"/>
      <c r="H286">
        <v>11</v>
      </c>
      <c r="I286">
        <v>45</v>
      </c>
    </row>
    <row r="287" spans="1:9">
      <c r="A287" s="344">
        <v>11</v>
      </c>
      <c r="B287" t="s">
        <v>560</v>
      </c>
      <c r="C287" s="345" t="s">
        <v>578</v>
      </c>
      <c r="D287" s="351"/>
      <c r="E287" s="346">
        <f>INDEX('1_Elect_Sales'!$E$6:$AT$75,I287,H287)</f>
        <v>0</v>
      </c>
      <c r="F287" s="350"/>
      <c r="H287">
        <v>11</v>
      </c>
      <c r="I287">
        <v>46</v>
      </c>
    </row>
    <row r="288" spans="1:9">
      <c r="A288" s="344">
        <v>11</v>
      </c>
      <c r="B288" t="s">
        <v>560</v>
      </c>
      <c r="C288" s="345" t="s">
        <v>579</v>
      </c>
      <c r="D288" s="351"/>
      <c r="E288" s="346">
        <f>INDEX('1_Elect_Sales'!$E$6:$AT$75,I288,H288)</f>
        <v>0</v>
      </c>
      <c r="F288" s="350"/>
      <c r="H288">
        <v>11</v>
      </c>
      <c r="I288">
        <v>54</v>
      </c>
    </row>
    <row r="289" spans="1:9">
      <c r="A289" s="344">
        <v>11</v>
      </c>
      <c r="B289" t="s">
        <v>560</v>
      </c>
      <c r="C289" s="345" t="s">
        <v>580</v>
      </c>
      <c r="D289" s="351"/>
      <c r="E289" s="346">
        <f>INDEX('1_Elect_Sales'!$E$6:$AT$75,I289,H289)</f>
        <v>0</v>
      </c>
      <c r="F289" s="350"/>
      <c r="H289">
        <v>11</v>
      </c>
      <c r="I289">
        <v>55</v>
      </c>
    </row>
    <row r="290" spans="1:9">
      <c r="A290" s="344">
        <v>11</v>
      </c>
      <c r="B290" t="s">
        <v>560</v>
      </c>
      <c r="C290" s="345" t="s">
        <v>581</v>
      </c>
      <c r="D290" s="351"/>
      <c r="E290" s="346">
        <f>INDEX('1_Elect_Sales'!$E$6:$AT$75,I290,H290)</f>
        <v>0</v>
      </c>
      <c r="F290" s="350"/>
      <c r="H290">
        <v>11</v>
      </c>
      <c r="I290">
        <v>61</v>
      </c>
    </row>
    <row r="291" spans="1:9">
      <c r="A291" s="344">
        <v>11</v>
      </c>
      <c r="B291" t="s">
        <v>560</v>
      </c>
      <c r="C291" s="345" t="s">
        <v>582</v>
      </c>
      <c r="D291" s="351"/>
      <c r="E291" s="346">
        <f>INDEX('1_Elect_Sales'!$E$6:$AT$75,I291,H291)</f>
        <v>0</v>
      </c>
      <c r="F291" s="350"/>
      <c r="H291">
        <v>11</v>
      </c>
      <c r="I291">
        <v>62</v>
      </c>
    </row>
    <row r="292" spans="1:9">
      <c r="A292" s="344">
        <v>11</v>
      </c>
      <c r="B292" t="s">
        <v>560</v>
      </c>
      <c r="C292" s="345" t="s">
        <v>583</v>
      </c>
      <c r="D292" s="351"/>
      <c r="E292" s="346">
        <f>INDEX('1_Elect_Sales'!$E$6:$AT$75,I292,H292)</f>
        <v>0</v>
      </c>
      <c r="F292" s="350"/>
      <c r="H292">
        <v>11</v>
      </c>
      <c r="I292">
        <v>67</v>
      </c>
    </row>
    <row r="293" spans="1:9">
      <c r="A293" s="344">
        <v>11</v>
      </c>
      <c r="B293" t="s">
        <v>560</v>
      </c>
      <c r="C293" s="345" t="s">
        <v>584</v>
      </c>
      <c r="D293" s="351"/>
      <c r="E293" s="346">
        <f>INDEX('1_Elect_Sales'!$E$6:$AT$75,I293,H293)</f>
        <v>0</v>
      </c>
      <c r="F293" s="350"/>
      <c r="H293">
        <v>11</v>
      </c>
      <c r="I293">
        <v>68</v>
      </c>
    </row>
    <row r="294" spans="1:9">
      <c r="A294" s="344">
        <v>11</v>
      </c>
      <c r="B294" t="s">
        <v>560</v>
      </c>
      <c r="C294" s="345" t="s">
        <v>585</v>
      </c>
      <c r="D294" s="351"/>
      <c r="E294" s="346">
        <f>INDEX('1_Elect_Sales'!$E$6:$AT$75,I294,H294)</f>
        <v>0</v>
      </c>
      <c r="F294" s="350"/>
      <c r="H294">
        <v>11</v>
      </c>
      <c r="I294">
        <v>70</v>
      </c>
    </row>
    <row r="295" spans="1:9">
      <c r="A295" s="344">
        <v>12</v>
      </c>
      <c r="B295" t="s">
        <v>560</v>
      </c>
      <c r="C295" s="345" t="s">
        <v>75</v>
      </c>
      <c r="D295" s="346" t="str">
        <f>INDEX('1_Elect_Sales'!$E$6:$AT$75,I295,H295)</f>
        <v>C113</v>
      </c>
      <c r="E295" s="350"/>
      <c r="F295" s="350"/>
      <c r="H295">
        <v>12</v>
      </c>
      <c r="I295">
        <v>1</v>
      </c>
    </row>
    <row r="296" spans="1:9">
      <c r="A296" s="344">
        <v>12</v>
      </c>
      <c r="B296" t="s">
        <v>560</v>
      </c>
      <c r="C296" s="345" t="s">
        <v>561</v>
      </c>
      <c r="D296" s="350"/>
      <c r="E296" s="346">
        <f>INDEX('1_Elect_Sales'!$E$6:$AT$75,I296,H296)</f>
        <v>0</v>
      </c>
      <c r="F296" s="350"/>
      <c r="H296">
        <v>12</v>
      </c>
      <c r="I296">
        <v>9</v>
      </c>
    </row>
    <row r="297" spans="1:9">
      <c r="A297" s="344">
        <v>12</v>
      </c>
      <c r="B297" t="s">
        <v>560</v>
      </c>
      <c r="C297" s="345" t="s">
        <v>563</v>
      </c>
      <c r="D297" s="350"/>
      <c r="E297" s="346">
        <f>INDEX('1_Elect_Sales'!$E$6:$AT$75,I297,H297)</f>
        <v>0</v>
      </c>
      <c r="F297" s="350"/>
      <c r="H297">
        <v>12</v>
      </c>
      <c r="I297">
        <v>10</v>
      </c>
    </row>
    <row r="298" spans="1:9">
      <c r="A298" s="344">
        <v>12</v>
      </c>
      <c r="B298" t="s">
        <v>560</v>
      </c>
      <c r="C298" s="345" t="s">
        <v>562</v>
      </c>
      <c r="D298" s="350"/>
      <c r="E298" s="346">
        <f>INDEX('1_Elect_Sales'!$E$6:$AT$75,I298,H298)</f>
        <v>0</v>
      </c>
      <c r="F298" s="350"/>
      <c r="H298">
        <v>12</v>
      </c>
      <c r="I298">
        <v>11</v>
      </c>
    </row>
    <row r="299" spans="1:9">
      <c r="A299" s="344">
        <v>12</v>
      </c>
      <c r="B299" t="s">
        <v>560</v>
      </c>
      <c r="C299" s="345" t="s">
        <v>564</v>
      </c>
      <c r="D299" s="350"/>
      <c r="E299" s="346">
        <f>INDEX('1_Elect_Sales'!$E$6:$AT$75,I299,H299)</f>
        <v>0</v>
      </c>
      <c r="F299" s="350"/>
      <c r="H299">
        <v>12</v>
      </c>
      <c r="I299">
        <v>12</v>
      </c>
    </row>
    <row r="300" spans="1:9">
      <c r="A300" s="344">
        <v>12</v>
      </c>
      <c r="B300" t="s">
        <v>560</v>
      </c>
      <c r="C300" s="345" t="s">
        <v>565</v>
      </c>
      <c r="D300" s="351"/>
      <c r="E300" s="346">
        <f>INDEX('1_Elect_Sales'!$E$6:$AT$75,I300,H300)</f>
        <v>0</v>
      </c>
      <c r="F300" s="350"/>
      <c r="H300">
        <v>12</v>
      </c>
      <c r="I300">
        <v>13</v>
      </c>
    </row>
    <row r="301" spans="1:9">
      <c r="A301" s="344">
        <v>12</v>
      </c>
      <c r="B301" t="s">
        <v>560</v>
      </c>
      <c r="C301" s="345" t="s">
        <v>566</v>
      </c>
      <c r="D301" s="351"/>
      <c r="E301" s="346">
        <f>INDEX('1_Elect_Sales'!$E$6:$AT$75,I301,H301)</f>
        <v>0</v>
      </c>
      <c r="F301" s="350"/>
      <c r="H301">
        <v>12</v>
      </c>
      <c r="I301">
        <v>14</v>
      </c>
    </row>
    <row r="302" spans="1:9">
      <c r="A302" s="344">
        <v>12</v>
      </c>
      <c r="B302" t="s">
        <v>560</v>
      </c>
      <c r="C302" s="345" t="s">
        <v>567</v>
      </c>
      <c r="D302" s="351"/>
      <c r="E302" s="346">
        <f>INDEX('1_Elect_Sales'!$E$6:$AT$75,I302,H302)</f>
        <v>0</v>
      </c>
      <c r="F302" s="350"/>
      <c r="H302">
        <v>12</v>
      </c>
      <c r="I302">
        <v>17</v>
      </c>
    </row>
    <row r="303" spans="1:9">
      <c r="A303" s="344">
        <v>12</v>
      </c>
      <c r="B303" t="s">
        <v>560</v>
      </c>
      <c r="C303" s="345" t="s">
        <v>568</v>
      </c>
      <c r="D303" s="351"/>
      <c r="E303" s="346">
        <f>INDEX('1_Elect_Sales'!$E$6:$AT$75,I303,H303)</f>
        <v>0</v>
      </c>
      <c r="F303" s="350"/>
      <c r="H303">
        <v>12</v>
      </c>
      <c r="I303">
        <v>18</v>
      </c>
    </row>
    <row r="304" spans="1:9">
      <c r="A304" s="344">
        <v>12</v>
      </c>
      <c r="B304" t="s">
        <v>560</v>
      </c>
      <c r="C304" s="345" t="s">
        <v>569</v>
      </c>
      <c r="D304" s="351"/>
      <c r="E304" s="346">
        <f>INDEX('1_Elect_Sales'!$E$6:$AT$75,I304,H304)</f>
        <v>0</v>
      </c>
      <c r="F304" s="350"/>
      <c r="H304">
        <v>12</v>
      </c>
      <c r="I304">
        <v>26</v>
      </c>
    </row>
    <row r="305" spans="1:9">
      <c r="A305" s="344">
        <v>12</v>
      </c>
      <c r="B305" t="s">
        <v>560</v>
      </c>
      <c r="C305" s="345" t="s">
        <v>570</v>
      </c>
      <c r="D305" s="351"/>
      <c r="E305" s="346">
        <f>INDEX('1_Elect_Sales'!$E$6:$AT$75,I305,H305)</f>
        <v>0</v>
      </c>
      <c r="F305" s="350"/>
      <c r="H305">
        <v>12</v>
      </c>
      <c r="I305">
        <v>27</v>
      </c>
    </row>
    <row r="306" spans="1:9">
      <c r="A306" s="344">
        <v>12</v>
      </c>
      <c r="B306" t="s">
        <v>560</v>
      </c>
      <c r="C306" s="345" t="s">
        <v>571</v>
      </c>
      <c r="D306" s="351"/>
      <c r="E306" s="346">
        <f>INDEX('1_Elect_Sales'!$E$6:$AT$75,I306,H306)</f>
        <v>0</v>
      </c>
      <c r="F306" s="350"/>
      <c r="H306">
        <v>12</v>
      </c>
      <c r="I306">
        <v>28</v>
      </c>
    </row>
    <row r="307" spans="1:9">
      <c r="A307" s="344">
        <v>12</v>
      </c>
      <c r="B307" t="s">
        <v>560</v>
      </c>
      <c r="C307" s="345" t="s">
        <v>572</v>
      </c>
      <c r="D307" s="351"/>
      <c r="E307" s="346">
        <f>INDEX('1_Elect_Sales'!$E$6:$AT$75,I307,H307)</f>
        <v>0</v>
      </c>
      <c r="F307" s="350"/>
      <c r="H307">
        <v>12</v>
      </c>
      <c r="I307">
        <v>29</v>
      </c>
    </row>
    <row r="308" spans="1:9">
      <c r="A308" s="344">
        <v>12</v>
      </c>
      <c r="B308" t="s">
        <v>560</v>
      </c>
      <c r="C308" s="345" t="s">
        <v>573</v>
      </c>
      <c r="D308" s="351"/>
      <c r="E308" s="346">
        <f>INDEX('1_Elect_Sales'!$E$6:$AT$75,I308,H308)</f>
        <v>0</v>
      </c>
      <c r="F308" s="350"/>
      <c r="H308">
        <v>12</v>
      </c>
      <c r="I308">
        <v>30</v>
      </c>
    </row>
    <row r="309" spans="1:9">
      <c r="A309" s="344">
        <v>12</v>
      </c>
      <c r="B309" t="s">
        <v>560</v>
      </c>
      <c r="C309" s="345" t="s">
        <v>574</v>
      </c>
      <c r="D309" s="351"/>
      <c r="E309" s="346">
        <f>INDEX('1_Elect_Sales'!$E$6:$AT$75,I309,H309)</f>
        <v>0</v>
      </c>
      <c r="F309" s="350"/>
      <c r="H309">
        <v>12</v>
      </c>
      <c r="I309">
        <v>31</v>
      </c>
    </row>
    <row r="310" spans="1:9">
      <c r="A310" s="344">
        <v>12</v>
      </c>
      <c r="B310" t="s">
        <v>560</v>
      </c>
      <c r="C310" s="345" t="s">
        <v>575</v>
      </c>
      <c r="D310" s="351"/>
      <c r="E310" s="346">
        <f>INDEX('1_Elect_Sales'!$E$6:$AT$75,I310,H310)</f>
        <v>0</v>
      </c>
      <c r="F310" s="350"/>
      <c r="H310">
        <v>12</v>
      </c>
      <c r="I310">
        <v>39</v>
      </c>
    </row>
    <row r="311" spans="1:9">
      <c r="A311" s="344">
        <v>12</v>
      </c>
      <c r="B311" t="s">
        <v>560</v>
      </c>
      <c r="C311" s="345" t="s">
        <v>576</v>
      </c>
      <c r="D311" s="351"/>
      <c r="E311" s="346">
        <f>INDEX('1_Elect_Sales'!$E$6:$AT$75,I311,H311)</f>
        <v>0</v>
      </c>
      <c r="F311" s="350"/>
      <c r="H311">
        <v>12</v>
      </c>
      <c r="I311">
        <v>40</v>
      </c>
    </row>
    <row r="312" spans="1:9">
      <c r="A312" s="344">
        <v>12</v>
      </c>
      <c r="B312" t="s">
        <v>560</v>
      </c>
      <c r="C312" s="345" t="s">
        <v>577</v>
      </c>
      <c r="D312" s="351"/>
      <c r="E312" s="346">
        <f>INDEX('1_Elect_Sales'!$E$6:$AT$75,I312,H312)</f>
        <v>0</v>
      </c>
      <c r="F312" s="350"/>
      <c r="H312">
        <v>12</v>
      </c>
      <c r="I312">
        <v>45</v>
      </c>
    </row>
    <row r="313" spans="1:9">
      <c r="A313" s="344">
        <v>12</v>
      </c>
      <c r="B313" t="s">
        <v>560</v>
      </c>
      <c r="C313" s="345" t="s">
        <v>578</v>
      </c>
      <c r="D313" s="351"/>
      <c r="E313" s="346">
        <f>INDEX('1_Elect_Sales'!$E$6:$AT$75,I313,H313)</f>
        <v>0</v>
      </c>
      <c r="F313" s="350"/>
      <c r="H313">
        <v>12</v>
      </c>
      <c r="I313">
        <v>46</v>
      </c>
    </row>
    <row r="314" spans="1:9">
      <c r="A314" s="344">
        <v>12</v>
      </c>
      <c r="B314" t="s">
        <v>560</v>
      </c>
      <c r="C314" s="345" t="s">
        <v>579</v>
      </c>
      <c r="D314" s="351"/>
      <c r="E314" s="346">
        <f>INDEX('1_Elect_Sales'!$E$6:$AT$75,I314,H314)</f>
        <v>0</v>
      </c>
      <c r="F314" s="350"/>
      <c r="H314">
        <v>12</v>
      </c>
      <c r="I314">
        <v>54</v>
      </c>
    </row>
    <row r="315" spans="1:9">
      <c r="A315" s="344">
        <v>12</v>
      </c>
      <c r="B315" t="s">
        <v>560</v>
      </c>
      <c r="C315" s="345" t="s">
        <v>580</v>
      </c>
      <c r="D315" s="351"/>
      <c r="E315" s="346">
        <f>INDEX('1_Elect_Sales'!$E$6:$AT$75,I315,H315)</f>
        <v>0</v>
      </c>
      <c r="F315" s="350"/>
      <c r="H315">
        <v>12</v>
      </c>
      <c r="I315">
        <v>55</v>
      </c>
    </row>
    <row r="316" spans="1:9">
      <c r="A316" s="344">
        <v>12</v>
      </c>
      <c r="B316" t="s">
        <v>560</v>
      </c>
      <c r="C316" s="345" t="s">
        <v>581</v>
      </c>
      <c r="D316" s="351"/>
      <c r="E316" s="346">
        <f>INDEX('1_Elect_Sales'!$E$6:$AT$75,I316,H316)</f>
        <v>0</v>
      </c>
      <c r="F316" s="350"/>
      <c r="H316">
        <v>12</v>
      </c>
      <c r="I316">
        <v>61</v>
      </c>
    </row>
    <row r="317" spans="1:9">
      <c r="A317" s="344">
        <v>12</v>
      </c>
      <c r="B317" t="s">
        <v>560</v>
      </c>
      <c r="C317" s="345" t="s">
        <v>582</v>
      </c>
      <c r="D317" s="351"/>
      <c r="E317" s="346">
        <f>INDEX('1_Elect_Sales'!$E$6:$AT$75,I317,H317)</f>
        <v>0</v>
      </c>
      <c r="F317" s="350"/>
      <c r="H317">
        <v>12</v>
      </c>
      <c r="I317">
        <v>62</v>
      </c>
    </row>
    <row r="318" spans="1:9">
      <c r="A318" s="344">
        <v>12</v>
      </c>
      <c r="B318" t="s">
        <v>560</v>
      </c>
      <c r="C318" s="345" t="s">
        <v>583</v>
      </c>
      <c r="D318" s="351"/>
      <c r="E318" s="346">
        <f>INDEX('1_Elect_Sales'!$E$6:$AT$75,I318,H318)</f>
        <v>0</v>
      </c>
      <c r="F318" s="350"/>
      <c r="H318">
        <v>12</v>
      </c>
      <c r="I318">
        <v>67</v>
      </c>
    </row>
    <row r="319" spans="1:9">
      <c r="A319" s="344">
        <v>12</v>
      </c>
      <c r="B319" t="s">
        <v>560</v>
      </c>
      <c r="C319" s="345" t="s">
        <v>584</v>
      </c>
      <c r="D319" s="351"/>
      <c r="E319" s="346">
        <f>INDEX('1_Elect_Sales'!$E$6:$AT$75,I319,H319)</f>
        <v>0</v>
      </c>
      <c r="F319" s="350"/>
      <c r="H319">
        <v>12</v>
      </c>
      <c r="I319">
        <v>68</v>
      </c>
    </row>
    <row r="320" spans="1:9">
      <c r="A320" s="344">
        <v>12</v>
      </c>
      <c r="B320" t="s">
        <v>560</v>
      </c>
      <c r="C320" s="345" t="s">
        <v>585</v>
      </c>
      <c r="D320" s="351"/>
      <c r="E320" s="346">
        <f>INDEX('1_Elect_Sales'!$E$6:$AT$75,I320,H320)</f>
        <v>0</v>
      </c>
      <c r="F320" s="350"/>
      <c r="H320">
        <v>12</v>
      </c>
      <c r="I320">
        <v>70</v>
      </c>
    </row>
    <row r="321" spans="1:9">
      <c r="A321" s="344">
        <v>13</v>
      </c>
      <c r="B321" t="s">
        <v>560</v>
      </c>
      <c r="C321" s="345" t="s">
        <v>75</v>
      </c>
      <c r="D321" s="346" t="str">
        <f>INDEX('1_Elect_Sales'!$E$6:$AT$75,I321,H321)</f>
        <v>C114</v>
      </c>
      <c r="E321" s="350"/>
      <c r="F321" s="350"/>
      <c r="H321">
        <v>13</v>
      </c>
      <c r="I321">
        <v>1</v>
      </c>
    </row>
    <row r="322" spans="1:9">
      <c r="A322" s="344">
        <v>13</v>
      </c>
      <c r="B322" t="s">
        <v>560</v>
      </c>
      <c r="C322" s="345" t="s">
        <v>561</v>
      </c>
      <c r="D322" s="350"/>
      <c r="E322" s="346">
        <f>INDEX('1_Elect_Sales'!$E$6:$AT$75,I322,H322)</f>
        <v>0</v>
      </c>
      <c r="F322" s="350"/>
      <c r="H322">
        <v>13</v>
      </c>
      <c r="I322">
        <v>9</v>
      </c>
    </row>
    <row r="323" spans="1:9">
      <c r="A323" s="344">
        <v>13</v>
      </c>
      <c r="B323" t="s">
        <v>560</v>
      </c>
      <c r="C323" s="345" t="s">
        <v>563</v>
      </c>
      <c r="D323" s="350"/>
      <c r="E323" s="346">
        <f>INDEX('1_Elect_Sales'!$E$6:$AT$75,I323,H323)</f>
        <v>0</v>
      </c>
      <c r="F323" s="350"/>
      <c r="H323">
        <v>13</v>
      </c>
      <c r="I323">
        <v>10</v>
      </c>
    </row>
    <row r="324" spans="1:9">
      <c r="A324" s="344">
        <v>13</v>
      </c>
      <c r="B324" t="s">
        <v>560</v>
      </c>
      <c r="C324" s="345" t="s">
        <v>562</v>
      </c>
      <c r="D324" s="350"/>
      <c r="E324" s="346">
        <f>INDEX('1_Elect_Sales'!$E$6:$AT$75,I324,H324)</f>
        <v>0</v>
      </c>
      <c r="F324" s="350"/>
      <c r="H324">
        <v>13</v>
      </c>
      <c r="I324">
        <v>11</v>
      </c>
    </row>
    <row r="325" spans="1:9">
      <c r="A325" s="344">
        <v>13</v>
      </c>
      <c r="B325" t="s">
        <v>560</v>
      </c>
      <c r="C325" s="345" t="s">
        <v>564</v>
      </c>
      <c r="D325" s="350"/>
      <c r="E325" s="346">
        <f>INDEX('1_Elect_Sales'!$E$6:$AT$75,I325,H325)</f>
        <v>0</v>
      </c>
      <c r="F325" s="350"/>
      <c r="H325">
        <v>13</v>
      </c>
      <c r="I325">
        <v>12</v>
      </c>
    </row>
    <row r="326" spans="1:9">
      <c r="A326" s="344">
        <v>13</v>
      </c>
      <c r="B326" t="s">
        <v>560</v>
      </c>
      <c r="C326" s="345" t="s">
        <v>565</v>
      </c>
      <c r="D326" s="351"/>
      <c r="E326" s="346">
        <f>INDEX('1_Elect_Sales'!$E$6:$AT$75,I326,H326)</f>
        <v>0</v>
      </c>
      <c r="F326" s="350"/>
      <c r="H326">
        <v>13</v>
      </c>
      <c r="I326">
        <v>13</v>
      </c>
    </row>
    <row r="327" spans="1:9">
      <c r="A327" s="344">
        <v>13</v>
      </c>
      <c r="B327" t="s">
        <v>560</v>
      </c>
      <c r="C327" s="345" t="s">
        <v>566</v>
      </c>
      <c r="D327" s="351"/>
      <c r="E327" s="346">
        <f>INDEX('1_Elect_Sales'!$E$6:$AT$75,I327,H327)</f>
        <v>0</v>
      </c>
      <c r="F327" s="350"/>
      <c r="H327">
        <v>13</v>
      </c>
      <c r="I327">
        <v>14</v>
      </c>
    </row>
    <row r="328" spans="1:9">
      <c r="A328" s="344">
        <v>13</v>
      </c>
      <c r="B328" t="s">
        <v>560</v>
      </c>
      <c r="C328" s="345" t="s">
        <v>567</v>
      </c>
      <c r="D328" s="351"/>
      <c r="E328" s="346">
        <f>INDEX('1_Elect_Sales'!$E$6:$AT$75,I328,H328)</f>
        <v>0</v>
      </c>
      <c r="F328" s="350"/>
      <c r="H328">
        <v>13</v>
      </c>
      <c r="I328">
        <v>17</v>
      </c>
    </row>
    <row r="329" spans="1:9">
      <c r="A329" s="344">
        <v>13</v>
      </c>
      <c r="B329" t="s">
        <v>560</v>
      </c>
      <c r="C329" s="345" t="s">
        <v>568</v>
      </c>
      <c r="D329" s="351"/>
      <c r="E329" s="346">
        <f>INDEX('1_Elect_Sales'!$E$6:$AT$75,I329,H329)</f>
        <v>0</v>
      </c>
      <c r="F329" s="350"/>
      <c r="H329">
        <v>13</v>
      </c>
      <c r="I329">
        <v>18</v>
      </c>
    </row>
    <row r="330" spans="1:9">
      <c r="A330" s="344">
        <v>13</v>
      </c>
      <c r="B330" t="s">
        <v>560</v>
      </c>
      <c r="C330" s="345" t="s">
        <v>569</v>
      </c>
      <c r="D330" s="351"/>
      <c r="E330" s="346">
        <f>INDEX('1_Elect_Sales'!$E$6:$AT$75,I330,H330)</f>
        <v>0</v>
      </c>
      <c r="F330" s="350"/>
      <c r="H330">
        <v>13</v>
      </c>
      <c r="I330">
        <v>26</v>
      </c>
    </row>
    <row r="331" spans="1:9">
      <c r="A331" s="344">
        <v>13</v>
      </c>
      <c r="B331" t="s">
        <v>560</v>
      </c>
      <c r="C331" s="345" t="s">
        <v>570</v>
      </c>
      <c r="D331" s="351"/>
      <c r="E331" s="346">
        <f>INDEX('1_Elect_Sales'!$E$6:$AT$75,I331,H331)</f>
        <v>0</v>
      </c>
      <c r="F331" s="350"/>
      <c r="H331">
        <v>13</v>
      </c>
      <c r="I331">
        <v>27</v>
      </c>
    </row>
    <row r="332" spans="1:9">
      <c r="A332" s="344">
        <v>13</v>
      </c>
      <c r="B332" t="s">
        <v>560</v>
      </c>
      <c r="C332" s="345" t="s">
        <v>571</v>
      </c>
      <c r="D332" s="351"/>
      <c r="E332" s="346">
        <f>INDEX('1_Elect_Sales'!$E$6:$AT$75,I332,H332)</f>
        <v>0</v>
      </c>
      <c r="F332" s="350"/>
      <c r="H332">
        <v>13</v>
      </c>
      <c r="I332">
        <v>28</v>
      </c>
    </row>
    <row r="333" spans="1:9">
      <c r="A333" s="344">
        <v>13</v>
      </c>
      <c r="B333" t="s">
        <v>560</v>
      </c>
      <c r="C333" s="345" t="s">
        <v>572</v>
      </c>
      <c r="D333" s="351"/>
      <c r="E333" s="346">
        <f>INDEX('1_Elect_Sales'!$E$6:$AT$75,I333,H333)</f>
        <v>0</v>
      </c>
      <c r="F333" s="350"/>
      <c r="H333">
        <v>13</v>
      </c>
      <c r="I333">
        <v>29</v>
      </c>
    </row>
    <row r="334" spans="1:9">
      <c r="A334" s="344">
        <v>13</v>
      </c>
      <c r="B334" t="s">
        <v>560</v>
      </c>
      <c r="C334" s="345" t="s">
        <v>573</v>
      </c>
      <c r="D334" s="351"/>
      <c r="E334" s="346">
        <f>INDEX('1_Elect_Sales'!$E$6:$AT$75,I334,H334)</f>
        <v>0</v>
      </c>
      <c r="F334" s="350"/>
      <c r="H334">
        <v>13</v>
      </c>
      <c r="I334">
        <v>30</v>
      </c>
    </row>
    <row r="335" spans="1:9">
      <c r="A335" s="344">
        <v>13</v>
      </c>
      <c r="B335" t="s">
        <v>560</v>
      </c>
      <c r="C335" s="345" t="s">
        <v>574</v>
      </c>
      <c r="D335" s="351"/>
      <c r="E335" s="346">
        <f>INDEX('1_Elect_Sales'!$E$6:$AT$75,I335,H335)</f>
        <v>0</v>
      </c>
      <c r="F335" s="350"/>
      <c r="H335">
        <v>13</v>
      </c>
      <c r="I335">
        <v>31</v>
      </c>
    </row>
    <row r="336" spans="1:9">
      <c r="A336" s="344">
        <v>13</v>
      </c>
      <c r="B336" t="s">
        <v>560</v>
      </c>
      <c r="C336" s="345" t="s">
        <v>575</v>
      </c>
      <c r="D336" s="351"/>
      <c r="E336" s="346">
        <f>INDEX('1_Elect_Sales'!$E$6:$AT$75,I336,H336)</f>
        <v>0</v>
      </c>
      <c r="F336" s="350"/>
      <c r="H336">
        <v>13</v>
      </c>
      <c r="I336">
        <v>39</v>
      </c>
    </row>
    <row r="337" spans="1:9">
      <c r="A337" s="344">
        <v>13</v>
      </c>
      <c r="B337" t="s">
        <v>560</v>
      </c>
      <c r="C337" s="345" t="s">
        <v>576</v>
      </c>
      <c r="D337" s="351"/>
      <c r="E337" s="346">
        <f>INDEX('1_Elect_Sales'!$E$6:$AT$75,I337,H337)</f>
        <v>0</v>
      </c>
      <c r="F337" s="350"/>
      <c r="H337">
        <v>13</v>
      </c>
      <c r="I337">
        <v>40</v>
      </c>
    </row>
    <row r="338" spans="1:9">
      <c r="A338" s="344">
        <v>13</v>
      </c>
      <c r="B338" t="s">
        <v>560</v>
      </c>
      <c r="C338" s="345" t="s">
        <v>577</v>
      </c>
      <c r="D338" s="351"/>
      <c r="E338" s="346">
        <f>INDEX('1_Elect_Sales'!$E$6:$AT$75,I338,H338)</f>
        <v>0</v>
      </c>
      <c r="F338" s="350"/>
      <c r="H338">
        <v>13</v>
      </c>
      <c r="I338">
        <v>45</v>
      </c>
    </row>
    <row r="339" spans="1:9">
      <c r="A339" s="344">
        <v>13</v>
      </c>
      <c r="B339" t="s">
        <v>560</v>
      </c>
      <c r="C339" s="345" t="s">
        <v>578</v>
      </c>
      <c r="D339" s="351"/>
      <c r="E339" s="346">
        <f>INDEX('1_Elect_Sales'!$E$6:$AT$75,I339,H339)</f>
        <v>0</v>
      </c>
      <c r="F339" s="350"/>
      <c r="H339">
        <v>13</v>
      </c>
      <c r="I339">
        <v>46</v>
      </c>
    </row>
    <row r="340" spans="1:9">
      <c r="A340" s="344">
        <v>13</v>
      </c>
      <c r="B340" t="s">
        <v>560</v>
      </c>
      <c r="C340" s="345" t="s">
        <v>579</v>
      </c>
      <c r="D340" s="351"/>
      <c r="E340" s="346">
        <f>INDEX('1_Elect_Sales'!$E$6:$AT$75,I340,H340)</f>
        <v>0</v>
      </c>
      <c r="F340" s="350"/>
      <c r="H340">
        <v>13</v>
      </c>
      <c r="I340">
        <v>54</v>
      </c>
    </row>
    <row r="341" spans="1:9">
      <c r="A341" s="344">
        <v>13</v>
      </c>
      <c r="B341" t="s">
        <v>560</v>
      </c>
      <c r="C341" s="345" t="s">
        <v>580</v>
      </c>
      <c r="D341" s="351"/>
      <c r="E341" s="346">
        <f>INDEX('1_Elect_Sales'!$E$6:$AT$75,I341,H341)</f>
        <v>0</v>
      </c>
      <c r="F341" s="350"/>
      <c r="H341">
        <v>13</v>
      </c>
      <c r="I341">
        <v>55</v>
      </c>
    </row>
    <row r="342" spans="1:9">
      <c r="A342" s="344">
        <v>13</v>
      </c>
      <c r="B342" t="s">
        <v>560</v>
      </c>
      <c r="C342" s="345" t="s">
        <v>581</v>
      </c>
      <c r="D342" s="351"/>
      <c r="E342" s="346">
        <f>INDEX('1_Elect_Sales'!$E$6:$AT$75,I342,H342)</f>
        <v>0</v>
      </c>
      <c r="F342" s="350"/>
      <c r="H342">
        <v>13</v>
      </c>
      <c r="I342">
        <v>61</v>
      </c>
    </row>
    <row r="343" spans="1:9">
      <c r="A343" s="344">
        <v>13</v>
      </c>
      <c r="B343" t="s">
        <v>560</v>
      </c>
      <c r="C343" s="345" t="s">
        <v>582</v>
      </c>
      <c r="D343" s="351"/>
      <c r="E343" s="346">
        <f>INDEX('1_Elect_Sales'!$E$6:$AT$75,I343,H343)</f>
        <v>0</v>
      </c>
      <c r="F343" s="350"/>
      <c r="H343">
        <v>13</v>
      </c>
      <c r="I343">
        <v>62</v>
      </c>
    </row>
    <row r="344" spans="1:9">
      <c r="A344" s="344">
        <v>13</v>
      </c>
      <c r="B344" t="s">
        <v>560</v>
      </c>
      <c r="C344" s="345" t="s">
        <v>583</v>
      </c>
      <c r="D344" s="351"/>
      <c r="E344" s="346">
        <f>INDEX('1_Elect_Sales'!$E$6:$AT$75,I344,H344)</f>
        <v>0</v>
      </c>
      <c r="F344" s="350"/>
      <c r="H344">
        <v>13</v>
      </c>
      <c r="I344">
        <v>67</v>
      </c>
    </row>
    <row r="345" spans="1:9">
      <c r="A345" s="344">
        <v>13</v>
      </c>
      <c r="B345" t="s">
        <v>560</v>
      </c>
      <c r="C345" s="345" t="s">
        <v>584</v>
      </c>
      <c r="D345" s="351"/>
      <c r="E345" s="346">
        <f>INDEX('1_Elect_Sales'!$E$6:$AT$75,I345,H345)</f>
        <v>0</v>
      </c>
      <c r="F345" s="350"/>
      <c r="H345">
        <v>13</v>
      </c>
      <c r="I345">
        <v>68</v>
      </c>
    </row>
    <row r="346" spans="1:9">
      <c r="A346" s="344">
        <v>13</v>
      </c>
      <c r="B346" t="s">
        <v>560</v>
      </c>
      <c r="C346" s="345" t="s">
        <v>585</v>
      </c>
      <c r="D346" s="351"/>
      <c r="E346" s="346">
        <f>INDEX('1_Elect_Sales'!$E$6:$AT$75,I346,H346)</f>
        <v>0</v>
      </c>
      <c r="F346" s="350"/>
      <c r="H346">
        <v>13</v>
      </c>
      <c r="I346">
        <v>70</v>
      </c>
    </row>
    <row r="347" spans="1:9">
      <c r="A347" s="344">
        <v>14</v>
      </c>
      <c r="B347" t="s">
        <v>560</v>
      </c>
      <c r="C347" s="345" t="s">
        <v>75</v>
      </c>
      <c r="D347" s="346" t="str">
        <f>INDEX('1_Elect_Sales'!$E$6:$AT$75,I347,H347)</f>
        <v>C115-C119</v>
      </c>
      <c r="E347" s="350"/>
      <c r="F347" s="350"/>
      <c r="H347">
        <v>14</v>
      </c>
      <c r="I347">
        <v>1</v>
      </c>
    </row>
    <row r="348" spans="1:9">
      <c r="A348" s="344">
        <v>14</v>
      </c>
      <c r="B348" t="s">
        <v>560</v>
      </c>
      <c r="C348" s="345" t="s">
        <v>561</v>
      </c>
      <c r="D348" s="350"/>
      <c r="E348" s="346">
        <f>INDEX('1_Elect_Sales'!$E$6:$AT$75,I348,H348)</f>
        <v>0</v>
      </c>
      <c r="F348" s="350"/>
      <c r="H348">
        <v>14</v>
      </c>
      <c r="I348">
        <v>9</v>
      </c>
    </row>
    <row r="349" spans="1:9">
      <c r="A349" s="344">
        <v>14</v>
      </c>
      <c r="B349" t="s">
        <v>560</v>
      </c>
      <c r="C349" s="345" t="s">
        <v>563</v>
      </c>
      <c r="D349" s="350"/>
      <c r="E349" s="346">
        <f>INDEX('1_Elect_Sales'!$E$6:$AT$75,I349,H349)</f>
        <v>0</v>
      </c>
      <c r="F349" s="350"/>
      <c r="H349">
        <v>14</v>
      </c>
      <c r="I349">
        <v>10</v>
      </c>
    </row>
    <row r="350" spans="1:9">
      <c r="A350" s="344">
        <v>14</v>
      </c>
      <c r="B350" t="s">
        <v>560</v>
      </c>
      <c r="C350" s="345" t="s">
        <v>562</v>
      </c>
      <c r="D350" s="350"/>
      <c r="E350" s="346">
        <f>INDEX('1_Elect_Sales'!$E$6:$AT$75,I350,H350)</f>
        <v>0</v>
      </c>
      <c r="F350" s="350"/>
      <c r="H350">
        <v>14</v>
      </c>
      <c r="I350">
        <v>11</v>
      </c>
    </row>
    <row r="351" spans="1:9">
      <c r="A351" s="344">
        <v>14</v>
      </c>
      <c r="B351" t="s">
        <v>560</v>
      </c>
      <c r="C351" s="345" t="s">
        <v>564</v>
      </c>
      <c r="D351" s="350"/>
      <c r="E351" s="346">
        <f>INDEX('1_Elect_Sales'!$E$6:$AT$75,I351,H351)</f>
        <v>0</v>
      </c>
      <c r="F351" s="350"/>
      <c r="H351">
        <v>14</v>
      </c>
      <c r="I351">
        <v>12</v>
      </c>
    </row>
    <row r="352" spans="1:9">
      <c r="A352" s="344">
        <v>14</v>
      </c>
      <c r="B352" t="s">
        <v>560</v>
      </c>
      <c r="C352" s="345" t="s">
        <v>565</v>
      </c>
      <c r="D352" s="351"/>
      <c r="E352" s="346">
        <f>INDEX('1_Elect_Sales'!$E$6:$AT$75,I352,H352)</f>
        <v>0</v>
      </c>
      <c r="F352" s="350"/>
      <c r="H352">
        <v>14</v>
      </c>
      <c r="I352">
        <v>13</v>
      </c>
    </row>
    <row r="353" spans="1:9">
      <c r="A353" s="344">
        <v>14</v>
      </c>
      <c r="B353" t="s">
        <v>560</v>
      </c>
      <c r="C353" s="345" t="s">
        <v>566</v>
      </c>
      <c r="D353" s="351"/>
      <c r="E353" s="346">
        <f>INDEX('1_Elect_Sales'!$E$6:$AT$75,I353,H353)</f>
        <v>0</v>
      </c>
      <c r="F353" s="350"/>
      <c r="H353">
        <v>14</v>
      </c>
      <c r="I353">
        <v>14</v>
      </c>
    </row>
    <row r="354" spans="1:9">
      <c r="A354" s="344">
        <v>14</v>
      </c>
      <c r="B354" t="s">
        <v>560</v>
      </c>
      <c r="C354" s="345" t="s">
        <v>567</v>
      </c>
      <c r="D354" s="351"/>
      <c r="E354" s="346">
        <f>INDEX('1_Elect_Sales'!$E$6:$AT$75,I354,H354)</f>
        <v>0</v>
      </c>
      <c r="F354" s="350"/>
      <c r="H354">
        <v>14</v>
      </c>
      <c r="I354">
        <v>17</v>
      </c>
    </row>
    <row r="355" spans="1:9">
      <c r="A355" s="344">
        <v>14</v>
      </c>
      <c r="B355" t="s">
        <v>560</v>
      </c>
      <c r="C355" s="345" t="s">
        <v>568</v>
      </c>
      <c r="D355" s="351"/>
      <c r="E355" s="346">
        <f>INDEX('1_Elect_Sales'!$E$6:$AT$75,I355,H355)</f>
        <v>0</v>
      </c>
      <c r="F355" s="350"/>
      <c r="H355">
        <v>14</v>
      </c>
      <c r="I355">
        <v>18</v>
      </c>
    </row>
    <row r="356" spans="1:9">
      <c r="A356" s="344">
        <v>14</v>
      </c>
      <c r="B356" t="s">
        <v>560</v>
      </c>
      <c r="C356" s="345" t="s">
        <v>569</v>
      </c>
      <c r="D356" s="351"/>
      <c r="E356" s="346">
        <f>INDEX('1_Elect_Sales'!$E$6:$AT$75,I356,H356)</f>
        <v>0</v>
      </c>
      <c r="F356" s="350"/>
      <c r="H356">
        <v>14</v>
      </c>
      <c r="I356">
        <v>26</v>
      </c>
    </row>
    <row r="357" spans="1:9">
      <c r="A357" s="344">
        <v>14</v>
      </c>
      <c r="B357" t="s">
        <v>560</v>
      </c>
      <c r="C357" s="345" t="s">
        <v>570</v>
      </c>
      <c r="D357" s="351"/>
      <c r="E357" s="346">
        <f>INDEX('1_Elect_Sales'!$E$6:$AT$75,I357,H357)</f>
        <v>0</v>
      </c>
      <c r="F357" s="350"/>
      <c r="H357">
        <v>14</v>
      </c>
      <c r="I357">
        <v>27</v>
      </c>
    </row>
    <row r="358" spans="1:9">
      <c r="A358" s="344">
        <v>14</v>
      </c>
      <c r="B358" t="s">
        <v>560</v>
      </c>
      <c r="C358" s="345" t="s">
        <v>571</v>
      </c>
      <c r="D358" s="351"/>
      <c r="E358" s="346">
        <f>INDEX('1_Elect_Sales'!$E$6:$AT$75,I358,H358)</f>
        <v>0</v>
      </c>
      <c r="F358" s="350"/>
      <c r="H358">
        <v>14</v>
      </c>
      <c r="I358">
        <v>28</v>
      </c>
    </row>
    <row r="359" spans="1:9">
      <c r="A359" s="344">
        <v>14</v>
      </c>
      <c r="B359" t="s">
        <v>560</v>
      </c>
      <c r="C359" s="345" t="s">
        <v>572</v>
      </c>
      <c r="D359" s="351"/>
      <c r="E359" s="346">
        <f>INDEX('1_Elect_Sales'!$E$6:$AT$75,I359,H359)</f>
        <v>0</v>
      </c>
      <c r="F359" s="350"/>
      <c r="H359">
        <v>14</v>
      </c>
      <c r="I359">
        <v>29</v>
      </c>
    </row>
    <row r="360" spans="1:9">
      <c r="A360" s="344">
        <v>14</v>
      </c>
      <c r="B360" t="s">
        <v>560</v>
      </c>
      <c r="C360" s="345" t="s">
        <v>573</v>
      </c>
      <c r="D360" s="351"/>
      <c r="E360" s="346">
        <f>INDEX('1_Elect_Sales'!$E$6:$AT$75,I360,H360)</f>
        <v>0</v>
      </c>
      <c r="F360" s="350"/>
      <c r="H360">
        <v>14</v>
      </c>
      <c r="I360">
        <v>30</v>
      </c>
    </row>
    <row r="361" spans="1:9">
      <c r="A361" s="344">
        <v>14</v>
      </c>
      <c r="B361" t="s">
        <v>560</v>
      </c>
      <c r="C361" s="345" t="s">
        <v>574</v>
      </c>
      <c r="D361" s="351"/>
      <c r="E361" s="346">
        <f>INDEX('1_Elect_Sales'!$E$6:$AT$75,I361,H361)</f>
        <v>0</v>
      </c>
      <c r="F361" s="350"/>
      <c r="H361">
        <v>14</v>
      </c>
      <c r="I361">
        <v>31</v>
      </c>
    </row>
    <row r="362" spans="1:9">
      <c r="A362" s="344">
        <v>14</v>
      </c>
      <c r="B362" t="s">
        <v>560</v>
      </c>
      <c r="C362" s="345" t="s">
        <v>575</v>
      </c>
      <c r="D362" s="351"/>
      <c r="E362" s="346">
        <f>INDEX('1_Elect_Sales'!$E$6:$AT$75,I362,H362)</f>
        <v>0</v>
      </c>
      <c r="F362" s="350"/>
      <c r="H362">
        <v>14</v>
      </c>
      <c r="I362">
        <v>39</v>
      </c>
    </row>
    <row r="363" spans="1:9">
      <c r="A363" s="344">
        <v>14</v>
      </c>
      <c r="B363" t="s">
        <v>560</v>
      </c>
      <c r="C363" s="345" t="s">
        <v>576</v>
      </c>
      <c r="D363" s="351"/>
      <c r="E363" s="346">
        <f>INDEX('1_Elect_Sales'!$E$6:$AT$75,I363,H363)</f>
        <v>0</v>
      </c>
      <c r="F363" s="350"/>
      <c r="H363">
        <v>14</v>
      </c>
      <c r="I363">
        <v>40</v>
      </c>
    </row>
    <row r="364" spans="1:9">
      <c r="A364" s="344">
        <v>14</v>
      </c>
      <c r="B364" t="s">
        <v>560</v>
      </c>
      <c r="C364" s="345" t="s">
        <v>577</v>
      </c>
      <c r="D364" s="351"/>
      <c r="E364" s="346">
        <f>INDEX('1_Elect_Sales'!$E$6:$AT$75,I364,H364)</f>
        <v>0</v>
      </c>
      <c r="F364" s="350"/>
      <c r="H364">
        <v>14</v>
      </c>
      <c r="I364">
        <v>45</v>
      </c>
    </row>
    <row r="365" spans="1:9">
      <c r="A365" s="344">
        <v>14</v>
      </c>
      <c r="B365" t="s">
        <v>560</v>
      </c>
      <c r="C365" s="345" t="s">
        <v>578</v>
      </c>
      <c r="D365" s="351"/>
      <c r="E365" s="346">
        <f>INDEX('1_Elect_Sales'!$E$6:$AT$75,I365,H365)</f>
        <v>0</v>
      </c>
      <c r="F365" s="350"/>
      <c r="H365">
        <v>14</v>
      </c>
      <c r="I365">
        <v>46</v>
      </c>
    </row>
    <row r="366" spans="1:9">
      <c r="A366" s="344">
        <v>14</v>
      </c>
      <c r="B366" t="s">
        <v>560</v>
      </c>
      <c r="C366" s="345" t="s">
        <v>579</v>
      </c>
      <c r="D366" s="351"/>
      <c r="E366" s="346">
        <f>INDEX('1_Elect_Sales'!$E$6:$AT$75,I366,H366)</f>
        <v>0</v>
      </c>
      <c r="F366" s="350"/>
      <c r="H366">
        <v>14</v>
      </c>
      <c r="I366">
        <v>54</v>
      </c>
    </row>
    <row r="367" spans="1:9">
      <c r="A367" s="344">
        <v>14</v>
      </c>
      <c r="B367" t="s">
        <v>560</v>
      </c>
      <c r="C367" s="345" t="s">
        <v>580</v>
      </c>
      <c r="D367" s="351"/>
      <c r="E367" s="346">
        <f>INDEX('1_Elect_Sales'!$E$6:$AT$75,I367,H367)</f>
        <v>0</v>
      </c>
      <c r="F367" s="350"/>
      <c r="H367">
        <v>14</v>
      </c>
      <c r="I367">
        <v>55</v>
      </c>
    </row>
    <row r="368" spans="1:9">
      <c r="A368" s="344">
        <v>14</v>
      </c>
      <c r="B368" t="s">
        <v>560</v>
      </c>
      <c r="C368" s="345" t="s">
        <v>581</v>
      </c>
      <c r="D368" s="351"/>
      <c r="E368" s="346">
        <f>INDEX('1_Elect_Sales'!$E$6:$AT$75,I368,H368)</f>
        <v>0</v>
      </c>
      <c r="F368" s="350"/>
      <c r="H368">
        <v>14</v>
      </c>
      <c r="I368">
        <v>61</v>
      </c>
    </row>
    <row r="369" spans="1:9">
      <c r="A369" s="344">
        <v>14</v>
      </c>
      <c r="B369" t="s">
        <v>560</v>
      </c>
      <c r="C369" s="345" t="s">
        <v>582</v>
      </c>
      <c r="D369" s="351"/>
      <c r="E369" s="346">
        <f>INDEX('1_Elect_Sales'!$E$6:$AT$75,I369,H369)</f>
        <v>0</v>
      </c>
      <c r="F369" s="350"/>
      <c r="H369">
        <v>14</v>
      </c>
      <c r="I369">
        <v>62</v>
      </c>
    </row>
    <row r="370" spans="1:9">
      <c r="A370" s="344">
        <v>14</v>
      </c>
      <c r="B370" t="s">
        <v>560</v>
      </c>
      <c r="C370" s="345" t="s">
        <v>583</v>
      </c>
      <c r="D370" s="351"/>
      <c r="E370" s="346">
        <f>INDEX('1_Elect_Sales'!$E$6:$AT$75,I370,H370)</f>
        <v>0</v>
      </c>
      <c r="F370" s="350"/>
      <c r="H370">
        <v>14</v>
      </c>
      <c r="I370">
        <v>67</v>
      </c>
    </row>
    <row r="371" spans="1:9">
      <c r="A371" s="344">
        <v>14</v>
      </c>
      <c r="B371" t="s">
        <v>560</v>
      </c>
      <c r="C371" s="345" t="s">
        <v>584</v>
      </c>
      <c r="D371" s="351"/>
      <c r="E371" s="346">
        <f>INDEX('1_Elect_Sales'!$E$6:$AT$75,I371,H371)</f>
        <v>0</v>
      </c>
      <c r="F371" s="350"/>
      <c r="H371">
        <v>14</v>
      </c>
      <c r="I371">
        <v>68</v>
      </c>
    </row>
    <row r="372" spans="1:9">
      <c r="A372" s="344">
        <v>14</v>
      </c>
      <c r="B372" t="s">
        <v>560</v>
      </c>
      <c r="C372" s="345" t="s">
        <v>585</v>
      </c>
      <c r="D372" s="351"/>
      <c r="E372" s="346">
        <f>INDEX('1_Elect_Sales'!$E$6:$AT$75,I372,H372)</f>
        <v>0</v>
      </c>
      <c r="F372" s="350"/>
      <c r="H372">
        <v>14</v>
      </c>
      <c r="I372">
        <v>70</v>
      </c>
    </row>
    <row r="373" spans="1:9">
      <c r="A373" s="344">
        <v>15</v>
      </c>
      <c r="B373" t="s">
        <v>560</v>
      </c>
      <c r="C373" s="345" t="s">
        <v>75</v>
      </c>
      <c r="D373" s="346" t="str">
        <f>INDEX('1_Elect_Sales'!$E$6:$AT$75,I373,H373)</f>
        <v>C12</v>
      </c>
      <c r="E373" s="350"/>
      <c r="F373" s="350"/>
      <c r="H373">
        <v>15</v>
      </c>
      <c r="I373">
        <v>1</v>
      </c>
    </row>
    <row r="374" spans="1:9">
      <c r="A374" s="344">
        <v>15</v>
      </c>
      <c r="B374" t="s">
        <v>560</v>
      </c>
      <c r="C374" s="345" t="s">
        <v>561</v>
      </c>
      <c r="D374" s="350"/>
      <c r="E374" s="346">
        <f>INDEX('1_Elect_Sales'!$E$6:$AT$75,I374,H374)</f>
        <v>0</v>
      </c>
      <c r="F374" s="350"/>
      <c r="H374">
        <v>15</v>
      </c>
      <c r="I374">
        <v>9</v>
      </c>
    </row>
    <row r="375" spans="1:9">
      <c r="A375" s="344">
        <v>15</v>
      </c>
      <c r="B375" t="s">
        <v>560</v>
      </c>
      <c r="C375" s="345" t="s">
        <v>563</v>
      </c>
      <c r="D375" s="350"/>
      <c r="E375" s="346">
        <f>INDEX('1_Elect_Sales'!$E$6:$AT$75,I375,H375)</f>
        <v>0</v>
      </c>
      <c r="F375" s="350"/>
      <c r="H375">
        <v>15</v>
      </c>
      <c r="I375">
        <v>10</v>
      </c>
    </row>
    <row r="376" spans="1:9">
      <c r="A376" s="344">
        <v>15</v>
      </c>
      <c r="B376" t="s">
        <v>560</v>
      </c>
      <c r="C376" s="345" t="s">
        <v>562</v>
      </c>
      <c r="D376" s="350"/>
      <c r="E376" s="346">
        <f>INDEX('1_Elect_Sales'!$E$6:$AT$75,I376,H376)</f>
        <v>0</v>
      </c>
      <c r="F376" s="350"/>
      <c r="H376">
        <v>15</v>
      </c>
      <c r="I376">
        <v>11</v>
      </c>
    </row>
    <row r="377" spans="1:9">
      <c r="A377" s="344">
        <v>15</v>
      </c>
      <c r="B377" t="s">
        <v>560</v>
      </c>
      <c r="C377" s="345" t="s">
        <v>564</v>
      </c>
      <c r="D377" s="350"/>
      <c r="E377" s="346">
        <f>INDEX('1_Elect_Sales'!$E$6:$AT$75,I377,H377)</f>
        <v>0</v>
      </c>
      <c r="F377" s="350"/>
      <c r="H377">
        <v>15</v>
      </c>
      <c r="I377">
        <v>12</v>
      </c>
    </row>
    <row r="378" spans="1:9">
      <c r="A378" s="344">
        <v>15</v>
      </c>
      <c r="B378" t="s">
        <v>560</v>
      </c>
      <c r="C378" s="345" t="s">
        <v>565</v>
      </c>
      <c r="D378" s="351"/>
      <c r="E378" s="346">
        <f>INDEX('1_Elect_Sales'!$E$6:$AT$75,I378,H378)</f>
        <v>0</v>
      </c>
      <c r="F378" s="350"/>
      <c r="H378">
        <v>15</v>
      </c>
      <c r="I378">
        <v>13</v>
      </c>
    </row>
    <row r="379" spans="1:9">
      <c r="A379" s="344">
        <v>15</v>
      </c>
      <c r="B379" t="s">
        <v>560</v>
      </c>
      <c r="C379" s="345" t="s">
        <v>566</v>
      </c>
      <c r="D379" s="351"/>
      <c r="E379" s="346">
        <f>INDEX('1_Elect_Sales'!$E$6:$AT$75,I379,H379)</f>
        <v>0</v>
      </c>
      <c r="F379" s="350"/>
      <c r="H379">
        <v>15</v>
      </c>
      <c r="I379">
        <v>14</v>
      </c>
    </row>
    <row r="380" spans="1:9">
      <c r="A380" s="344">
        <v>15</v>
      </c>
      <c r="B380" t="s">
        <v>560</v>
      </c>
      <c r="C380" s="345" t="s">
        <v>567</v>
      </c>
      <c r="D380" s="351"/>
      <c r="E380" s="346">
        <f>INDEX('1_Elect_Sales'!$E$6:$AT$75,I380,H380)</f>
        <v>0</v>
      </c>
      <c r="F380" s="350"/>
      <c r="H380">
        <v>15</v>
      </c>
      <c r="I380">
        <v>17</v>
      </c>
    </row>
    <row r="381" spans="1:9">
      <c r="A381" s="344">
        <v>15</v>
      </c>
      <c r="B381" t="s">
        <v>560</v>
      </c>
      <c r="C381" s="345" t="s">
        <v>568</v>
      </c>
      <c r="D381" s="351"/>
      <c r="E381" s="346">
        <f>INDEX('1_Elect_Sales'!$E$6:$AT$75,I381,H381)</f>
        <v>0</v>
      </c>
      <c r="F381" s="350"/>
      <c r="H381">
        <v>15</v>
      </c>
      <c r="I381">
        <v>18</v>
      </c>
    </row>
    <row r="382" spans="1:9">
      <c r="A382" s="344">
        <v>15</v>
      </c>
      <c r="B382" t="s">
        <v>560</v>
      </c>
      <c r="C382" s="345" t="s">
        <v>569</v>
      </c>
      <c r="D382" s="351"/>
      <c r="E382" s="346">
        <f>INDEX('1_Elect_Sales'!$E$6:$AT$75,I382,H382)</f>
        <v>0</v>
      </c>
      <c r="F382" s="350"/>
      <c r="H382">
        <v>15</v>
      </c>
      <c r="I382">
        <v>26</v>
      </c>
    </row>
    <row r="383" spans="1:9">
      <c r="A383" s="344">
        <v>15</v>
      </c>
      <c r="B383" t="s">
        <v>560</v>
      </c>
      <c r="C383" s="345" t="s">
        <v>570</v>
      </c>
      <c r="D383" s="351"/>
      <c r="E383" s="346">
        <f>INDEX('1_Elect_Sales'!$E$6:$AT$75,I383,H383)</f>
        <v>0</v>
      </c>
      <c r="F383" s="350"/>
      <c r="H383">
        <v>15</v>
      </c>
      <c r="I383">
        <v>27</v>
      </c>
    </row>
    <row r="384" spans="1:9">
      <c r="A384" s="344">
        <v>15</v>
      </c>
      <c r="B384" t="s">
        <v>560</v>
      </c>
      <c r="C384" s="345" t="s">
        <v>571</v>
      </c>
      <c r="D384" s="351"/>
      <c r="E384" s="346">
        <f>INDEX('1_Elect_Sales'!$E$6:$AT$75,I384,H384)</f>
        <v>0</v>
      </c>
      <c r="F384" s="350"/>
      <c r="H384">
        <v>15</v>
      </c>
      <c r="I384">
        <v>28</v>
      </c>
    </row>
    <row r="385" spans="1:9">
      <c r="A385" s="344">
        <v>15</v>
      </c>
      <c r="B385" t="s">
        <v>560</v>
      </c>
      <c r="C385" s="345" t="s">
        <v>572</v>
      </c>
      <c r="D385" s="351"/>
      <c r="E385" s="346">
        <f>INDEX('1_Elect_Sales'!$E$6:$AT$75,I385,H385)</f>
        <v>0</v>
      </c>
      <c r="F385" s="350"/>
      <c r="H385">
        <v>15</v>
      </c>
      <c r="I385">
        <v>29</v>
      </c>
    </row>
    <row r="386" spans="1:9">
      <c r="A386" s="344">
        <v>15</v>
      </c>
      <c r="B386" t="s">
        <v>560</v>
      </c>
      <c r="C386" s="345" t="s">
        <v>573</v>
      </c>
      <c r="D386" s="351"/>
      <c r="E386" s="346">
        <f>INDEX('1_Elect_Sales'!$E$6:$AT$75,I386,H386)</f>
        <v>0</v>
      </c>
      <c r="F386" s="350"/>
      <c r="H386">
        <v>15</v>
      </c>
      <c r="I386">
        <v>30</v>
      </c>
    </row>
    <row r="387" spans="1:9">
      <c r="A387" s="344">
        <v>15</v>
      </c>
      <c r="B387" t="s">
        <v>560</v>
      </c>
      <c r="C387" s="345" t="s">
        <v>574</v>
      </c>
      <c r="D387" s="351"/>
      <c r="E387" s="346">
        <f>INDEX('1_Elect_Sales'!$E$6:$AT$75,I387,H387)</f>
        <v>0</v>
      </c>
      <c r="F387" s="350"/>
      <c r="H387">
        <v>15</v>
      </c>
      <c r="I387">
        <v>31</v>
      </c>
    </row>
    <row r="388" spans="1:9">
      <c r="A388" s="344">
        <v>15</v>
      </c>
      <c r="B388" t="s">
        <v>560</v>
      </c>
      <c r="C388" s="345" t="s">
        <v>575</v>
      </c>
      <c r="D388" s="351"/>
      <c r="E388" s="346">
        <f>INDEX('1_Elect_Sales'!$E$6:$AT$75,I388,H388)</f>
        <v>0</v>
      </c>
      <c r="F388" s="350"/>
      <c r="H388">
        <v>15</v>
      </c>
      <c r="I388">
        <v>39</v>
      </c>
    </row>
    <row r="389" spans="1:9">
      <c r="A389" s="344">
        <v>15</v>
      </c>
      <c r="B389" t="s">
        <v>560</v>
      </c>
      <c r="C389" s="345" t="s">
        <v>576</v>
      </c>
      <c r="D389" s="351"/>
      <c r="E389" s="346">
        <f>INDEX('1_Elect_Sales'!$E$6:$AT$75,I389,H389)</f>
        <v>0</v>
      </c>
      <c r="F389" s="350"/>
      <c r="H389">
        <v>15</v>
      </c>
      <c r="I389">
        <v>40</v>
      </c>
    </row>
    <row r="390" spans="1:9">
      <c r="A390" s="344">
        <v>15</v>
      </c>
      <c r="B390" t="s">
        <v>560</v>
      </c>
      <c r="C390" s="345" t="s">
        <v>577</v>
      </c>
      <c r="D390" s="351"/>
      <c r="E390" s="346">
        <f>INDEX('1_Elect_Sales'!$E$6:$AT$75,I390,H390)</f>
        <v>0</v>
      </c>
      <c r="F390" s="350"/>
      <c r="H390">
        <v>15</v>
      </c>
      <c r="I390">
        <v>45</v>
      </c>
    </row>
    <row r="391" spans="1:9">
      <c r="A391" s="344">
        <v>15</v>
      </c>
      <c r="B391" t="s">
        <v>560</v>
      </c>
      <c r="C391" s="345" t="s">
        <v>578</v>
      </c>
      <c r="D391" s="351"/>
      <c r="E391" s="346">
        <f>INDEX('1_Elect_Sales'!$E$6:$AT$75,I391,H391)</f>
        <v>0</v>
      </c>
      <c r="F391" s="350"/>
      <c r="H391">
        <v>15</v>
      </c>
      <c r="I391">
        <v>46</v>
      </c>
    </row>
    <row r="392" spans="1:9">
      <c r="A392" s="344">
        <v>15</v>
      </c>
      <c r="B392" t="s">
        <v>560</v>
      </c>
      <c r="C392" s="345" t="s">
        <v>579</v>
      </c>
      <c r="D392" s="351"/>
      <c r="E392" s="346">
        <f>INDEX('1_Elect_Sales'!$E$6:$AT$75,I392,H392)</f>
        <v>0</v>
      </c>
      <c r="F392" s="350"/>
      <c r="H392">
        <v>15</v>
      </c>
      <c r="I392">
        <v>54</v>
      </c>
    </row>
    <row r="393" spans="1:9">
      <c r="A393" s="344">
        <v>15</v>
      </c>
      <c r="B393" t="s">
        <v>560</v>
      </c>
      <c r="C393" s="345" t="s">
        <v>580</v>
      </c>
      <c r="D393" s="351"/>
      <c r="E393" s="346">
        <f>INDEX('1_Elect_Sales'!$E$6:$AT$75,I393,H393)</f>
        <v>0</v>
      </c>
      <c r="F393" s="350"/>
      <c r="H393">
        <v>15</v>
      </c>
      <c r="I393">
        <v>55</v>
      </c>
    </row>
    <row r="394" spans="1:9">
      <c r="A394" s="344">
        <v>15</v>
      </c>
      <c r="B394" t="s">
        <v>560</v>
      </c>
      <c r="C394" s="345" t="s">
        <v>581</v>
      </c>
      <c r="D394" s="351"/>
      <c r="E394" s="346">
        <f>INDEX('1_Elect_Sales'!$E$6:$AT$75,I394,H394)</f>
        <v>0</v>
      </c>
      <c r="F394" s="350"/>
      <c r="H394">
        <v>15</v>
      </c>
      <c r="I394">
        <v>61</v>
      </c>
    </row>
    <row r="395" spans="1:9">
      <c r="A395" s="344">
        <v>15</v>
      </c>
      <c r="B395" t="s">
        <v>560</v>
      </c>
      <c r="C395" s="345" t="s">
        <v>582</v>
      </c>
      <c r="D395" s="351"/>
      <c r="E395" s="346">
        <f>INDEX('1_Elect_Sales'!$E$6:$AT$75,I395,H395)</f>
        <v>0</v>
      </c>
      <c r="F395" s="350"/>
      <c r="H395">
        <v>15</v>
      </c>
      <c r="I395">
        <v>62</v>
      </c>
    </row>
    <row r="396" spans="1:9">
      <c r="A396" s="344">
        <v>15</v>
      </c>
      <c r="B396" t="s">
        <v>560</v>
      </c>
      <c r="C396" s="345" t="s">
        <v>583</v>
      </c>
      <c r="D396" s="351"/>
      <c r="E396" s="346">
        <f>INDEX('1_Elect_Sales'!$E$6:$AT$75,I396,H396)</f>
        <v>0</v>
      </c>
      <c r="F396" s="350"/>
      <c r="H396">
        <v>15</v>
      </c>
      <c r="I396">
        <v>67</v>
      </c>
    </row>
    <row r="397" spans="1:9">
      <c r="A397" s="344">
        <v>15</v>
      </c>
      <c r="B397" t="s">
        <v>560</v>
      </c>
      <c r="C397" s="345" t="s">
        <v>584</v>
      </c>
      <c r="D397" s="351"/>
      <c r="E397" s="346">
        <f>INDEX('1_Elect_Sales'!$E$6:$AT$75,I397,H397)</f>
        <v>0</v>
      </c>
      <c r="F397" s="350"/>
      <c r="H397">
        <v>15</v>
      </c>
      <c r="I397">
        <v>68</v>
      </c>
    </row>
    <row r="398" spans="1:9">
      <c r="A398" s="344">
        <v>15</v>
      </c>
      <c r="B398" t="s">
        <v>560</v>
      </c>
      <c r="C398" s="345" t="s">
        <v>585</v>
      </c>
      <c r="D398" s="351"/>
      <c r="E398" s="346">
        <f>INDEX('1_Elect_Sales'!$E$6:$AT$75,I398,H398)</f>
        <v>0</v>
      </c>
      <c r="F398" s="350"/>
      <c r="H398">
        <v>15</v>
      </c>
      <c r="I398">
        <v>70</v>
      </c>
    </row>
    <row r="399" spans="1:9">
      <c r="A399" s="344">
        <v>16</v>
      </c>
      <c r="B399" t="s">
        <v>560</v>
      </c>
      <c r="C399" s="345" t="s">
        <v>75</v>
      </c>
      <c r="D399" s="346" t="str">
        <f>INDEX('1_Elect_Sales'!$E$6:$AT$75,I399,H399)</f>
        <v>C13</v>
      </c>
      <c r="E399" s="350"/>
      <c r="F399" s="350"/>
      <c r="H399">
        <v>16</v>
      </c>
      <c r="I399">
        <v>1</v>
      </c>
    </row>
    <row r="400" spans="1:9">
      <c r="A400" s="344">
        <v>16</v>
      </c>
      <c r="B400" t="s">
        <v>560</v>
      </c>
      <c r="C400" s="345" t="s">
        <v>561</v>
      </c>
      <c r="D400" s="350"/>
      <c r="E400" s="346">
        <f>INDEX('1_Elect_Sales'!$E$6:$AT$75,I400,H400)</f>
        <v>0</v>
      </c>
      <c r="F400" s="350"/>
      <c r="H400">
        <v>16</v>
      </c>
      <c r="I400">
        <v>9</v>
      </c>
    </row>
    <row r="401" spans="1:9">
      <c r="A401" s="344">
        <v>16</v>
      </c>
      <c r="B401" t="s">
        <v>560</v>
      </c>
      <c r="C401" s="345" t="s">
        <v>563</v>
      </c>
      <c r="D401" s="350"/>
      <c r="E401" s="346">
        <f>INDEX('1_Elect_Sales'!$E$6:$AT$75,I401,H401)</f>
        <v>0</v>
      </c>
      <c r="F401" s="350"/>
      <c r="H401">
        <v>16</v>
      </c>
      <c r="I401">
        <v>10</v>
      </c>
    </row>
    <row r="402" spans="1:9">
      <c r="A402" s="344">
        <v>16</v>
      </c>
      <c r="B402" t="s">
        <v>560</v>
      </c>
      <c r="C402" s="345" t="s">
        <v>562</v>
      </c>
      <c r="D402" s="350"/>
      <c r="E402" s="346">
        <f>INDEX('1_Elect_Sales'!$E$6:$AT$75,I402,H402)</f>
        <v>0</v>
      </c>
      <c r="F402" s="350"/>
      <c r="H402">
        <v>16</v>
      </c>
      <c r="I402">
        <v>11</v>
      </c>
    </row>
    <row r="403" spans="1:9">
      <c r="A403" s="344">
        <v>16</v>
      </c>
      <c r="B403" t="s">
        <v>560</v>
      </c>
      <c r="C403" s="345" t="s">
        <v>564</v>
      </c>
      <c r="D403" s="350"/>
      <c r="E403" s="346">
        <f>INDEX('1_Elect_Sales'!$E$6:$AT$75,I403,H403)</f>
        <v>0</v>
      </c>
      <c r="F403" s="350"/>
      <c r="H403">
        <v>16</v>
      </c>
      <c r="I403">
        <v>12</v>
      </c>
    </row>
    <row r="404" spans="1:9">
      <c r="A404" s="344">
        <v>16</v>
      </c>
      <c r="B404" t="s">
        <v>560</v>
      </c>
      <c r="C404" s="345" t="s">
        <v>565</v>
      </c>
      <c r="D404" s="351"/>
      <c r="E404" s="346">
        <f>INDEX('1_Elect_Sales'!$E$6:$AT$75,I404,H404)</f>
        <v>0</v>
      </c>
      <c r="F404" s="350"/>
      <c r="H404">
        <v>16</v>
      </c>
      <c r="I404">
        <v>13</v>
      </c>
    </row>
    <row r="405" spans="1:9">
      <c r="A405" s="344">
        <v>16</v>
      </c>
      <c r="B405" t="s">
        <v>560</v>
      </c>
      <c r="C405" s="345" t="s">
        <v>566</v>
      </c>
      <c r="D405" s="351"/>
      <c r="E405" s="346">
        <f>INDEX('1_Elect_Sales'!$E$6:$AT$75,I405,H405)</f>
        <v>0</v>
      </c>
      <c r="F405" s="350"/>
      <c r="H405">
        <v>16</v>
      </c>
      <c r="I405">
        <v>14</v>
      </c>
    </row>
    <row r="406" spans="1:9">
      <c r="A406" s="344">
        <v>16</v>
      </c>
      <c r="B406" t="s">
        <v>560</v>
      </c>
      <c r="C406" s="345" t="s">
        <v>567</v>
      </c>
      <c r="D406" s="351"/>
      <c r="E406" s="346">
        <f>INDEX('1_Elect_Sales'!$E$6:$AT$75,I406,H406)</f>
        <v>0</v>
      </c>
      <c r="F406" s="350"/>
      <c r="H406">
        <v>16</v>
      </c>
      <c r="I406">
        <v>17</v>
      </c>
    </row>
    <row r="407" spans="1:9">
      <c r="A407" s="344">
        <v>16</v>
      </c>
      <c r="B407" t="s">
        <v>560</v>
      </c>
      <c r="C407" s="345" t="s">
        <v>568</v>
      </c>
      <c r="D407" s="351"/>
      <c r="E407" s="346">
        <f>INDEX('1_Elect_Sales'!$E$6:$AT$75,I407,H407)</f>
        <v>0</v>
      </c>
      <c r="F407" s="350"/>
      <c r="H407">
        <v>16</v>
      </c>
      <c r="I407">
        <v>18</v>
      </c>
    </row>
    <row r="408" spans="1:9">
      <c r="A408" s="344">
        <v>16</v>
      </c>
      <c r="B408" t="s">
        <v>560</v>
      </c>
      <c r="C408" s="345" t="s">
        <v>569</v>
      </c>
      <c r="D408" s="351"/>
      <c r="E408" s="346">
        <f>INDEX('1_Elect_Sales'!$E$6:$AT$75,I408,H408)</f>
        <v>0</v>
      </c>
      <c r="F408" s="350"/>
      <c r="H408">
        <v>16</v>
      </c>
      <c r="I408">
        <v>26</v>
      </c>
    </row>
    <row r="409" spans="1:9">
      <c r="A409" s="344">
        <v>16</v>
      </c>
      <c r="B409" t="s">
        <v>560</v>
      </c>
      <c r="C409" s="345" t="s">
        <v>570</v>
      </c>
      <c r="D409" s="351"/>
      <c r="E409" s="346">
        <f>INDEX('1_Elect_Sales'!$E$6:$AT$75,I409,H409)</f>
        <v>0</v>
      </c>
      <c r="F409" s="350"/>
      <c r="H409">
        <v>16</v>
      </c>
      <c r="I409">
        <v>27</v>
      </c>
    </row>
    <row r="410" spans="1:9">
      <c r="A410" s="344">
        <v>16</v>
      </c>
      <c r="B410" t="s">
        <v>560</v>
      </c>
      <c r="C410" s="345" t="s">
        <v>571</v>
      </c>
      <c r="D410" s="351"/>
      <c r="E410" s="346">
        <f>INDEX('1_Elect_Sales'!$E$6:$AT$75,I410,H410)</f>
        <v>0</v>
      </c>
      <c r="F410" s="350"/>
      <c r="H410">
        <v>16</v>
      </c>
      <c r="I410">
        <v>28</v>
      </c>
    </row>
    <row r="411" spans="1:9">
      <c r="A411" s="344">
        <v>16</v>
      </c>
      <c r="B411" t="s">
        <v>560</v>
      </c>
      <c r="C411" s="345" t="s">
        <v>572</v>
      </c>
      <c r="D411" s="351"/>
      <c r="E411" s="346">
        <f>INDEX('1_Elect_Sales'!$E$6:$AT$75,I411,H411)</f>
        <v>0</v>
      </c>
      <c r="F411" s="350"/>
      <c r="H411">
        <v>16</v>
      </c>
      <c r="I411">
        <v>29</v>
      </c>
    </row>
    <row r="412" spans="1:9">
      <c r="A412" s="344">
        <v>16</v>
      </c>
      <c r="B412" t="s">
        <v>560</v>
      </c>
      <c r="C412" s="345" t="s">
        <v>573</v>
      </c>
      <c r="D412" s="351"/>
      <c r="E412" s="346">
        <f>INDEX('1_Elect_Sales'!$E$6:$AT$75,I412,H412)</f>
        <v>0</v>
      </c>
      <c r="F412" s="350"/>
      <c r="H412">
        <v>16</v>
      </c>
      <c r="I412">
        <v>30</v>
      </c>
    </row>
    <row r="413" spans="1:9">
      <c r="A413" s="344">
        <v>16</v>
      </c>
      <c r="B413" t="s">
        <v>560</v>
      </c>
      <c r="C413" s="345" t="s">
        <v>574</v>
      </c>
      <c r="D413" s="351"/>
      <c r="E413" s="346">
        <f>INDEX('1_Elect_Sales'!$E$6:$AT$75,I413,H413)</f>
        <v>0</v>
      </c>
      <c r="F413" s="350"/>
      <c r="H413">
        <v>16</v>
      </c>
      <c r="I413">
        <v>31</v>
      </c>
    </row>
    <row r="414" spans="1:9">
      <c r="A414" s="344">
        <v>16</v>
      </c>
      <c r="B414" t="s">
        <v>560</v>
      </c>
      <c r="C414" s="345" t="s">
        <v>575</v>
      </c>
      <c r="D414" s="351"/>
      <c r="E414" s="346">
        <f>INDEX('1_Elect_Sales'!$E$6:$AT$75,I414,H414)</f>
        <v>0</v>
      </c>
      <c r="F414" s="350"/>
      <c r="H414">
        <v>16</v>
      </c>
      <c r="I414">
        <v>39</v>
      </c>
    </row>
    <row r="415" spans="1:9">
      <c r="A415" s="344">
        <v>16</v>
      </c>
      <c r="B415" t="s">
        <v>560</v>
      </c>
      <c r="C415" s="345" t="s">
        <v>576</v>
      </c>
      <c r="D415" s="351"/>
      <c r="E415" s="346">
        <f>INDEX('1_Elect_Sales'!$E$6:$AT$75,I415,H415)</f>
        <v>0</v>
      </c>
      <c r="F415" s="350"/>
      <c r="H415">
        <v>16</v>
      </c>
      <c r="I415">
        <v>40</v>
      </c>
    </row>
    <row r="416" spans="1:9">
      <c r="A416" s="344">
        <v>16</v>
      </c>
      <c r="B416" t="s">
        <v>560</v>
      </c>
      <c r="C416" s="345" t="s">
        <v>577</v>
      </c>
      <c r="D416" s="351"/>
      <c r="E416" s="346">
        <f>INDEX('1_Elect_Sales'!$E$6:$AT$75,I416,H416)</f>
        <v>0</v>
      </c>
      <c r="F416" s="350"/>
      <c r="H416">
        <v>16</v>
      </c>
      <c r="I416">
        <v>45</v>
      </c>
    </row>
    <row r="417" spans="1:9">
      <c r="A417" s="344">
        <v>16</v>
      </c>
      <c r="B417" t="s">
        <v>560</v>
      </c>
      <c r="C417" s="345" t="s">
        <v>578</v>
      </c>
      <c r="D417" s="351"/>
      <c r="E417" s="346">
        <f>INDEX('1_Elect_Sales'!$E$6:$AT$75,I417,H417)</f>
        <v>0</v>
      </c>
      <c r="F417" s="350"/>
      <c r="H417">
        <v>16</v>
      </c>
      <c r="I417">
        <v>46</v>
      </c>
    </row>
    <row r="418" spans="1:9">
      <c r="A418" s="344">
        <v>16</v>
      </c>
      <c r="B418" t="s">
        <v>560</v>
      </c>
      <c r="C418" s="345" t="s">
        <v>579</v>
      </c>
      <c r="D418" s="351"/>
      <c r="E418" s="346">
        <f>INDEX('1_Elect_Sales'!$E$6:$AT$75,I418,H418)</f>
        <v>0</v>
      </c>
      <c r="F418" s="350"/>
      <c r="H418">
        <v>16</v>
      </c>
      <c r="I418">
        <v>54</v>
      </c>
    </row>
    <row r="419" spans="1:9">
      <c r="A419" s="344">
        <v>16</v>
      </c>
      <c r="B419" t="s">
        <v>560</v>
      </c>
      <c r="C419" s="345" t="s">
        <v>580</v>
      </c>
      <c r="D419" s="351"/>
      <c r="E419" s="346">
        <f>INDEX('1_Elect_Sales'!$E$6:$AT$75,I419,H419)</f>
        <v>0</v>
      </c>
      <c r="F419" s="350"/>
      <c r="H419">
        <v>16</v>
      </c>
      <c r="I419">
        <v>55</v>
      </c>
    </row>
    <row r="420" spans="1:9">
      <c r="A420" s="344">
        <v>16</v>
      </c>
      <c r="B420" t="s">
        <v>560</v>
      </c>
      <c r="C420" s="345" t="s">
        <v>581</v>
      </c>
      <c r="D420" s="351"/>
      <c r="E420" s="346">
        <f>INDEX('1_Elect_Sales'!$E$6:$AT$75,I420,H420)</f>
        <v>0</v>
      </c>
      <c r="F420" s="350"/>
      <c r="H420">
        <v>16</v>
      </c>
      <c r="I420">
        <v>61</v>
      </c>
    </row>
    <row r="421" spans="1:9">
      <c r="A421" s="344">
        <v>16</v>
      </c>
      <c r="B421" t="s">
        <v>560</v>
      </c>
      <c r="C421" s="345" t="s">
        <v>582</v>
      </c>
      <c r="D421" s="351"/>
      <c r="E421" s="346">
        <f>INDEX('1_Elect_Sales'!$E$6:$AT$75,I421,H421)</f>
        <v>0</v>
      </c>
      <c r="F421" s="350"/>
      <c r="H421">
        <v>16</v>
      </c>
      <c r="I421">
        <v>62</v>
      </c>
    </row>
    <row r="422" spans="1:9">
      <c r="A422" s="344">
        <v>16</v>
      </c>
      <c r="B422" t="s">
        <v>560</v>
      </c>
      <c r="C422" s="345" t="s">
        <v>583</v>
      </c>
      <c r="D422" s="351"/>
      <c r="E422" s="346">
        <f>INDEX('1_Elect_Sales'!$E$6:$AT$75,I422,H422)</f>
        <v>0</v>
      </c>
      <c r="F422" s="350"/>
      <c r="H422">
        <v>16</v>
      </c>
      <c r="I422">
        <v>67</v>
      </c>
    </row>
    <row r="423" spans="1:9">
      <c r="A423" s="344">
        <v>16</v>
      </c>
      <c r="B423" t="s">
        <v>560</v>
      </c>
      <c r="C423" s="345" t="s">
        <v>584</v>
      </c>
      <c r="D423" s="351"/>
      <c r="E423" s="346">
        <f>INDEX('1_Elect_Sales'!$E$6:$AT$75,I423,H423)</f>
        <v>0</v>
      </c>
      <c r="F423" s="350"/>
      <c r="H423">
        <v>16</v>
      </c>
      <c r="I423">
        <v>68</v>
      </c>
    </row>
    <row r="424" spans="1:9">
      <c r="A424" s="344">
        <v>16</v>
      </c>
      <c r="B424" t="s">
        <v>560</v>
      </c>
      <c r="C424" s="345" t="s">
        <v>585</v>
      </c>
      <c r="D424" s="351"/>
      <c r="E424" s="346">
        <f>INDEX('1_Elect_Sales'!$E$6:$AT$75,I424,H424)</f>
        <v>0</v>
      </c>
      <c r="F424" s="350"/>
      <c r="H424">
        <v>16</v>
      </c>
      <c r="I424">
        <v>70</v>
      </c>
    </row>
    <row r="425" spans="1:9">
      <c r="A425" s="344">
        <v>17</v>
      </c>
      <c r="B425" t="s">
        <v>560</v>
      </c>
      <c r="C425" s="345" t="s">
        <v>75</v>
      </c>
      <c r="D425" s="346" t="str">
        <f>INDEX('1_Elect_Sales'!$E$6:$AT$75,I425,H425)</f>
        <v>C14</v>
      </c>
      <c r="E425" s="350"/>
      <c r="F425" s="350"/>
      <c r="H425">
        <v>17</v>
      </c>
      <c r="I425">
        <v>1</v>
      </c>
    </row>
    <row r="426" spans="1:9">
      <c r="A426" s="344">
        <v>17</v>
      </c>
      <c r="B426" t="s">
        <v>560</v>
      </c>
      <c r="C426" s="345" t="s">
        <v>561</v>
      </c>
      <c r="D426" s="350"/>
      <c r="E426" s="346">
        <f>INDEX('1_Elect_Sales'!$E$6:$AT$75,I426,H426)</f>
        <v>0</v>
      </c>
      <c r="F426" s="350"/>
      <c r="H426">
        <v>17</v>
      </c>
      <c r="I426">
        <v>9</v>
      </c>
    </row>
    <row r="427" spans="1:9">
      <c r="A427" s="344">
        <v>17</v>
      </c>
      <c r="B427" t="s">
        <v>560</v>
      </c>
      <c r="C427" s="345" t="s">
        <v>563</v>
      </c>
      <c r="D427" s="350"/>
      <c r="E427" s="346">
        <f>INDEX('1_Elect_Sales'!$E$6:$AT$75,I427,H427)</f>
        <v>0</v>
      </c>
      <c r="F427" s="350"/>
      <c r="H427">
        <v>17</v>
      </c>
      <c r="I427">
        <v>10</v>
      </c>
    </row>
    <row r="428" spans="1:9">
      <c r="A428" s="344">
        <v>17</v>
      </c>
      <c r="B428" t="s">
        <v>560</v>
      </c>
      <c r="C428" s="345" t="s">
        <v>562</v>
      </c>
      <c r="D428" s="350"/>
      <c r="E428" s="346">
        <f>INDEX('1_Elect_Sales'!$E$6:$AT$75,I428,H428)</f>
        <v>0</v>
      </c>
      <c r="F428" s="350"/>
      <c r="H428">
        <v>17</v>
      </c>
      <c r="I428">
        <v>11</v>
      </c>
    </row>
    <row r="429" spans="1:9">
      <c r="A429" s="344">
        <v>17</v>
      </c>
      <c r="B429" t="s">
        <v>560</v>
      </c>
      <c r="C429" s="345" t="s">
        <v>564</v>
      </c>
      <c r="D429" s="350"/>
      <c r="E429" s="346">
        <f>INDEX('1_Elect_Sales'!$E$6:$AT$75,I429,H429)</f>
        <v>0</v>
      </c>
      <c r="F429" s="350"/>
      <c r="H429">
        <v>17</v>
      </c>
      <c r="I429">
        <v>12</v>
      </c>
    </row>
    <row r="430" spans="1:9">
      <c r="A430" s="344">
        <v>17</v>
      </c>
      <c r="B430" t="s">
        <v>560</v>
      </c>
      <c r="C430" s="345" t="s">
        <v>565</v>
      </c>
      <c r="D430" s="351"/>
      <c r="E430" s="346">
        <f>INDEX('1_Elect_Sales'!$E$6:$AT$75,I430,H430)</f>
        <v>0</v>
      </c>
      <c r="F430" s="350"/>
      <c r="H430">
        <v>17</v>
      </c>
      <c r="I430">
        <v>13</v>
      </c>
    </row>
    <row r="431" spans="1:9">
      <c r="A431" s="344">
        <v>17</v>
      </c>
      <c r="B431" t="s">
        <v>560</v>
      </c>
      <c r="C431" s="345" t="s">
        <v>566</v>
      </c>
      <c r="D431" s="351"/>
      <c r="E431" s="346">
        <f>INDEX('1_Elect_Sales'!$E$6:$AT$75,I431,H431)</f>
        <v>0</v>
      </c>
      <c r="F431" s="350"/>
      <c r="H431">
        <v>17</v>
      </c>
      <c r="I431">
        <v>14</v>
      </c>
    </row>
    <row r="432" spans="1:9">
      <c r="A432" s="344">
        <v>17</v>
      </c>
      <c r="B432" t="s">
        <v>560</v>
      </c>
      <c r="C432" s="345" t="s">
        <v>567</v>
      </c>
      <c r="D432" s="351"/>
      <c r="E432" s="346">
        <f>INDEX('1_Elect_Sales'!$E$6:$AT$75,I432,H432)</f>
        <v>0</v>
      </c>
      <c r="F432" s="350"/>
      <c r="H432">
        <v>17</v>
      </c>
      <c r="I432">
        <v>17</v>
      </c>
    </row>
    <row r="433" spans="1:9">
      <c r="A433" s="344">
        <v>17</v>
      </c>
      <c r="B433" t="s">
        <v>560</v>
      </c>
      <c r="C433" s="345" t="s">
        <v>568</v>
      </c>
      <c r="D433" s="351"/>
      <c r="E433" s="346">
        <f>INDEX('1_Elect_Sales'!$E$6:$AT$75,I433,H433)</f>
        <v>0</v>
      </c>
      <c r="F433" s="350"/>
      <c r="H433">
        <v>17</v>
      </c>
      <c r="I433">
        <v>18</v>
      </c>
    </row>
    <row r="434" spans="1:9">
      <c r="A434" s="344">
        <v>17</v>
      </c>
      <c r="B434" t="s">
        <v>560</v>
      </c>
      <c r="C434" s="345" t="s">
        <v>569</v>
      </c>
      <c r="D434" s="351"/>
      <c r="E434" s="346">
        <f>INDEX('1_Elect_Sales'!$E$6:$AT$75,I434,H434)</f>
        <v>0</v>
      </c>
      <c r="F434" s="350"/>
      <c r="H434">
        <v>17</v>
      </c>
      <c r="I434">
        <v>26</v>
      </c>
    </row>
    <row r="435" spans="1:9">
      <c r="A435" s="344">
        <v>17</v>
      </c>
      <c r="B435" t="s">
        <v>560</v>
      </c>
      <c r="C435" s="345" t="s">
        <v>570</v>
      </c>
      <c r="D435" s="351"/>
      <c r="E435" s="346">
        <f>INDEX('1_Elect_Sales'!$E$6:$AT$75,I435,H435)</f>
        <v>0</v>
      </c>
      <c r="F435" s="350"/>
      <c r="H435">
        <v>17</v>
      </c>
      <c r="I435">
        <v>27</v>
      </c>
    </row>
    <row r="436" spans="1:9">
      <c r="A436" s="344">
        <v>17</v>
      </c>
      <c r="B436" t="s">
        <v>560</v>
      </c>
      <c r="C436" s="345" t="s">
        <v>571</v>
      </c>
      <c r="D436" s="351"/>
      <c r="E436" s="346">
        <f>INDEX('1_Elect_Sales'!$E$6:$AT$75,I436,H436)</f>
        <v>0</v>
      </c>
      <c r="F436" s="350"/>
      <c r="H436">
        <v>17</v>
      </c>
      <c r="I436">
        <v>28</v>
      </c>
    </row>
    <row r="437" spans="1:9">
      <c r="A437" s="344">
        <v>17</v>
      </c>
      <c r="B437" t="s">
        <v>560</v>
      </c>
      <c r="C437" s="345" t="s">
        <v>572</v>
      </c>
      <c r="D437" s="351"/>
      <c r="E437" s="346">
        <f>INDEX('1_Elect_Sales'!$E$6:$AT$75,I437,H437)</f>
        <v>0</v>
      </c>
      <c r="F437" s="350"/>
      <c r="H437">
        <v>17</v>
      </c>
      <c r="I437">
        <v>29</v>
      </c>
    </row>
    <row r="438" spans="1:9">
      <c r="A438" s="344">
        <v>17</v>
      </c>
      <c r="B438" t="s">
        <v>560</v>
      </c>
      <c r="C438" s="345" t="s">
        <v>573</v>
      </c>
      <c r="D438" s="351"/>
      <c r="E438" s="346">
        <f>INDEX('1_Elect_Sales'!$E$6:$AT$75,I438,H438)</f>
        <v>0</v>
      </c>
      <c r="F438" s="350"/>
      <c r="H438">
        <v>17</v>
      </c>
      <c r="I438">
        <v>30</v>
      </c>
    </row>
    <row r="439" spans="1:9">
      <c r="A439" s="344">
        <v>17</v>
      </c>
      <c r="B439" t="s">
        <v>560</v>
      </c>
      <c r="C439" s="345" t="s">
        <v>574</v>
      </c>
      <c r="D439" s="351"/>
      <c r="E439" s="346">
        <f>INDEX('1_Elect_Sales'!$E$6:$AT$75,I439,H439)</f>
        <v>0</v>
      </c>
      <c r="F439" s="350"/>
      <c r="H439">
        <v>17</v>
      </c>
      <c r="I439">
        <v>31</v>
      </c>
    </row>
    <row r="440" spans="1:9">
      <c r="A440" s="344">
        <v>17</v>
      </c>
      <c r="B440" t="s">
        <v>560</v>
      </c>
      <c r="C440" s="345" t="s">
        <v>575</v>
      </c>
      <c r="D440" s="351"/>
      <c r="E440" s="346">
        <f>INDEX('1_Elect_Sales'!$E$6:$AT$75,I440,H440)</f>
        <v>0</v>
      </c>
      <c r="F440" s="350"/>
      <c r="H440">
        <v>17</v>
      </c>
      <c r="I440">
        <v>39</v>
      </c>
    </row>
    <row r="441" spans="1:9">
      <c r="A441" s="344">
        <v>17</v>
      </c>
      <c r="B441" t="s">
        <v>560</v>
      </c>
      <c r="C441" s="345" t="s">
        <v>576</v>
      </c>
      <c r="D441" s="351"/>
      <c r="E441" s="346">
        <f>INDEX('1_Elect_Sales'!$E$6:$AT$75,I441,H441)</f>
        <v>0</v>
      </c>
      <c r="F441" s="350"/>
      <c r="H441">
        <v>17</v>
      </c>
      <c r="I441">
        <v>40</v>
      </c>
    </row>
    <row r="442" spans="1:9">
      <c r="A442" s="344">
        <v>17</v>
      </c>
      <c r="B442" t="s">
        <v>560</v>
      </c>
      <c r="C442" s="345" t="s">
        <v>577</v>
      </c>
      <c r="D442" s="351"/>
      <c r="E442" s="346">
        <f>INDEX('1_Elect_Sales'!$E$6:$AT$75,I442,H442)</f>
        <v>0</v>
      </c>
      <c r="F442" s="350"/>
      <c r="H442">
        <v>17</v>
      </c>
      <c r="I442">
        <v>45</v>
      </c>
    </row>
    <row r="443" spans="1:9">
      <c r="A443" s="344">
        <v>17</v>
      </c>
      <c r="B443" t="s">
        <v>560</v>
      </c>
      <c r="C443" s="345" t="s">
        <v>578</v>
      </c>
      <c r="D443" s="351"/>
      <c r="E443" s="346">
        <f>INDEX('1_Elect_Sales'!$E$6:$AT$75,I443,H443)</f>
        <v>0</v>
      </c>
      <c r="F443" s="350"/>
      <c r="H443">
        <v>17</v>
      </c>
      <c r="I443">
        <v>46</v>
      </c>
    </row>
    <row r="444" spans="1:9">
      <c r="A444" s="344">
        <v>17</v>
      </c>
      <c r="B444" t="s">
        <v>560</v>
      </c>
      <c r="C444" s="345" t="s">
        <v>579</v>
      </c>
      <c r="D444" s="351"/>
      <c r="E444" s="346">
        <f>INDEX('1_Elect_Sales'!$E$6:$AT$75,I444,H444)</f>
        <v>0</v>
      </c>
      <c r="F444" s="350"/>
      <c r="H444">
        <v>17</v>
      </c>
      <c r="I444">
        <v>54</v>
      </c>
    </row>
    <row r="445" spans="1:9">
      <c r="A445" s="344">
        <v>17</v>
      </c>
      <c r="B445" t="s">
        <v>560</v>
      </c>
      <c r="C445" s="345" t="s">
        <v>580</v>
      </c>
      <c r="D445" s="351"/>
      <c r="E445" s="346">
        <f>INDEX('1_Elect_Sales'!$E$6:$AT$75,I445,H445)</f>
        <v>0</v>
      </c>
      <c r="F445" s="350"/>
      <c r="H445">
        <v>17</v>
      </c>
      <c r="I445">
        <v>55</v>
      </c>
    </row>
    <row r="446" spans="1:9">
      <c r="A446" s="344">
        <v>17</v>
      </c>
      <c r="B446" t="s">
        <v>560</v>
      </c>
      <c r="C446" s="345" t="s">
        <v>581</v>
      </c>
      <c r="D446" s="351"/>
      <c r="E446" s="346">
        <f>INDEX('1_Elect_Sales'!$E$6:$AT$75,I446,H446)</f>
        <v>0</v>
      </c>
      <c r="F446" s="350"/>
      <c r="H446">
        <v>17</v>
      </c>
      <c r="I446">
        <v>61</v>
      </c>
    </row>
    <row r="447" spans="1:9">
      <c r="A447" s="344">
        <v>17</v>
      </c>
      <c r="B447" t="s">
        <v>560</v>
      </c>
      <c r="C447" s="345" t="s">
        <v>582</v>
      </c>
      <c r="D447" s="351"/>
      <c r="E447" s="346">
        <f>INDEX('1_Elect_Sales'!$E$6:$AT$75,I447,H447)</f>
        <v>0</v>
      </c>
      <c r="F447" s="350"/>
      <c r="H447">
        <v>17</v>
      </c>
      <c r="I447">
        <v>62</v>
      </c>
    </row>
    <row r="448" spans="1:9">
      <c r="A448" s="344">
        <v>17</v>
      </c>
      <c r="B448" t="s">
        <v>560</v>
      </c>
      <c r="C448" s="345" t="s">
        <v>583</v>
      </c>
      <c r="D448" s="351"/>
      <c r="E448" s="346">
        <f>INDEX('1_Elect_Sales'!$E$6:$AT$75,I448,H448)</f>
        <v>0</v>
      </c>
      <c r="F448" s="350"/>
      <c r="H448">
        <v>17</v>
      </c>
      <c r="I448">
        <v>67</v>
      </c>
    </row>
    <row r="449" spans="1:9">
      <c r="A449" s="344">
        <v>17</v>
      </c>
      <c r="B449" t="s">
        <v>560</v>
      </c>
      <c r="C449" s="345" t="s">
        <v>584</v>
      </c>
      <c r="D449" s="351"/>
      <c r="E449" s="346">
        <f>INDEX('1_Elect_Sales'!$E$6:$AT$75,I449,H449)</f>
        <v>0</v>
      </c>
      <c r="F449" s="350"/>
      <c r="H449">
        <v>17</v>
      </c>
      <c r="I449">
        <v>68</v>
      </c>
    </row>
    <row r="450" spans="1:9">
      <c r="A450" s="344">
        <v>17</v>
      </c>
      <c r="B450" t="s">
        <v>560</v>
      </c>
      <c r="C450" s="345" t="s">
        <v>585</v>
      </c>
      <c r="D450" s="351"/>
      <c r="E450" s="346">
        <f>INDEX('1_Elect_Sales'!$E$6:$AT$75,I450,H450)</f>
        <v>0</v>
      </c>
      <c r="F450" s="350"/>
      <c r="H450">
        <v>17</v>
      </c>
      <c r="I450">
        <v>70</v>
      </c>
    </row>
    <row r="451" spans="1:9">
      <c r="A451" s="344">
        <v>18</v>
      </c>
      <c r="B451" t="s">
        <v>560</v>
      </c>
      <c r="C451" s="345" t="s">
        <v>75</v>
      </c>
      <c r="D451" s="346" t="str">
        <f>INDEX('1_Elect_Sales'!$E$6:$AT$75,I451,H451)</f>
        <v>C15</v>
      </c>
      <c r="E451" s="350"/>
      <c r="F451" s="350"/>
      <c r="H451">
        <v>18</v>
      </c>
      <c r="I451">
        <v>1</v>
      </c>
    </row>
    <row r="452" spans="1:9">
      <c r="A452" s="344">
        <v>18</v>
      </c>
      <c r="B452" t="s">
        <v>560</v>
      </c>
      <c r="C452" s="345" t="s">
        <v>561</v>
      </c>
      <c r="D452" s="350"/>
      <c r="E452" s="346">
        <f>INDEX('1_Elect_Sales'!$E$6:$AT$75,I452,H452)</f>
        <v>0</v>
      </c>
      <c r="F452" s="350"/>
      <c r="H452">
        <v>18</v>
      </c>
      <c r="I452">
        <v>9</v>
      </c>
    </row>
    <row r="453" spans="1:9">
      <c r="A453" s="344">
        <v>18</v>
      </c>
      <c r="B453" t="s">
        <v>560</v>
      </c>
      <c r="C453" s="345" t="s">
        <v>563</v>
      </c>
      <c r="D453" s="350"/>
      <c r="E453" s="346">
        <f>INDEX('1_Elect_Sales'!$E$6:$AT$75,I453,H453)</f>
        <v>0</v>
      </c>
      <c r="F453" s="350"/>
      <c r="H453">
        <v>18</v>
      </c>
      <c r="I453">
        <v>10</v>
      </c>
    </row>
    <row r="454" spans="1:9">
      <c r="A454" s="344">
        <v>18</v>
      </c>
      <c r="B454" t="s">
        <v>560</v>
      </c>
      <c r="C454" s="345" t="s">
        <v>562</v>
      </c>
      <c r="D454" s="350"/>
      <c r="E454" s="346">
        <f>INDEX('1_Elect_Sales'!$E$6:$AT$75,I454,H454)</f>
        <v>0</v>
      </c>
      <c r="F454" s="350"/>
      <c r="H454">
        <v>18</v>
      </c>
      <c r="I454">
        <v>11</v>
      </c>
    </row>
    <row r="455" spans="1:9">
      <c r="A455" s="344">
        <v>18</v>
      </c>
      <c r="B455" t="s">
        <v>560</v>
      </c>
      <c r="C455" s="345" t="s">
        <v>564</v>
      </c>
      <c r="D455" s="350"/>
      <c r="E455" s="346">
        <f>INDEX('1_Elect_Sales'!$E$6:$AT$75,I455,H455)</f>
        <v>0</v>
      </c>
      <c r="F455" s="350"/>
      <c r="H455">
        <v>18</v>
      </c>
      <c r="I455">
        <v>12</v>
      </c>
    </row>
    <row r="456" spans="1:9">
      <c r="A456" s="344">
        <v>18</v>
      </c>
      <c r="B456" t="s">
        <v>560</v>
      </c>
      <c r="C456" s="345" t="s">
        <v>565</v>
      </c>
      <c r="D456" s="351"/>
      <c r="E456" s="346">
        <f>INDEX('1_Elect_Sales'!$E$6:$AT$75,I456,H456)</f>
        <v>0</v>
      </c>
      <c r="F456" s="350"/>
      <c r="H456">
        <v>18</v>
      </c>
      <c r="I456">
        <v>13</v>
      </c>
    </row>
    <row r="457" spans="1:9">
      <c r="A457" s="344">
        <v>18</v>
      </c>
      <c r="B457" t="s">
        <v>560</v>
      </c>
      <c r="C457" s="345" t="s">
        <v>566</v>
      </c>
      <c r="D457" s="351"/>
      <c r="E457" s="346">
        <f>INDEX('1_Elect_Sales'!$E$6:$AT$75,I457,H457)</f>
        <v>0</v>
      </c>
      <c r="F457" s="350"/>
      <c r="H457">
        <v>18</v>
      </c>
      <c r="I457">
        <v>14</v>
      </c>
    </row>
    <row r="458" spans="1:9">
      <c r="A458" s="344">
        <v>18</v>
      </c>
      <c r="B458" t="s">
        <v>560</v>
      </c>
      <c r="C458" s="345" t="s">
        <v>567</v>
      </c>
      <c r="D458" s="351"/>
      <c r="E458" s="346">
        <f>INDEX('1_Elect_Sales'!$E$6:$AT$75,I458,H458)</f>
        <v>0</v>
      </c>
      <c r="F458" s="350"/>
      <c r="H458">
        <v>18</v>
      </c>
      <c r="I458">
        <v>17</v>
      </c>
    </row>
    <row r="459" spans="1:9">
      <c r="A459" s="344">
        <v>18</v>
      </c>
      <c r="B459" t="s">
        <v>560</v>
      </c>
      <c r="C459" s="345" t="s">
        <v>568</v>
      </c>
      <c r="D459" s="351"/>
      <c r="E459" s="346">
        <f>INDEX('1_Elect_Sales'!$E$6:$AT$75,I459,H459)</f>
        <v>0</v>
      </c>
      <c r="F459" s="350"/>
      <c r="H459">
        <v>18</v>
      </c>
      <c r="I459">
        <v>18</v>
      </c>
    </row>
    <row r="460" spans="1:9">
      <c r="A460" s="344">
        <v>18</v>
      </c>
      <c r="B460" t="s">
        <v>560</v>
      </c>
      <c r="C460" s="345" t="s">
        <v>569</v>
      </c>
      <c r="D460" s="351"/>
      <c r="E460" s="346">
        <f>INDEX('1_Elect_Sales'!$E$6:$AT$75,I460,H460)</f>
        <v>0</v>
      </c>
      <c r="F460" s="350"/>
      <c r="H460">
        <v>18</v>
      </c>
      <c r="I460">
        <v>26</v>
      </c>
    </row>
    <row r="461" spans="1:9">
      <c r="A461" s="344">
        <v>18</v>
      </c>
      <c r="B461" t="s">
        <v>560</v>
      </c>
      <c r="C461" s="345" t="s">
        <v>570</v>
      </c>
      <c r="D461" s="351"/>
      <c r="E461" s="346">
        <f>INDEX('1_Elect_Sales'!$E$6:$AT$75,I461,H461)</f>
        <v>0</v>
      </c>
      <c r="F461" s="350"/>
      <c r="H461">
        <v>18</v>
      </c>
      <c r="I461">
        <v>27</v>
      </c>
    </row>
    <row r="462" spans="1:9">
      <c r="A462" s="344">
        <v>18</v>
      </c>
      <c r="B462" t="s">
        <v>560</v>
      </c>
      <c r="C462" s="345" t="s">
        <v>571</v>
      </c>
      <c r="D462" s="351"/>
      <c r="E462" s="346">
        <f>INDEX('1_Elect_Sales'!$E$6:$AT$75,I462,H462)</f>
        <v>0</v>
      </c>
      <c r="F462" s="350"/>
      <c r="H462">
        <v>18</v>
      </c>
      <c r="I462">
        <v>28</v>
      </c>
    </row>
    <row r="463" spans="1:9">
      <c r="A463" s="344">
        <v>18</v>
      </c>
      <c r="B463" t="s">
        <v>560</v>
      </c>
      <c r="C463" s="345" t="s">
        <v>572</v>
      </c>
      <c r="D463" s="351"/>
      <c r="E463" s="346">
        <f>INDEX('1_Elect_Sales'!$E$6:$AT$75,I463,H463)</f>
        <v>0</v>
      </c>
      <c r="F463" s="350"/>
      <c r="H463">
        <v>18</v>
      </c>
      <c r="I463">
        <v>29</v>
      </c>
    </row>
    <row r="464" spans="1:9">
      <c r="A464" s="344">
        <v>18</v>
      </c>
      <c r="B464" t="s">
        <v>560</v>
      </c>
      <c r="C464" s="345" t="s">
        <v>573</v>
      </c>
      <c r="D464" s="351"/>
      <c r="E464" s="346">
        <f>INDEX('1_Elect_Sales'!$E$6:$AT$75,I464,H464)</f>
        <v>0</v>
      </c>
      <c r="F464" s="350"/>
      <c r="H464">
        <v>18</v>
      </c>
      <c r="I464">
        <v>30</v>
      </c>
    </row>
    <row r="465" spans="1:9">
      <c r="A465" s="344">
        <v>18</v>
      </c>
      <c r="B465" t="s">
        <v>560</v>
      </c>
      <c r="C465" s="345" t="s">
        <v>574</v>
      </c>
      <c r="D465" s="351"/>
      <c r="E465" s="346">
        <f>INDEX('1_Elect_Sales'!$E$6:$AT$75,I465,H465)</f>
        <v>0</v>
      </c>
      <c r="F465" s="350"/>
      <c r="H465">
        <v>18</v>
      </c>
      <c r="I465">
        <v>31</v>
      </c>
    </row>
    <row r="466" spans="1:9">
      <c r="A466" s="344">
        <v>18</v>
      </c>
      <c r="B466" t="s">
        <v>560</v>
      </c>
      <c r="C466" s="345" t="s">
        <v>575</v>
      </c>
      <c r="D466" s="351"/>
      <c r="E466" s="346">
        <f>INDEX('1_Elect_Sales'!$E$6:$AT$75,I466,H466)</f>
        <v>0</v>
      </c>
      <c r="F466" s="350"/>
      <c r="H466">
        <v>18</v>
      </c>
      <c r="I466">
        <v>39</v>
      </c>
    </row>
    <row r="467" spans="1:9">
      <c r="A467" s="344">
        <v>18</v>
      </c>
      <c r="B467" t="s">
        <v>560</v>
      </c>
      <c r="C467" s="345" t="s">
        <v>576</v>
      </c>
      <c r="D467" s="351"/>
      <c r="E467" s="346">
        <f>INDEX('1_Elect_Sales'!$E$6:$AT$75,I467,H467)</f>
        <v>0</v>
      </c>
      <c r="F467" s="350"/>
      <c r="H467">
        <v>18</v>
      </c>
      <c r="I467">
        <v>40</v>
      </c>
    </row>
    <row r="468" spans="1:9">
      <c r="A468" s="344">
        <v>18</v>
      </c>
      <c r="B468" t="s">
        <v>560</v>
      </c>
      <c r="C468" s="345" t="s">
        <v>577</v>
      </c>
      <c r="D468" s="351"/>
      <c r="E468" s="346">
        <f>INDEX('1_Elect_Sales'!$E$6:$AT$75,I468,H468)</f>
        <v>0</v>
      </c>
      <c r="F468" s="350"/>
      <c r="H468">
        <v>18</v>
      </c>
      <c r="I468">
        <v>45</v>
      </c>
    </row>
    <row r="469" spans="1:9">
      <c r="A469" s="344">
        <v>18</v>
      </c>
      <c r="B469" t="s">
        <v>560</v>
      </c>
      <c r="C469" s="345" t="s">
        <v>578</v>
      </c>
      <c r="D469" s="351"/>
      <c r="E469" s="346">
        <f>INDEX('1_Elect_Sales'!$E$6:$AT$75,I469,H469)</f>
        <v>0</v>
      </c>
      <c r="F469" s="350"/>
      <c r="H469">
        <v>18</v>
      </c>
      <c r="I469">
        <v>46</v>
      </c>
    </row>
    <row r="470" spans="1:9">
      <c r="A470" s="344">
        <v>18</v>
      </c>
      <c r="B470" t="s">
        <v>560</v>
      </c>
      <c r="C470" s="345" t="s">
        <v>579</v>
      </c>
      <c r="D470" s="351"/>
      <c r="E470" s="346">
        <f>INDEX('1_Elect_Sales'!$E$6:$AT$75,I470,H470)</f>
        <v>0</v>
      </c>
      <c r="F470" s="350"/>
      <c r="H470">
        <v>18</v>
      </c>
      <c r="I470">
        <v>54</v>
      </c>
    </row>
    <row r="471" spans="1:9">
      <c r="A471" s="344">
        <v>18</v>
      </c>
      <c r="B471" t="s">
        <v>560</v>
      </c>
      <c r="C471" s="345" t="s">
        <v>580</v>
      </c>
      <c r="D471" s="351"/>
      <c r="E471" s="346">
        <f>INDEX('1_Elect_Sales'!$E$6:$AT$75,I471,H471)</f>
        <v>0</v>
      </c>
      <c r="F471" s="350"/>
      <c r="H471">
        <v>18</v>
      </c>
      <c r="I471">
        <v>55</v>
      </c>
    </row>
    <row r="472" spans="1:9">
      <c r="A472" s="344">
        <v>18</v>
      </c>
      <c r="B472" t="s">
        <v>560</v>
      </c>
      <c r="C472" s="345" t="s">
        <v>581</v>
      </c>
      <c r="D472" s="351"/>
      <c r="E472" s="346">
        <f>INDEX('1_Elect_Sales'!$E$6:$AT$75,I472,H472)</f>
        <v>0</v>
      </c>
      <c r="F472" s="350"/>
      <c r="H472">
        <v>18</v>
      </c>
      <c r="I472">
        <v>61</v>
      </c>
    </row>
    <row r="473" spans="1:9">
      <c r="A473" s="344">
        <v>18</v>
      </c>
      <c r="B473" t="s">
        <v>560</v>
      </c>
      <c r="C473" s="345" t="s">
        <v>582</v>
      </c>
      <c r="D473" s="351"/>
      <c r="E473" s="346">
        <f>INDEX('1_Elect_Sales'!$E$6:$AT$75,I473,H473)</f>
        <v>0</v>
      </c>
      <c r="F473" s="350"/>
      <c r="H473">
        <v>18</v>
      </c>
      <c r="I473">
        <v>62</v>
      </c>
    </row>
    <row r="474" spans="1:9">
      <c r="A474" s="344">
        <v>18</v>
      </c>
      <c r="B474" t="s">
        <v>560</v>
      </c>
      <c r="C474" s="345" t="s">
        <v>583</v>
      </c>
      <c r="D474" s="351"/>
      <c r="E474" s="346">
        <f>INDEX('1_Elect_Sales'!$E$6:$AT$75,I474,H474)</f>
        <v>0</v>
      </c>
      <c r="F474" s="350"/>
      <c r="H474">
        <v>18</v>
      </c>
      <c r="I474">
        <v>67</v>
      </c>
    </row>
    <row r="475" spans="1:9">
      <c r="A475" s="344">
        <v>18</v>
      </c>
      <c r="B475" t="s">
        <v>560</v>
      </c>
      <c r="C475" s="345" t="s">
        <v>584</v>
      </c>
      <c r="D475" s="351"/>
      <c r="E475" s="346">
        <f>INDEX('1_Elect_Sales'!$E$6:$AT$75,I475,H475)</f>
        <v>0</v>
      </c>
      <c r="F475" s="350"/>
      <c r="H475">
        <v>18</v>
      </c>
      <c r="I475">
        <v>68</v>
      </c>
    </row>
    <row r="476" spans="1:9">
      <c r="A476" s="344">
        <v>18</v>
      </c>
      <c r="B476" t="s">
        <v>560</v>
      </c>
      <c r="C476" s="345" t="s">
        <v>585</v>
      </c>
      <c r="D476" s="351"/>
      <c r="E476" s="346">
        <f>INDEX('1_Elect_Sales'!$E$6:$AT$75,I476,H476)</f>
        <v>0</v>
      </c>
      <c r="F476" s="350"/>
      <c r="H476">
        <v>18</v>
      </c>
      <c r="I476">
        <v>70</v>
      </c>
    </row>
    <row r="477" spans="1:9">
      <c r="A477" s="344">
        <v>19</v>
      </c>
      <c r="B477" t="s">
        <v>560</v>
      </c>
      <c r="C477" s="345" t="s">
        <v>75</v>
      </c>
      <c r="D477" s="346" t="str">
        <f>INDEX('1_Elect_Sales'!$E$6:$AT$75,I477,H477)</f>
        <v>C16</v>
      </c>
      <c r="E477" s="350"/>
      <c r="F477" s="350"/>
      <c r="H477">
        <v>19</v>
      </c>
      <c r="I477">
        <v>1</v>
      </c>
    </row>
    <row r="478" spans="1:9">
      <c r="A478" s="344">
        <v>19</v>
      </c>
      <c r="B478" t="s">
        <v>560</v>
      </c>
      <c r="C478" s="345" t="s">
        <v>561</v>
      </c>
      <c r="D478" s="350"/>
      <c r="E478" s="346">
        <f>INDEX('1_Elect_Sales'!$E$6:$AT$75,I478,H478)</f>
        <v>0</v>
      </c>
      <c r="F478" s="350"/>
      <c r="H478">
        <v>19</v>
      </c>
      <c r="I478">
        <v>9</v>
      </c>
    </row>
    <row r="479" spans="1:9">
      <c r="A479" s="344">
        <v>19</v>
      </c>
      <c r="B479" t="s">
        <v>560</v>
      </c>
      <c r="C479" s="345" t="s">
        <v>563</v>
      </c>
      <c r="D479" s="350"/>
      <c r="E479" s="346">
        <f>INDEX('1_Elect_Sales'!$E$6:$AT$75,I479,H479)</f>
        <v>0</v>
      </c>
      <c r="F479" s="350"/>
      <c r="H479">
        <v>19</v>
      </c>
      <c r="I479">
        <v>10</v>
      </c>
    </row>
    <row r="480" spans="1:9">
      <c r="A480" s="344">
        <v>19</v>
      </c>
      <c r="B480" t="s">
        <v>560</v>
      </c>
      <c r="C480" s="345" t="s">
        <v>562</v>
      </c>
      <c r="D480" s="350"/>
      <c r="E480" s="346">
        <f>INDEX('1_Elect_Sales'!$E$6:$AT$75,I480,H480)</f>
        <v>0</v>
      </c>
      <c r="F480" s="350"/>
      <c r="H480">
        <v>19</v>
      </c>
      <c r="I480">
        <v>11</v>
      </c>
    </row>
    <row r="481" spans="1:9">
      <c r="A481" s="344">
        <v>19</v>
      </c>
      <c r="B481" t="s">
        <v>560</v>
      </c>
      <c r="C481" s="345" t="s">
        <v>564</v>
      </c>
      <c r="D481" s="350"/>
      <c r="E481" s="346">
        <f>INDEX('1_Elect_Sales'!$E$6:$AT$75,I481,H481)</f>
        <v>0</v>
      </c>
      <c r="F481" s="350"/>
      <c r="H481">
        <v>19</v>
      </c>
      <c r="I481">
        <v>12</v>
      </c>
    </row>
    <row r="482" spans="1:9">
      <c r="A482" s="344">
        <v>19</v>
      </c>
      <c r="B482" t="s">
        <v>560</v>
      </c>
      <c r="C482" s="345" t="s">
        <v>565</v>
      </c>
      <c r="D482" s="351"/>
      <c r="E482" s="346">
        <f>INDEX('1_Elect_Sales'!$E$6:$AT$75,I482,H482)</f>
        <v>0</v>
      </c>
      <c r="F482" s="350"/>
      <c r="H482">
        <v>19</v>
      </c>
      <c r="I482">
        <v>13</v>
      </c>
    </row>
    <row r="483" spans="1:9">
      <c r="A483" s="344">
        <v>19</v>
      </c>
      <c r="B483" t="s">
        <v>560</v>
      </c>
      <c r="C483" s="345" t="s">
        <v>566</v>
      </c>
      <c r="D483" s="351"/>
      <c r="E483" s="346">
        <f>INDEX('1_Elect_Sales'!$E$6:$AT$75,I483,H483)</f>
        <v>0</v>
      </c>
      <c r="F483" s="350"/>
      <c r="H483">
        <v>19</v>
      </c>
      <c r="I483">
        <v>14</v>
      </c>
    </row>
    <row r="484" spans="1:9">
      <c r="A484" s="344">
        <v>19</v>
      </c>
      <c r="B484" t="s">
        <v>560</v>
      </c>
      <c r="C484" s="345" t="s">
        <v>567</v>
      </c>
      <c r="D484" s="351"/>
      <c r="E484" s="346">
        <f>INDEX('1_Elect_Sales'!$E$6:$AT$75,I484,H484)</f>
        <v>0</v>
      </c>
      <c r="F484" s="350"/>
      <c r="H484">
        <v>19</v>
      </c>
      <c r="I484">
        <v>17</v>
      </c>
    </row>
    <row r="485" spans="1:9">
      <c r="A485" s="344">
        <v>19</v>
      </c>
      <c r="B485" t="s">
        <v>560</v>
      </c>
      <c r="C485" s="345" t="s">
        <v>568</v>
      </c>
      <c r="D485" s="351"/>
      <c r="E485" s="346">
        <f>INDEX('1_Elect_Sales'!$E$6:$AT$75,I485,H485)</f>
        <v>0</v>
      </c>
      <c r="F485" s="350"/>
      <c r="H485">
        <v>19</v>
      </c>
      <c r="I485">
        <v>18</v>
      </c>
    </row>
    <row r="486" spans="1:9">
      <c r="A486" s="344">
        <v>19</v>
      </c>
      <c r="B486" t="s">
        <v>560</v>
      </c>
      <c r="C486" s="345" t="s">
        <v>569</v>
      </c>
      <c r="D486" s="351"/>
      <c r="E486" s="346">
        <f>INDEX('1_Elect_Sales'!$E$6:$AT$75,I486,H486)</f>
        <v>0</v>
      </c>
      <c r="F486" s="350"/>
      <c r="H486">
        <v>19</v>
      </c>
      <c r="I486">
        <v>26</v>
      </c>
    </row>
    <row r="487" spans="1:9">
      <c r="A487" s="344">
        <v>19</v>
      </c>
      <c r="B487" t="s">
        <v>560</v>
      </c>
      <c r="C487" s="345" t="s">
        <v>570</v>
      </c>
      <c r="D487" s="351"/>
      <c r="E487" s="346">
        <f>INDEX('1_Elect_Sales'!$E$6:$AT$75,I487,H487)</f>
        <v>0</v>
      </c>
      <c r="F487" s="350"/>
      <c r="H487">
        <v>19</v>
      </c>
      <c r="I487">
        <v>27</v>
      </c>
    </row>
    <row r="488" spans="1:9">
      <c r="A488" s="344">
        <v>19</v>
      </c>
      <c r="B488" t="s">
        <v>560</v>
      </c>
      <c r="C488" s="345" t="s">
        <v>571</v>
      </c>
      <c r="D488" s="351"/>
      <c r="E488" s="346">
        <f>INDEX('1_Elect_Sales'!$E$6:$AT$75,I488,H488)</f>
        <v>0</v>
      </c>
      <c r="F488" s="350"/>
      <c r="H488">
        <v>19</v>
      </c>
      <c r="I488">
        <v>28</v>
      </c>
    </row>
    <row r="489" spans="1:9">
      <c r="A489" s="344">
        <v>19</v>
      </c>
      <c r="B489" t="s">
        <v>560</v>
      </c>
      <c r="C489" s="345" t="s">
        <v>572</v>
      </c>
      <c r="D489" s="351"/>
      <c r="E489" s="346">
        <f>INDEX('1_Elect_Sales'!$E$6:$AT$75,I489,H489)</f>
        <v>0</v>
      </c>
      <c r="F489" s="350"/>
      <c r="H489">
        <v>19</v>
      </c>
      <c r="I489">
        <v>29</v>
      </c>
    </row>
    <row r="490" spans="1:9">
      <c r="A490" s="344">
        <v>19</v>
      </c>
      <c r="B490" t="s">
        <v>560</v>
      </c>
      <c r="C490" s="345" t="s">
        <v>573</v>
      </c>
      <c r="D490" s="351"/>
      <c r="E490" s="346">
        <f>INDEX('1_Elect_Sales'!$E$6:$AT$75,I490,H490)</f>
        <v>0</v>
      </c>
      <c r="F490" s="350"/>
      <c r="H490">
        <v>19</v>
      </c>
      <c r="I490">
        <v>30</v>
      </c>
    </row>
    <row r="491" spans="1:9">
      <c r="A491" s="344">
        <v>19</v>
      </c>
      <c r="B491" t="s">
        <v>560</v>
      </c>
      <c r="C491" s="345" t="s">
        <v>574</v>
      </c>
      <c r="D491" s="351"/>
      <c r="E491" s="346">
        <f>INDEX('1_Elect_Sales'!$E$6:$AT$75,I491,H491)</f>
        <v>0</v>
      </c>
      <c r="F491" s="350"/>
      <c r="H491">
        <v>19</v>
      </c>
      <c r="I491">
        <v>31</v>
      </c>
    </row>
    <row r="492" spans="1:9">
      <c r="A492" s="344">
        <v>19</v>
      </c>
      <c r="B492" t="s">
        <v>560</v>
      </c>
      <c r="C492" s="345" t="s">
        <v>575</v>
      </c>
      <c r="D492" s="351"/>
      <c r="E492" s="346">
        <f>INDEX('1_Elect_Sales'!$E$6:$AT$75,I492,H492)</f>
        <v>0</v>
      </c>
      <c r="F492" s="350"/>
      <c r="H492">
        <v>19</v>
      </c>
      <c r="I492">
        <v>39</v>
      </c>
    </row>
    <row r="493" spans="1:9">
      <c r="A493" s="344">
        <v>19</v>
      </c>
      <c r="B493" t="s">
        <v>560</v>
      </c>
      <c r="C493" s="345" t="s">
        <v>576</v>
      </c>
      <c r="D493" s="351"/>
      <c r="E493" s="346">
        <f>INDEX('1_Elect_Sales'!$E$6:$AT$75,I493,H493)</f>
        <v>0</v>
      </c>
      <c r="F493" s="350"/>
      <c r="H493">
        <v>19</v>
      </c>
      <c r="I493">
        <v>40</v>
      </c>
    </row>
    <row r="494" spans="1:9">
      <c r="A494" s="344">
        <v>19</v>
      </c>
      <c r="B494" t="s">
        <v>560</v>
      </c>
      <c r="C494" s="345" t="s">
        <v>577</v>
      </c>
      <c r="D494" s="351"/>
      <c r="E494" s="346">
        <f>INDEX('1_Elect_Sales'!$E$6:$AT$75,I494,H494)</f>
        <v>0</v>
      </c>
      <c r="F494" s="350"/>
      <c r="H494">
        <v>19</v>
      </c>
      <c r="I494">
        <v>45</v>
      </c>
    </row>
    <row r="495" spans="1:9">
      <c r="A495" s="344">
        <v>19</v>
      </c>
      <c r="B495" t="s">
        <v>560</v>
      </c>
      <c r="C495" s="345" t="s">
        <v>578</v>
      </c>
      <c r="D495" s="351"/>
      <c r="E495" s="346">
        <f>INDEX('1_Elect_Sales'!$E$6:$AT$75,I495,H495)</f>
        <v>0</v>
      </c>
      <c r="F495" s="350"/>
      <c r="H495">
        <v>19</v>
      </c>
      <c r="I495">
        <v>46</v>
      </c>
    </row>
    <row r="496" spans="1:9">
      <c r="A496" s="344">
        <v>19</v>
      </c>
      <c r="B496" t="s">
        <v>560</v>
      </c>
      <c r="C496" s="345" t="s">
        <v>579</v>
      </c>
      <c r="D496" s="351"/>
      <c r="E496" s="346">
        <f>INDEX('1_Elect_Sales'!$E$6:$AT$75,I496,H496)</f>
        <v>0</v>
      </c>
      <c r="F496" s="350"/>
      <c r="H496">
        <v>19</v>
      </c>
      <c r="I496">
        <v>54</v>
      </c>
    </row>
    <row r="497" spans="1:9">
      <c r="A497" s="344">
        <v>19</v>
      </c>
      <c r="B497" t="s">
        <v>560</v>
      </c>
      <c r="C497" s="345" t="s">
        <v>580</v>
      </c>
      <c r="D497" s="351"/>
      <c r="E497" s="346">
        <f>INDEX('1_Elect_Sales'!$E$6:$AT$75,I497,H497)</f>
        <v>0</v>
      </c>
      <c r="F497" s="350"/>
      <c r="H497">
        <v>19</v>
      </c>
      <c r="I497">
        <v>55</v>
      </c>
    </row>
    <row r="498" spans="1:9">
      <c r="A498" s="344">
        <v>19</v>
      </c>
      <c r="B498" t="s">
        <v>560</v>
      </c>
      <c r="C498" s="345" t="s">
        <v>581</v>
      </c>
      <c r="D498" s="351"/>
      <c r="E498" s="346">
        <f>INDEX('1_Elect_Sales'!$E$6:$AT$75,I498,H498)</f>
        <v>0</v>
      </c>
      <c r="F498" s="350"/>
      <c r="H498">
        <v>19</v>
      </c>
      <c r="I498">
        <v>61</v>
      </c>
    </row>
    <row r="499" spans="1:9">
      <c r="A499" s="344">
        <v>19</v>
      </c>
      <c r="B499" t="s">
        <v>560</v>
      </c>
      <c r="C499" s="345" t="s">
        <v>582</v>
      </c>
      <c r="D499" s="351"/>
      <c r="E499" s="346">
        <f>INDEX('1_Elect_Sales'!$E$6:$AT$75,I499,H499)</f>
        <v>0</v>
      </c>
      <c r="F499" s="350"/>
      <c r="H499">
        <v>19</v>
      </c>
      <c r="I499">
        <v>62</v>
      </c>
    </row>
    <row r="500" spans="1:9">
      <c r="A500" s="344">
        <v>19</v>
      </c>
      <c r="B500" t="s">
        <v>560</v>
      </c>
      <c r="C500" s="345" t="s">
        <v>583</v>
      </c>
      <c r="D500" s="351"/>
      <c r="E500" s="346">
        <f>INDEX('1_Elect_Sales'!$E$6:$AT$75,I500,H500)</f>
        <v>0</v>
      </c>
      <c r="F500" s="350"/>
      <c r="H500">
        <v>19</v>
      </c>
      <c r="I500">
        <v>67</v>
      </c>
    </row>
    <row r="501" spans="1:9">
      <c r="A501" s="344">
        <v>19</v>
      </c>
      <c r="B501" t="s">
        <v>560</v>
      </c>
      <c r="C501" s="345" t="s">
        <v>584</v>
      </c>
      <c r="D501" s="351"/>
      <c r="E501" s="346">
        <f>INDEX('1_Elect_Sales'!$E$6:$AT$75,I501,H501)</f>
        <v>0</v>
      </c>
      <c r="F501" s="350"/>
      <c r="H501">
        <v>19</v>
      </c>
      <c r="I501">
        <v>68</v>
      </c>
    </row>
    <row r="502" spans="1:9">
      <c r="A502" s="344">
        <v>19</v>
      </c>
      <c r="B502" t="s">
        <v>560</v>
      </c>
      <c r="C502" s="345" t="s">
        <v>585</v>
      </c>
      <c r="D502" s="351"/>
      <c r="E502" s="346">
        <f>INDEX('1_Elect_Sales'!$E$6:$AT$75,I502,H502)</f>
        <v>0</v>
      </c>
      <c r="F502" s="350"/>
      <c r="H502">
        <v>19</v>
      </c>
      <c r="I502">
        <v>70</v>
      </c>
    </row>
    <row r="503" spans="1:9">
      <c r="A503" s="344">
        <v>20</v>
      </c>
      <c r="B503" t="s">
        <v>560</v>
      </c>
      <c r="C503" s="345" t="s">
        <v>75</v>
      </c>
      <c r="D503" s="346" t="str">
        <f>INDEX('1_Elect_Sales'!$E$6:$AT$75,I503,H503)</f>
        <v>C17</v>
      </c>
      <c r="E503" s="350"/>
      <c r="F503" s="350"/>
      <c r="H503">
        <v>20</v>
      </c>
      <c r="I503">
        <v>1</v>
      </c>
    </row>
    <row r="504" spans="1:9">
      <c r="A504" s="344">
        <v>20</v>
      </c>
      <c r="B504" t="s">
        <v>560</v>
      </c>
      <c r="C504" s="345" t="s">
        <v>561</v>
      </c>
      <c r="D504" s="350"/>
      <c r="E504" s="346">
        <f>INDEX('1_Elect_Sales'!$E$6:$AT$75,I504,H504)</f>
        <v>0</v>
      </c>
      <c r="F504" s="350"/>
      <c r="H504">
        <v>20</v>
      </c>
      <c r="I504">
        <v>9</v>
      </c>
    </row>
    <row r="505" spans="1:9">
      <c r="A505" s="344">
        <v>20</v>
      </c>
      <c r="B505" t="s">
        <v>560</v>
      </c>
      <c r="C505" s="345" t="s">
        <v>563</v>
      </c>
      <c r="D505" s="350"/>
      <c r="E505" s="346">
        <f>INDEX('1_Elect_Sales'!$E$6:$AT$75,I505,H505)</f>
        <v>0</v>
      </c>
      <c r="F505" s="350"/>
      <c r="H505">
        <v>20</v>
      </c>
      <c r="I505">
        <v>10</v>
      </c>
    </row>
    <row r="506" spans="1:9">
      <c r="A506" s="344">
        <v>20</v>
      </c>
      <c r="B506" t="s">
        <v>560</v>
      </c>
      <c r="C506" s="345" t="s">
        <v>562</v>
      </c>
      <c r="D506" s="350"/>
      <c r="E506" s="346">
        <f>INDEX('1_Elect_Sales'!$E$6:$AT$75,I506,H506)</f>
        <v>0</v>
      </c>
      <c r="F506" s="350"/>
      <c r="H506">
        <v>20</v>
      </c>
      <c r="I506">
        <v>11</v>
      </c>
    </row>
    <row r="507" spans="1:9">
      <c r="A507" s="344">
        <v>20</v>
      </c>
      <c r="B507" t="s">
        <v>560</v>
      </c>
      <c r="C507" s="345" t="s">
        <v>564</v>
      </c>
      <c r="D507" s="350"/>
      <c r="E507" s="346">
        <f>INDEX('1_Elect_Sales'!$E$6:$AT$75,I507,H507)</f>
        <v>0</v>
      </c>
      <c r="F507" s="350"/>
      <c r="H507">
        <v>20</v>
      </c>
      <c r="I507">
        <v>12</v>
      </c>
    </row>
    <row r="508" spans="1:9">
      <c r="A508" s="344">
        <v>20</v>
      </c>
      <c r="B508" t="s">
        <v>560</v>
      </c>
      <c r="C508" s="345" t="s">
        <v>565</v>
      </c>
      <c r="D508" s="351"/>
      <c r="E508" s="346">
        <f>INDEX('1_Elect_Sales'!$E$6:$AT$75,I508,H508)</f>
        <v>0</v>
      </c>
      <c r="F508" s="350"/>
      <c r="H508">
        <v>20</v>
      </c>
      <c r="I508">
        <v>13</v>
      </c>
    </row>
    <row r="509" spans="1:9">
      <c r="A509" s="344">
        <v>20</v>
      </c>
      <c r="B509" t="s">
        <v>560</v>
      </c>
      <c r="C509" s="345" t="s">
        <v>566</v>
      </c>
      <c r="D509" s="351"/>
      <c r="E509" s="346">
        <f>INDEX('1_Elect_Sales'!$E$6:$AT$75,I509,H509)</f>
        <v>0</v>
      </c>
      <c r="F509" s="350"/>
      <c r="H509">
        <v>20</v>
      </c>
      <c r="I509">
        <v>14</v>
      </c>
    </row>
    <row r="510" spans="1:9">
      <c r="A510" s="344">
        <v>20</v>
      </c>
      <c r="B510" t="s">
        <v>560</v>
      </c>
      <c r="C510" s="345" t="s">
        <v>567</v>
      </c>
      <c r="D510" s="351"/>
      <c r="E510" s="346">
        <f>INDEX('1_Elect_Sales'!$E$6:$AT$75,I510,H510)</f>
        <v>0</v>
      </c>
      <c r="F510" s="350"/>
      <c r="H510">
        <v>20</v>
      </c>
      <c r="I510">
        <v>17</v>
      </c>
    </row>
    <row r="511" spans="1:9">
      <c r="A511" s="344">
        <v>20</v>
      </c>
      <c r="B511" t="s">
        <v>560</v>
      </c>
      <c r="C511" s="345" t="s">
        <v>568</v>
      </c>
      <c r="D511" s="351"/>
      <c r="E511" s="346">
        <f>INDEX('1_Elect_Sales'!$E$6:$AT$75,I511,H511)</f>
        <v>0</v>
      </c>
      <c r="F511" s="350"/>
      <c r="H511">
        <v>20</v>
      </c>
      <c r="I511">
        <v>18</v>
      </c>
    </row>
    <row r="512" spans="1:9">
      <c r="A512" s="344">
        <v>20</v>
      </c>
      <c r="B512" t="s">
        <v>560</v>
      </c>
      <c r="C512" s="345" t="s">
        <v>569</v>
      </c>
      <c r="D512" s="351"/>
      <c r="E512" s="346">
        <f>INDEX('1_Elect_Sales'!$E$6:$AT$75,I512,H512)</f>
        <v>0</v>
      </c>
      <c r="F512" s="350"/>
      <c r="H512">
        <v>20</v>
      </c>
      <c r="I512">
        <v>26</v>
      </c>
    </row>
    <row r="513" spans="1:9">
      <c r="A513" s="344">
        <v>20</v>
      </c>
      <c r="B513" t="s">
        <v>560</v>
      </c>
      <c r="C513" s="345" t="s">
        <v>570</v>
      </c>
      <c r="D513" s="351"/>
      <c r="E513" s="346">
        <f>INDEX('1_Elect_Sales'!$E$6:$AT$75,I513,H513)</f>
        <v>0</v>
      </c>
      <c r="F513" s="350"/>
      <c r="H513">
        <v>20</v>
      </c>
      <c r="I513">
        <v>27</v>
      </c>
    </row>
    <row r="514" spans="1:9">
      <c r="A514" s="344">
        <v>20</v>
      </c>
      <c r="B514" t="s">
        <v>560</v>
      </c>
      <c r="C514" s="345" t="s">
        <v>571</v>
      </c>
      <c r="D514" s="351"/>
      <c r="E514" s="346">
        <f>INDEX('1_Elect_Sales'!$E$6:$AT$75,I514,H514)</f>
        <v>0</v>
      </c>
      <c r="F514" s="350"/>
      <c r="H514">
        <v>20</v>
      </c>
      <c r="I514">
        <v>28</v>
      </c>
    </row>
    <row r="515" spans="1:9">
      <c r="A515" s="344">
        <v>20</v>
      </c>
      <c r="B515" t="s">
        <v>560</v>
      </c>
      <c r="C515" s="345" t="s">
        <v>572</v>
      </c>
      <c r="D515" s="351"/>
      <c r="E515" s="346">
        <f>INDEX('1_Elect_Sales'!$E$6:$AT$75,I515,H515)</f>
        <v>0</v>
      </c>
      <c r="F515" s="350"/>
      <c r="H515">
        <v>20</v>
      </c>
      <c r="I515">
        <v>29</v>
      </c>
    </row>
    <row r="516" spans="1:9">
      <c r="A516" s="344">
        <v>20</v>
      </c>
      <c r="B516" t="s">
        <v>560</v>
      </c>
      <c r="C516" s="345" t="s">
        <v>573</v>
      </c>
      <c r="D516" s="351"/>
      <c r="E516" s="346">
        <f>INDEX('1_Elect_Sales'!$E$6:$AT$75,I516,H516)</f>
        <v>0</v>
      </c>
      <c r="F516" s="350"/>
      <c r="H516">
        <v>20</v>
      </c>
      <c r="I516">
        <v>30</v>
      </c>
    </row>
    <row r="517" spans="1:9">
      <c r="A517" s="344">
        <v>20</v>
      </c>
      <c r="B517" t="s">
        <v>560</v>
      </c>
      <c r="C517" s="345" t="s">
        <v>574</v>
      </c>
      <c r="D517" s="351"/>
      <c r="E517" s="346">
        <f>INDEX('1_Elect_Sales'!$E$6:$AT$75,I517,H517)</f>
        <v>0</v>
      </c>
      <c r="F517" s="350"/>
      <c r="H517">
        <v>20</v>
      </c>
      <c r="I517">
        <v>31</v>
      </c>
    </row>
    <row r="518" spans="1:9">
      <c r="A518" s="344">
        <v>20</v>
      </c>
      <c r="B518" t="s">
        <v>560</v>
      </c>
      <c r="C518" s="345" t="s">
        <v>575</v>
      </c>
      <c r="D518" s="351"/>
      <c r="E518" s="346">
        <f>INDEX('1_Elect_Sales'!$E$6:$AT$75,I518,H518)</f>
        <v>0</v>
      </c>
      <c r="F518" s="350"/>
      <c r="H518">
        <v>20</v>
      </c>
      <c r="I518">
        <v>39</v>
      </c>
    </row>
    <row r="519" spans="1:9">
      <c r="A519" s="344">
        <v>20</v>
      </c>
      <c r="B519" t="s">
        <v>560</v>
      </c>
      <c r="C519" s="345" t="s">
        <v>576</v>
      </c>
      <c r="D519" s="351"/>
      <c r="E519" s="346">
        <f>INDEX('1_Elect_Sales'!$E$6:$AT$75,I519,H519)</f>
        <v>0</v>
      </c>
      <c r="F519" s="350"/>
      <c r="H519">
        <v>20</v>
      </c>
      <c r="I519">
        <v>40</v>
      </c>
    </row>
    <row r="520" spans="1:9">
      <c r="A520" s="344">
        <v>20</v>
      </c>
      <c r="B520" t="s">
        <v>560</v>
      </c>
      <c r="C520" s="345" t="s">
        <v>577</v>
      </c>
      <c r="D520" s="351"/>
      <c r="E520" s="346">
        <f>INDEX('1_Elect_Sales'!$E$6:$AT$75,I520,H520)</f>
        <v>0</v>
      </c>
      <c r="F520" s="350"/>
      <c r="H520">
        <v>20</v>
      </c>
      <c r="I520">
        <v>45</v>
      </c>
    </row>
    <row r="521" spans="1:9">
      <c r="A521" s="344">
        <v>20</v>
      </c>
      <c r="B521" t="s">
        <v>560</v>
      </c>
      <c r="C521" s="345" t="s">
        <v>578</v>
      </c>
      <c r="D521" s="351"/>
      <c r="E521" s="346">
        <f>INDEX('1_Elect_Sales'!$E$6:$AT$75,I521,H521)</f>
        <v>0</v>
      </c>
      <c r="F521" s="350"/>
      <c r="H521">
        <v>20</v>
      </c>
      <c r="I521">
        <v>46</v>
      </c>
    </row>
    <row r="522" spans="1:9">
      <c r="A522" s="344">
        <v>20</v>
      </c>
      <c r="B522" t="s">
        <v>560</v>
      </c>
      <c r="C522" s="345" t="s">
        <v>579</v>
      </c>
      <c r="D522" s="351"/>
      <c r="E522" s="346">
        <f>INDEX('1_Elect_Sales'!$E$6:$AT$75,I522,H522)</f>
        <v>0</v>
      </c>
      <c r="F522" s="350"/>
      <c r="H522">
        <v>20</v>
      </c>
      <c r="I522">
        <v>54</v>
      </c>
    </row>
    <row r="523" spans="1:9">
      <c r="A523" s="344">
        <v>20</v>
      </c>
      <c r="B523" t="s">
        <v>560</v>
      </c>
      <c r="C523" s="345" t="s">
        <v>580</v>
      </c>
      <c r="D523" s="351"/>
      <c r="E523" s="346">
        <f>INDEX('1_Elect_Sales'!$E$6:$AT$75,I523,H523)</f>
        <v>0</v>
      </c>
      <c r="F523" s="350"/>
      <c r="H523">
        <v>20</v>
      </c>
      <c r="I523">
        <v>55</v>
      </c>
    </row>
    <row r="524" spans="1:9">
      <c r="A524" s="344">
        <v>20</v>
      </c>
      <c r="B524" t="s">
        <v>560</v>
      </c>
      <c r="C524" s="345" t="s">
        <v>581</v>
      </c>
      <c r="D524" s="351"/>
      <c r="E524" s="346">
        <f>INDEX('1_Elect_Sales'!$E$6:$AT$75,I524,H524)</f>
        <v>0</v>
      </c>
      <c r="F524" s="350"/>
      <c r="H524">
        <v>20</v>
      </c>
      <c r="I524">
        <v>61</v>
      </c>
    </row>
    <row r="525" spans="1:9">
      <c r="A525" s="344">
        <v>20</v>
      </c>
      <c r="B525" t="s">
        <v>560</v>
      </c>
      <c r="C525" s="345" t="s">
        <v>582</v>
      </c>
      <c r="D525" s="351"/>
      <c r="E525" s="346">
        <f>INDEX('1_Elect_Sales'!$E$6:$AT$75,I525,H525)</f>
        <v>0</v>
      </c>
      <c r="F525" s="350"/>
      <c r="H525">
        <v>20</v>
      </c>
      <c r="I525">
        <v>62</v>
      </c>
    </row>
    <row r="526" spans="1:9">
      <c r="A526" s="344">
        <v>20</v>
      </c>
      <c r="B526" t="s">
        <v>560</v>
      </c>
      <c r="C526" s="345" t="s">
        <v>583</v>
      </c>
      <c r="D526" s="351"/>
      <c r="E526" s="346">
        <f>INDEX('1_Elect_Sales'!$E$6:$AT$75,I526,H526)</f>
        <v>0</v>
      </c>
      <c r="F526" s="350"/>
      <c r="H526">
        <v>20</v>
      </c>
      <c r="I526">
        <v>67</v>
      </c>
    </row>
    <row r="527" spans="1:9">
      <c r="A527" s="344">
        <v>20</v>
      </c>
      <c r="B527" t="s">
        <v>560</v>
      </c>
      <c r="C527" s="345" t="s">
        <v>584</v>
      </c>
      <c r="D527" s="351"/>
      <c r="E527" s="346">
        <f>INDEX('1_Elect_Sales'!$E$6:$AT$75,I527,H527)</f>
        <v>0</v>
      </c>
      <c r="F527" s="350"/>
      <c r="H527">
        <v>20</v>
      </c>
      <c r="I527">
        <v>68</v>
      </c>
    </row>
    <row r="528" spans="1:9">
      <c r="A528" s="344">
        <v>20</v>
      </c>
      <c r="B528" t="s">
        <v>560</v>
      </c>
      <c r="C528" s="345" t="s">
        <v>585</v>
      </c>
      <c r="D528" s="351"/>
      <c r="E528" s="346">
        <f>INDEX('1_Elect_Sales'!$E$6:$AT$75,I528,H528)</f>
        <v>0</v>
      </c>
      <c r="F528" s="350"/>
      <c r="H528">
        <v>20</v>
      </c>
      <c r="I528">
        <v>70</v>
      </c>
    </row>
    <row r="529" spans="1:9">
      <c r="A529" s="344">
        <v>21</v>
      </c>
      <c r="B529" t="s">
        <v>560</v>
      </c>
      <c r="C529" s="345" t="s">
        <v>75</v>
      </c>
      <c r="D529" s="346" t="str">
        <f>INDEX('1_Elect_Sales'!$E$6:$AT$75,I529,H529)</f>
        <v>C18</v>
      </c>
      <c r="E529" s="350"/>
      <c r="F529" s="350"/>
      <c r="H529">
        <v>21</v>
      </c>
      <c r="I529">
        <v>1</v>
      </c>
    </row>
    <row r="530" spans="1:9">
      <c r="A530" s="344">
        <v>21</v>
      </c>
      <c r="B530" t="s">
        <v>560</v>
      </c>
      <c r="C530" s="345" t="s">
        <v>561</v>
      </c>
      <c r="D530" s="350"/>
      <c r="E530" s="346">
        <f>INDEX('1_Elect_Sales'!$E$6:$AT$75,I530,H530)</f>
        <v>0</v>
      </c>
      <c r="F530" s="350"/>
      <c r="H530">
        <v>21</v>
      </c>
      <c r="I530">
        <v>9</v>
      </c>
    </row>
    <row r="531" spans="1:9">
      <c r="A531" s="344">
        <v>21</v>
      </c>
      <c r="B531" t="s">
        <v>560</v>
      </c>
      <c r="C531" s="345" t="s">
        <v>563</v>
      </c>
      <c r="D531" s="350"/>
      <c r="E531" s="346">
        <f>INDEX('1_Elect_Sales'!$E$6:$AT$75,I531,H531)</f>
        <v>0</v>
      </c>
      <c r="F531" s="350"/>
      <c r="H531">
        <v>21</v>
      </c>
      <c r="I531">
        <v>10</v>
      </c>
    </row>
    <row r="532" spans="1:9">
      <c r="A532" s="344">
        <v>21</v>
      </c>
      <c r="B532" t="s">
        <v>560</v>
      </c>
      <c r="C532" s="345" t="s">
        <v>562</v>
      </c>
      <c r="D532" s="350"/>
      <c r="E532" s="346">
        <f>INDEX('1_Elect_Sales'!$E$6:$AT$75,I532,H532)</f>
        <v>0</v>
      </c>
      <c r="F532" s="350"/>
      <c r="H532">
        <v>21</v>
      </c>
      <c r="I532">
        <v>11</v>
      </c>
    </row>
    <row r="533" spans="1:9">
      <c r="A533" s="344">
        <v>21</v>
      </c>
      <c r="B533" t="s">
        <v>560</v>
      </c>
      <c r="C533" s="345" t="s">
        <v>564</v>
      </c>
      <c r="D533" s="350"/>
      <c r="E533" s="346">
        <f>INDEX('1_Elect_Sales'!$E$6:$AT$75,I533,H533)</f>
        <v>0</v>
      </c>
      <c r="F533" s="350"/>
      <c r="H533">
        <v>21</v>
      </c>
      <c r="I533">
        <v>12</v>
      </c>
    </row>
    <row r="534" spans="1:9">
      <c r="A534" s="344">
        <v>21</v>
      </c>
      <c r="B534" t="s">
        <v>560</v>
      </c>
      <c r="C534" s="345" t="s">
        <v>565</v>
      </c>
      <c r="D534" s="351"/>
      <c r="E534" s="346">
        <f>INDEX('1_Elect_Sales'!$E$6:$AT$75,I534,H534)</f>
        <v>0</v>
      </c>
      <c r="F534" s="350"/>
      <c r="H534">
        <v>21</v>
      </c>
      <c r="I534">
        <v>13</v>
      </c>
    </row>
    <row r="535" spans="1:9">
      <c r="A535" s="344">
        <v>21</v>
      </c>
      <c r="B535" t="s">
        <v>560</v>
      </c>
      <c r="C535" s="345" t="s">
        <v>566</v>
      </c>
      <c r="D535" s="351"/>
      <c r="E535" s="346">
        <f>INDEX('1_Elect_Sales'!$E$6:$AT$75,I535,H535)</f>
        <v>0</v>
      </c>
      <c r="F535" s="350"/>
      <c r="H535">
        <v>21</v>
      </c>
      <c r="I535">
        <v>14</v>
      </c>
    </row>
    <row r="536" spans="1:9">
      <c r="A536" s="344">
        <v>21</v>
      </c>
      <c r="B536" t="s">
        <v>560</v>
      </c>
      <c r="C536" s="345" t="s">
        <v>567</v>
      </c>
      <c r="D536" s="351"/>
      <c r="E536" s="346">
        <f>INDEX('1_Elect_Sales'!$E$6:$AT$75,I536,H536)</f>
        <v>0</v>
      </c>
      <c r="F536" s="350"/>
      <c r="H536">
        <v>21</v>
      </c>
      <c r="I536">
        <v>17</v>
      </c>
    </row>
    <row r="537" spans="1:9">
      <c r="A537" s="344">
        <v>21</v>
      </c>
      <c r="B537" t="s">
        <v>560</v>
      </c>
      <c r="C537" s="345" t="s">
        <v>568</v>
      </c>
      <c r="D537" s="351"/>
      <c r="E537" s="346">
        <f>INDEX('1_Elect_Sales'!$E$6:$AT$75,I537,H537)</f>
        <v>0</v>
      </c>
      <c r="F537" s="350"/>
      <c r="H537">
        <v>21</v>
      </c>
      <c r="I537">
        <v>18</v>
      </c>
    </row>
    <row r="538" spans="1:9">
      <c r="A538" s="344">
        <v>21</v>
      </c>
      <c r="B538" t="s">
        <v>560</v>
      </c>
      <c r="C538" s="345" t="s">
        <v>569</v>
      </c>
      <c r="D538" s="351"/>
      <c r="E538" s="346">
        <f>INDEX('1_Elect_Sales'!$E$6:$AT$75,I538,H538)</f>
        <v>0</v>
      </c>
      <c r="F538" s="350"/>
      <c r="H538">
        <v>21</v>
      </c>
      <c r="I538">
        <v>26</v>
      </c>
    </row>
    <row r="539" spans="1:9">
      <c r="A539" s="344">
        <v>21</v>
      </c>
      <c r="B539" t="s">
        <v>560</v>
      </c>
      <c r="C539" s="345" t="s">
        <v>570</v>
      </c>
      <c r="D539" s="351"/>
      <c r="E539" s="346">
        <f>INDEX('1_Elect_Sales'!$E$6:$AT$75,I539,H539)</f>
        <v>0</v>
      </c>
      <c r="F539" s="350"/>
      <c r="H539">
        <v>21</v>
      </c>
      <c r="I539">
        <v>27</v>
      </c>
    </row>
    <row r="540" spans="1:9">
      <c r="A540" s="344">
        <v>21</v>
      </c>
      <c r="B540" t="s">
        <v>560</v>
      </c>
      <c r="C540" s="345" t="s">
        <v>571</v>
      </c>
      <c r="D540" s="351"/>
      <c r="E540" s="346">
        <f>INDEX('1_Elect_Sales'!$E$6:$AT$75,I540,H540)</f>
        <v>0</v>
      </c>
      <c r="F540" s="350"/>
      <c r="H540">
        <v>21</v>
      </c>
      <c r="I540">
        <v>28</v>
      </c>
    </row>
    <row r="541" spans="1:9">
      <c r="A541" s="344">
        <v>21</v>
      </c>
      <c r="B541" t="s">
        <v>560</v>
      </c>
      <c r="C541" s="345" t="s">
        <v>572</v>
      </c>
      <c r="D541" s="351"/>
      <c r="E541" s="346">
        <f>INDEX('1_Elect_Sales'!$E$6:$AT$75,I541,H541)</f>
        <v>0</v>
      </c>
      <c r="F541" s="350"/>
      <c r="H541">
        <v>21</v>
      </c>
      <c r="I541">
        <v>29</v>
      </c>
    </row>
    <row r="542" spans="1:9">
      <c r="A542" s="344">
        <v>21</v>
      </c>
      <c r="B542" t="s">
        <v>560</v>
      </c>
      <c r="C542" s="345" t="s">
        <v>573</v>
      </c>
      <c r="D542" s="351"/>
      <c r="E542" s="346">
        <f>INDEX('1_Elect_Sales'!$E$6:$AT$75,I542,H542)</f>
        <v>0</v>
      </c>
      <c r="F542" s="350"/>
      <c r="H542">
        <v>21</v>
      </c>
      <c r="I542">
        <v>30</v>
      </c>
    </row>
    <row r="543" spans="1:9">
      <c r="A543" s="344">
        <v>21</v>
      </c>
      <c r="B543" t="s">
        <v>560</v>
      </c>
      <c r="C543" s="345" t="s">
        <v>574</v>
      </c>
      <c r="D543" s="351"/>
      <c r="E543" s="346">
        <f>INDEX('1_Elect_Sales'!$E$6:$AT$75,I543,H543)</f>
        <v>0</v>
      </c>
      <c r="F543" s="350"/>
      <c r="H543">
        <v>21</v>
      </c>
      <c r="I543">
        <v>31</v>
      </c>
    </row>
    <row r="544" spans="1:9">
      <c r="A544" s="344">
        <v>21</v>
      </c>
      <c r="B544" t="s">
        <v>560</v>
      </c>
      <c r="C544" s="345" t="s">
        <v>575</v>
      </c>
      <c r="D544" s="351"/>
      <c r="E544" s="346">
        <f>INDEX('1_Elect_Sales'!$E$6:$AT$75,I544,H544)</f>
        <v>0</v>
      </c>
      <c r="F544" s="350"/>
      <c r="H544">
        <v>21</v>
      </c>
      <c r="I544">
        <v>39</v>
      </c>
    </row>
    <row r="545" spans="1:9">
      <c r="A545" s="344">
        <v>21</v>
      </c>
      <c r="B545" t="s">
        <v>560</v>
      </c>
      <c r="C545" s="345" t="s">
        <v>576</v>
      </c>
      <c r="D545" s="351"/>
      <c r="E545" s="346">
        <f>INDEX('1_Elect_Sales'!$E$6:$AT$75,I545,H545)</f>
        <v>0</v>
      </c>
      <c r="F545" s="350"/>
      <c r="H545">
        <v>21</v>
      </c>
      <c r="I545">
        <v>40</v>
      </c>
    </row>
    <row r="546" spans="1:9">
      <c r="A546" s="344">
        <v>21</v>
      </c>
      <c r="B546" t="s">
        <v>560</v>
      </c>
      <c r="C546" s="345" t="s">
        <v>577</v>
      </c>
      <c r="D546" s="351"/>
      <c r="E546" s="346">
        <f>INDEX('1_Elect_Sales'!$E$6:$AT$75,I546,H546)</f>
        <v>0</v>
      </c>
      <c r="F546" s="350"/>
      <c r="H546">
        <v>21</v>
      </c>
      <c r="I546">
        <v>45</v>
      </c>
    </row>
    <row r="547" spans="1:9">
      <c r="A547" s="344">
        <v>21</v>
      </c>
      <c r="B547" t="s">
        <v>560</v>
      </c>
      <c r="C547" s="345" t="s">
        <v>578</v>
      </c>
      <c r="D547" s="351"/>
      <c r="E547" s="346">
        <f>INDEX('1_Elect_Sales'!$E$6:$AT$75,I547,H547)</f>
        <v>0</v>
      </c>
      <c r="F547" s="350"/>
      <c r="H547">
        <v>21</v>
      </c>
      <c r="I547">
        <v>46</v>
      </c>
    </row>
    <row r="548" spans="1:9">
      <c r="A548" s="344">
        <v>21</v>
      </c>
      <c r="B548" t="s">
        <v>560</v>
      </c>
      <c r="C548" s="345" t="s">
        <v>579</v>
      </c>
      <c r="D548" s="351"/>
      <c r="E548" s="346">
        <f>INDEX('1_Elect_Sales'!$E$6:$AT$75,I548,H548)</f>
        <v>0</v>
      </c>
      <c r="F548" s="350"/>
      <c r="H548">
        <v>21</v>
      </c>
      <c r="I548">
        <v>54</v>
      </c>
    </row>
    <row r="549" spans="1:9">
      <c r="A549" s="344">
        <v>21</v>
      </c>
      <c r="B549" t="s">
        <v>560</v>
      </c>
      <c r="C549" s="345" t="s">
        <v>580</v>
      </c>
      <c r="D549" s="351"/>
      <c r="E549" s="346">
        <f>INDEX('1_Elect_Sales'!$E$6:$AT$75,I549,H549)</f>
        <v>0</v>
      </c>
      <c r="F549" s="350"/>
      <c r="H549">
        <v>21</v>
      </c>
      <c r="I549">
        <v>55</v>
      </c>
    </row>
    <row r="550" spans="1:9">
      <c r="A550" s="344">
        <v>21</v>
      </c>
      <c r="B550" t="s">
        <v>560</v>
      </c>
      <c r="C550" s="345" t="s">
        <v>581</v>
      </c>
      <c r="D550" s="351"/>
      <c r="E550" s="346">
        <f>INDEX('1_Elect_Sales'!$E$6:$AT$75,I550,H550)</f>
        <v>0</v>
      </c>
      <c r="F550" s="350"/>
      <c r="H550">
        <v>21</v>
      </c>
      <c r="I550">
        <v>61</v>
      </c>
    </row>
    <row r="551" spans="1:9">
      <c r="A551" s="344">
        <v>21</v>
      </c>
      <c r="B551" t="s">
        <v>560</v>
      </c>
      <c r="C551" s="345" t="s">
        <v>582</v>
      </c>
      <c r="D551" s="351"/>
      <c r="E551" s="346">
        <f>INDEX('1_Elect_Sales'!$E$6:$AT$75,I551,H551)</f>
        <v>0</v>
      </c>
      <c r="F551" s="350"/>
      <c r="H551">
        <v>21</v>
      </c>
      <c r="I551">
        <v>62</v>
      </c>
    </row>
    <row r="552" spans="1:9">
      <c r="A552" s="344">
        <v>21</v>
      </c>
      <c r="B552" t="s">
        <v>560</v>
      </c>
      <c r="C552" s="345" t="s">
        <v>583</v>
      </c>
      <c r="D552" s="351"/>
      <c r="E552" s="346">
        <f>INDEX('1_Elect_Sales'!$E$6:$AT$75,I552,H552)</f>
        <v>0</v>
      </c>
      <c r="F552" s="350"/>
      <c r="H552">
        <v>21</v>
      </c>
      <c r="I552">
        <v>67</v>
      </c>
    </row>
    <row r="553" spans="1:9">
      <c r="A553" s="344">
        <v>21</v>
      </c>
      <c r="B553" t="s">
        <v>560</v>
      </c>
      <c r="C553" s="345" t="s">
        <v>584</v>
      </c>
      <c r="D553" s="351"/>
      <c r="E553" s="346">
        <f>INDEX('1_Elect_Sales'!$E$6:$AT$75,I553,H553)</f>
        <v>0</v>
      </c>
      <c r="F553" s="350"/>
      <c r="H553">
        <v>21</v>
      </c>
      <c r="I553">
        <v>68</v>
      </c>
    </row>
    <row r="554" spans="1:9">
      <c r="A554" s="344">
        <v>21</v>
      </c>
      <c r="B554" t="s">
        <v>560</v>
      </c>
      <c r="C554" s="345" t="s">
        <v>585</v>
      </c>
      <c r="D554" s="351"/>
      <c r="E554" s="346">
        <f>INDEX('1_Elect_Sales'!$E$6:$AT$75,I554,H554)</f>
        <v>0</v>
      </c>
      <c r="F554" s="350"/>
      <c r="H554">
        <v>21</v>
      </c>
      <c r="I554">
        <v>70</v>
      </c>
    </row>
    <row r="555" spans="1:9">
      <c r="A555" s="344">
        <v>22</v>
      </c>
      <c r="B555" t="s">
        <v>560</v>
      </c>
      <c r="C555" s="345" t="s">
        <v>75</v>
      </c>
      <c r="D555" s="346" t="str">
        <f>INDEX('1_Elect_Sales'!$E$6:$AT$75,I555,H555)</f>
        <v>C19</v>
      </c>
      <c r="E555" s="350"/>
      <c r="F555" s="350"/>
      <c r="H555">
        <v>22</v>
      </c>
      <c r="I555">
        <v>1</v>
      </c>
    </row>
    <row r="556" spans="1:9">
      <c r="A556" s="344">
        <v>22</v>
      </c>
      <c r="B556" t="s">
        <v>560</v>
      </c>
      <c r="C556" s="345" t="s">
        <v>561</v>
      </c>
      <c r="D556" s="350"/>
      <c r="E556" s="346">
        <f>INDEX('1_Elect_Sales'!$E$6:$AT$75,I556,H556)</f>
        <v>0</v>
      </c>
      <c r="F556" s="350"/>
      <c r="H556">
        <v>22</v>
      </c>
      <c r="I556">
        <v>9</v>
      </c>
    </row>
    <row r="557" spans="1:9">
      <c r="A557" s="344">
        <v>22</v>
      </c>
      <c r="B557" t="s">
        <v>560</v>
      </c>
      <c r="C557" s="345" t="s">
        <v>563</v>
      </c>
      <c r="D557" s="350"/>
      <c r="E557" s="346">
        <f>INDEX('1_Elect_Sales'!$E$6:$AT$75,I557,H557)</f>
        <v>0</v>
      </c>
      <c r="F557" s="350"/>
      <c r="H557">
        <v>22</v>
      </c>
      <c r="I557">
        <v>10</v>
      </c>
    </row>
    <row r="558" spans="1:9">
      <c r="A558" s="344">
        <v>22</v>
      </c>
      <c r="B558" t="s">
        <v>560</v>
      </c>
      <c r="C558" s="345" t="s">
        <v>562</v>
      </c>
      <c r="D558" s="350"/>
      <c r="E558" s="346">
        <f>INDEX('1_Elect_Sales'!$E$6:$AT$75,I558,H558)</f>
        <v>0</v>
      </c>
      <c r="F558" s="350"/>
      <c r="H558">
        <v>22</v>
      </c>
      <c r="I558">
        <v>11</v>
      </c>
    </row>
    <row r="559" spans="1:9">
      <c r="A559" s="344">
        <v>22</v>
      </c>
      <c r="B559" t="s">
        <v>560</v>
      </c>
      <c r="C559" s="345" t="s">
        <v>564</v>
      </c>
      <c r="D559" s="350"/>
      <c r="E559" s="346">
        <f>INDEX('1_Elect_Sales'!$E$6:$AT$75,I559,H559)</f>
        <v>0</v>
      </c>
      <c r="F559" s="350"/>
      <c r="H559">
        <v>22</v>
      </c>
      <c r="I559">
        <v>12</v>
      </c>
    </row>
    <row r="560" spans="1:9">
      <c r="A560" s="344">
        <v>22</v>
      </c>
      <c r="B560" t="s">
        <v>560</v>
      </c>
      <c r="C560" s="345" t="s">
        <v>565</v>
      </c>
      <c r="D560" s="351"/>
      <c r="E560" s="346">
        <f>INDEX('1_Elect_Sales'!$E$6:$AT$75,I560,H560)</f>
        <v>0</v>
      </c>
      <c r="F560" s="350"/>
      <c r="H560">
        <v>22</v>
      </c>
      <c r="I560">
        <v>13</v>
      </c>
    </row>
    <row r="561" spans="1:9">
      <c r="A561" s="344">
        <v>22</v>
      </c>
      <c r="B561" t="s">
        <v>560</v>
      </c>
      <c r="C561" s="345" t="s">
        <v>566</v>
      </c>
      <c r="D561" s="351"/>
      <c r="E561" s="346">
        <f>INDEX('1_Elect_Sales'!$E$6:$AT$75,I561,H561)</f>
        <v>0</v>
      </c>
      <c r="F561" s="350"/>
      <c r="H561">
        <v>22</v>
      </c>
      <c r="I561">
        <v>14</v>
      </c>
    </row>
    <row r="562" spans="1:9">
      <c r="A562" s="344">
        <v>22</v>
      </c>
      <c r="B562" t="s">
        <v>560</v>
      </c>
      <c r="C562" s="345" t="s">
        <v>567</v>
      </c>
      <c r="D562" s="351"/>
      <c r="E562" s="346">
        <f>INDEX('1_Elect_Sales'!$E$6:$AT$75,I562,H562)</f>
        <v>0</v>
      </c>
      <c r="F562" s="350"/>
      <c r="H562">
        <v>22</v>
      </c>
      <c r="I562">
        <v>17</v>
      </c>
    </row>
    <row r="563" spans="1:9">
      <c r="A563" s="344">
        <v>22</v>
      </c>
      <c r="B563" t="s">
        <v>560</v>
      </c>
      <c r="C563" s="345" t="s">
        <v>568</v>
      </c>
      <c r="D563" s="351"/>
      <c r="E563" s="346">
        <f>INDEX('1_Elect_Sales'!$E$6:$AT$75,I563,H563)</f>
        <v>0</v>
      </c>
      <c r="F563" s="350"/>
      <c r="H563">
        <v>22</v>
      </c>
      <c r="I563">
        <v>18</v>
      </c>
    </row>
    <row r="564" spans="1:9">
      <c r="A564" s="344">
        <v>22</v>
      </c>
      <c r="B564" t="s">
        <v>560</v>
      </c>
      <c r="C564" s="345" t="s">
        <v>569</v>
      </c>
      <c r="D564" s="351"/>
      <c r="E564" s="346">
        <f>INDEX('1_Elect_Sales'!$E$6:$AT$75,I564,H564)</f>
        <v>0</v>
      </c>
      <c r="F564" s="350"/>
      <c r="H564">
        <v>22</v>
      </c>
      <c r="I564">
        <v>26</v>
      </c>
    </row>
    <row r="565" spans="1:9">
      <c r="A565" s="344">
        <v>22</v>
      </c>
      <c r="B565" t="s">
        <v>560</v>
      </c>
      <c r="C565" s="345" t="s">
        <v>570</v>
      </c>
      <c r="D565" s="351"/>
      <c r="E565" s="346">
        <f>INDEX('1_Elect_Sales'!$E$6:$AT$75,I565,H565)</f>
        <v>0</v>
      </c>
      <c r="F565" s="350"/>
      <c r="H565">
        <v>22</v>
      </c>
      <c r="I565">
        <v>27</v>
      </c>
    </row>
    <row r="566" spans="1:9">
      <c r="A566" s="344">
        <v>22</v>
      </c>
      <c r="B566" t="s">
        <v>560</v>
      </c>
      <c r="C566" s="345" t="s">
        <v>571</v>
      </c>
      <c r="D566" s="351"/>
      <c r="E566" s="346">
        <f>INDEX('1_Elect_Sales'!$E$6:$AT$75,I566,H566)</f>
        <v>0</v>
      </c>
      <c r="F566" s="350"/>
      <c r="H566">
        <v>22</v>
      </c>
      <c r="I566">
        <v>28</v>
      </c>
    </row>
    <row r="567" spans="1:9">
      <c r="A567" s="344">
        <v>22</v>
      </c>
      <c r="B567" t="s">
        <v>560</v>
      </c>
      <c r="C567" s="345" t="s">
        <v>572</v>
      </c>
      <c r="D567" s="351"/>
      <c r="E567" s="346">
        <f>INDEX('1_Elect_Sales'!$E$6:$AT$75,I567,H567)</f>
        <v>0</v>
      </c>
      <c r="F567" s="350"/>
      <c r="H567">
        <v>22</v>
      </c>
      <c r="I567">
        <v>29</v>
      </c>
    </row>
    <row r="568" spans="1:9">
      <c r="A568" s="344">
        <v>22</v>
      </c>
      <c r="B568" t="s">
        <v>560</v>
      </c>
      <c r="C568" s="345" t="s">
        <v>573</v>
      </c>
      <c r="D568" s="351"/>
      <c r="E568" s="346">
        <f>INDEX('1_Elect_Sales'!$E$6:$AT$75,I568,H568)</f>
        <v>0</v>
      </c>
      <c r="F568" s="350"/>
      <c r="H568">
        <v>22</v>
      </c>
      <c r="I568">
        <v>30</v>
      </c>
    </row>
    <row r="569" spans="1:9">
      <c r="A569" s="344">
        <v>22</v>
      </c>
      <c r="B569" t="s">
        <v>560</v>
      </c>
      <c r="C569" s="345" t="s">
        <v>574</v>
      </c>
      <c r="D569" s="351"/>
      <c r="E569" s="346">
        <f>INDEX('1_Elect_Sales'!$E$6:$AT$75,I569,H569)</f>
        <v>0</v>
      </c>
      <c r="F569" s="350"/>
      <c r="H569">
        <v>22</v>
      </c>
      <c r="I569">
        <v>31</v>
      </c>
    </row>
    <row r="570" spans="1:9">
      <c r="A570" s="344">
        <v>22</v>
      </c>
      <c r="B570" t="s">
        <v>560</v>
      </c>
      <c r="C570" s="345" t="s">
        <v>575</v>
      </c>
      <c r="D570" s="351"/>
      <c r="E570" s="346">
        <f>INDEX('1_Elect_Sales'!$E$6:$AT$75,I570,H570)</f>
        <v>0</v>
      </c>
      <c r="F570" s="350"/>
      <c r="H570">
        <v>22</v>
      </c>
      <c r="I570">
        <v>39</v>
      </c>
    </row>
    <row r="571" spans="1:9">
      <c r="A571" s="344">
        <v>22</v>
      </c>
      <c r="B571" t="s">
        <v>560</v>
      </c>
      <c r="C571" s="345" t="s">
        <v>576</v>
      </c>
      <c r="D571" s="351"/>
      <c r="E571" s="346">
        <f>INDEX('1_Elect_Sales'!$E$6:$AT$75,I571,H571)</f>
        <v>0</v>
      </c>
      <c r="F571" s="350"/>
      <c r="H571">
        <v>22</v>
      </c>
      <c r="I571">
        <v>40</v>
      </c>
    </row>
    <row r="572" spans="1:9">
      <c r="A572" s="344">
        <v>22</v>
      </c>
      <c r="B572" t="s">
        <v>560</v>
      </c>
      <c r="C572" s="345" t="s">
        <v>577</v>
      </c>
      <c r="D572" s="351"/>
      <c r="E572" s="346">
        <f>INDEX('1_Elect_Sales'!$E$6:$AT$75,I572,H572)</f>
        <v>0</v>
      </c>
      <c r="F572" s="350"/>
      <c r="H572">
        <v>22</v>
      </c>
      <c r="I572">
        <v>45</v>
      </c>
    </row>
    <row r="573" spans="1:9">
      <c r="A573" s="344">
        <v>22</v>
      </c>
      <c r="B573" t="s">
        <v>560</v>
      </c>
      <c r="C573" s="345" t="s">
        <v>578</v>
      </c>
      <c r="D573" s="351"/>
      <c r="E573" s="346">
        <f>INDEX('1_Elect_Sales'!$E$6:$AT$75,I573,H573)</f>
        <v>0</v>
      </c>
      <c r="F573" s="350"/>
      <c r="H573">
        <v>22</v>
      </c>
      <c r="I573">
        <v>46</v>
      </c>
    </row>
    <row r="574" spans="1:9">
      <c r="A574" s="344">
        <v>22</v>
      </c>
      <c r="B574" t="s">
        <v>560</v>
      </c>
      <c r="C574" s="345" t="s">
        <v>579</v>
      </c>
      <c r="D574" s="351"/>
      <c r="E574" s="346">
        <f>INDEX('1_Elect_Sales'!$E$6:$AT$75,I574,H574)</f>
        <v>0</v>
      </c>
      <c r="F574" s="350"/>
      <c r="H574">
        <v>22</v>
      </c>
      <c r="I574">
        <v>54</v>
      </c>
    </row>
    <row r="575" spans="1:9">
      <c r="A575" s="344">
        <v>22</v>
      </c>
      <c r="B575" t="s">
        <v>560</v>
      </c>
      <c r="C575" s="345" t="s">
        <v>580</v>
      </c>
      <c r="D575" s="351"/>
      <c r="E575" s="346">
        <f>INDEX('1_Elect_Sales'!$E$6:$AT$75,I575,H575)</f>
        <v>0</v>
      </c>
      <c r="F575" s="350"/>
      <c r="H575">
        <v>22</v>
      </c>
      <c r="I575">
        <v>55</v>
      </c>
    </row>
    <row r="576" spans="1:9">
      <c r="A576" s="344">
        <v>22</v>
      </c>
      <c r="B576" t="s">
        <v>560</v>
      </c>
      <c r="C576" s="345" t="s">
        <v>581</v>
      </c>
      <c r="D576" s="351"/>
      <c r="E576" s="346">
        <f>INDEX('1_Elect_Sales'!$E$6:$AT$75,I576,H576)</f>
        <v>0</v>
      </c>
      <c r="F576" s="350"/>
      <c r="H576">
        <v>22</v>
      </c>
      <c r="I576">
        <v>61</v>
      </c>
    </row>
    <row r="577" spans="1:9">
      <c r="A577" s="344">
        <v>22</v>
      </c>
      <c r="B577" t="s">
        <v>560</v>
      </c>
      <c r="C577" s="345" t="s">
        <v>582</v>
      </c>
      <c r="D577" s="351"/>
      <c r="E577" s="346">
        <f>INDEX('1_Elect_Sales'!$E$6:$AT$75,I577,H577)</f>
        <v>0</v>
      </c>
      <c r="F577" s="350"/>
      <c r="H577">
        <v>22</v>
      </c>
      <c r="I577">
        <v>62</v>
      </c>
    </row>
    <row r="578" spans="1:9">
      <c r="A578" s="344">
        <v>22</v>
      </c>
      <c r="B578" t="s">
        <v>560</v>
      </c>
      <c r="C578" s="345" t="s">
        <v>583</v>
      </c>
      <c r="D578" s="351"/>
      <c r="E578" s="346">
        <f>INDEX('1_Elect_Sales'!$E$6:$AT$75,I578,H578)</f>
        <v>0</v>
      </c>
      <c r="F578" s="350"/>
      <c r="H578">
        <v>22</v>
      </c>
      <c r="I578">
        <v>67</v>
      </c>
    </row>
    <row r="579" spans="1:9">
      <c r="A579" s="344">
        <v>22</v>
      </c>
      <c r="B579" t="s">
        <v>560</v>
      </c>
      <c r="C579" s="345" t="s">
        <v>584</v>
      </c>
      <c r="D579" s="351"/>
      <c r="E579" s="346">
        <f>INDEX('1_Elect_Sales'!$E$6:$AT$75,I579,H579)</f>
        <v>0</v>
      </c>
      <c r="F579" s="350"/>
      <c r="H579">
        <v>22</v>
      </c>
      <c r="I579">
        <v>68</v>
      </c>
    </row>
    <row r="580" spans="1:9">
      <c r="A580" s="344">
        <v>22</v>
      </c>
      <c r="B580" t="s">
        <v>560</v>
      </c>
      <c r="C580" s="345" t="s">
        <v>585</v>
      </c>
      <c r="D580" s="351"/>
      <c r="E580" s="346">
        <f>INDEX('1_Elect_Sales'!$E$6:$AT$75,I580,H580)</f>
        <v>0</v>
      </c>
      <c r="F580" s="350"/>
      <c r="H580">
        <v>22</v>
      </c>
      <c r="I580">
        <v>70</v>
      </c>
    </row>
    <row r="581" spans="1:9">
      <c r="A581" s="344">
        <v>23</v>
      </c>
      <c r="B581" t="s">
        <v>560</v>
      </c>
      <c r="C581" s="345" t="s">
        <v>75</v>
      </c>
      <c r="D581" s="346" t="str">
        <f>INDEX('1_Elect_Sales'!$E$6:$AT$75,I581,H581)</f>
        <v>C20</v>
      </c>
      <c r="E581" s="350"/>
      <c r="F581" s="350"/>
      <c r="H581">
        <v>23</v>
      </c>
      <c r="I581">
        <v>1</v>
      </c>
    </row>
    <row r="582" spans="1:9">
      <c r="A582" s="344">
        <v>23</v>
      </c>
      <c r="B582" t="s">
        <v>560</v>
      </c>
      <c r="C582" s="345" t="s">
        <v>561</v>
      </c>
      <c r="D582" s="350"/>
      <c r="E582" s="346">
        <f>INDEX('1_Elect_Sales'!$E$6:$AT$75,I582,H582)</f>
        <v>0</v>
      </c>
      <c r="F582" s="350"/>
      <c r="H582">
        <v>23</v>
      </c>
      <c r="I582">
        <v>9</v>
      </c>
    </row>
    <row r="583" spans="1:9">
      <c r="A583" s="344">
        <v>23</v>
      </c>
      <c r="B583" t="s">
        <v>560</v>
      </c>
      <c r="C583" s="345" t="s">
        <v>563</v>
      </c>
      <c r="D583" s="350"/>
      <c r="E583" s="346">
        <f>INDEX('1_Elect_Sales'!$E$6:$AT$75,I583,H583)</f>
        <v>0</v>
      </c>
      <c r="F583" s="350"/>
      <c r="H583">
        <v>23</v>
      </c>
      <c r="I583">
        <v>10</v>
      </c>
    </row>
    <row r="584" spans="1:9">
      <c r="A584" s="344">
        <v>23</v>
      </c>
      <c r="B584" t="s">
        <v>560</v>
      </c>
      <c r="C584" s="345" t="s">
        <v>562</v>
      </c>
      <c r="D584" s="350"/>
      <c r="E584" s="346">
        <f>INDEX('1_Elect_Sales'!$E$6:$AT$75,I584,H584)</f>
        <v>0</v>
      </c>
      <c r="F584" s="350"/>
      <c r="H584">
        <v>23</v>
      </c>
      <c r="I584">
        <v>11</v>
      </c>
    </row>
    <row r="585" spans="1:9">
      <c r="A585" s="344">
        <v>23</v>
      </c>
      <c r="B585" t="s">
        <v>560</v>
      </c>
      <c r="C585" s="345" t="s">
        <v>564</v>
      </c>
      <c r="D585" s="350"/>
      <c r="E585" s="346">
        <f>INDEX('1_Elect_Sales'!$E$6:$AT$75,I585,H585)</f>
        <v>0</v>
      </c>
      <c r="F585" s="350"/>
      <c r="H585">
        <v>23</v>
      </c>
      <c r="I585">
        <v>12</v>
      </c>
    </row>
    <row r="586" spans="1:9">
      <c r="A586" s="344">
        <v>23</v>
      </c>
      <c r="B586" t="s">
        <v>560</v>
      </c>
      <c r="C586" s="345" t="s">
        <v>565</v>
      </c>
      <c r="D586" s="351"/>
      <c r="E586" s="346">
        <f>INDEX('1_Elect_Sales'!$E$6:$AT$75,I586,H586)</f>
        <v>0</v>
      </c>
      <c r="F586" s="350"/>
      <c r="H586">
        <v>23</v>
      </c>
      <c r="I586">
        <v>13</v>
      </c>
    </row>
    <row r="587" spans="1:9">
      <c r="A587" s="344">
        <v>23</v>
      </c>
      <c r="B587" t="s">
        <v>560</v>
      </c>
      <c r="C587" s="345" t="s">
        <v>566</v>
      </c>
      <c r="D587" s="351"/>
      <c r="E587" s="346">
        <f>INDEX('1_Elect_Sales'!$E$6:$AT$75,I587,H587)</f>
        <v>0</v>
      </c>
      <c r="F587" s="350"/>
      <c r="H587">
        <v>23</v>
      </c>
      <c r="I587">
        <v>14</v>
      </c>
    </row>
    <row r="588" spans="1:9">
      <c r="A588" s="344">
        <v>23</v>
      </c>
      <c r="B588" t="s">
        <v>560</v>
      </c>
      <c r="C588" s="345" t="s">
        <v>567</v>
      </c>
      <c r="D588" s="351"/>
      <c r="E588" s="346">
        <f>INDEX('1_Elect_Sales'!$E$6:$AT$75,I588,H588)</f>
        <v>0</v>
      </c>
      <c r="F588" s="350"/>
      <c r="H588">
        <v>23</v>
      </c>
      <c r="I588">
        <v>17</v>
      </c>
    </row>
    <row r="589" spans="1:9">
      <c r="A589" s="344">
        <v>23</v>
      </c>
      <c r="B589" t="s">
        <v>560</v>
      </c>
      <c r="C589" s="345" t="s">
        <v>568</v>
      </c>
      <c r="D589" s="351"/>
      <c r="E589" s="346">
        <f>INDEX('1_Elect_Sales'!$E$6:$AT$75,I589,H589)</f>
        <v>0</v>
      </c>
      <c r="F589" s="350"/>
      <c r="H589">
        <v>23</v>
      </c>
      <c r="I589">
        <v>18</v>
      </c>
    </row>
    <row r="590" spans="1:9">
      <c r="A590" s="344">
        <v>23</v>
      </c>
      <c r="B590" t="s">
        <v>560</v>
      </c>
      <c r="C590" s="345" t="s">
        <v>569</v>
      </c>
      <c r="D590" s="351"/>
      <c r="E590" s="346">
        <f>INDEX('1_Elect_Sales'!$E$6:$AT$75,I590,H590)</f>
        <v>0</v>
      </c>
      <c r="F590" s="350"/>
      <c r="H590">
        <v>23</v>
      </c>
      <c r="I590">
        <v>26</v>
      </c>
    </row>
    <row r="591" spans="1:9">
      <c r="A591" s="344">
        <v>23</v>
      </c>
      <c r="B591" t="s">
        <v>560</v>
      </c>
      <c r="C591" s="345" t="s">
        <v>570</v>
      </c>
      <c r="D591" s="351"/>
      <c r="E591" s="346">
        <f>INDEX('1_Elect_Sales'!$E$6:$AT$75,I591,H591)</f>
        <v>0</v>
      </c>
      <c r="F591" s="350"/>
      <c r="H591">
        <v>23</v>
      </c>
      <c r="I591">
        <v>27</v>
      </c>
    </row>
    <row r="592" spans="1:9">
      <c r="A592" s="344">
        <v>23</v>
      </c>
      <c r="B592" t="s">
        <v>560</v>
      </c>
      <c r="C592" s="345" t="s">
        <v>571</v>
      </c>
      <c r="D592" s="351"/>
      <c r="E592" s="346">
        <f>INDEX('1_Elect_Sales'!$E$6:$AT$75,I592,H592)</f>
        <v>0</v>
      </c>
      <c r="F592" s="350"/>
      <c r="H592">
        <v>23</v>
      </c>
      <c r="I592">
        <v>28</v>
      </c>
    </row>
    <row r="593" spans="1:9">
      <c r="A593" s="344">
        <v>23</v>
      </c>
      <c r="B593" t="s">
        <v>560</v>
      </c>
      <c r="C593" s="345" t="s">
        <v>572</v>
      </c>
      <c r="D593" s="351"/>
      <c r="E593" s="346">
        <f>INDEX('1_Elect_Sales'!$E$6:$AT$75,I593,H593)</f>
        <v>0</v>
      </c>
      <c r="F593" s="350"/>
      <c r="H593">
        <v>23</v>
      </c>
      <c r="I593">
        <v>29</v>
      </c>
    </row>
    <row r="594" spans="1:9">
      <c r="A594" s="344">
        <v>23</v>
      </c>
      <c r="B594" t="s">
        <v>560</v>
      </c>
      <c r="C594" s="345" t="s">
        <v>573</v>
      </c>
      <c r="D594" s="351"/>
      <c r="E594" s="346">
        <f>INDEX('1_Elect_Sales'!$E$6:$AT$75,I594,H594)</f>
        <v>0</v>
      </c>
      <c r="F594" s="350"/>
      <c r="H594">
        <v>23</v>
      </c>
      <c r="I594">
        <v>30</v>
      </c>
    </row>
    <row r="595" spans="1:9">
      <c r="A595" s="344">
        <v>23</v>
      </c>
      <c r="B595" t="s">
        <v>560</v>
      </c>
      <c r="C595" s="345" t="s">
        <v>574</v>
      </c>
      <c r="D595" s="351"/>
      <c r="E595" s="346">
        <f>INDEX('1_Elect_Sales'!$E$6:$AT$75,I595,H595)</f>
        <v>0</v>
      </c>
      <c r="F595" s="350"/>
      <c r="H595">
        <v>23</v>
      </c>
      <c r="I595">
        <v>31</v>
      </c>
    </row>
    <row r="596" spans="1:9">
      <c r="A596" s="344">
        <v>23</v>
      </c>
      <c r="B596" t="s">
        <v>560</v>
      </c>
      <c r="C596" s="345" t="s">
        <v>575</v>
      </c>
      <c r="D596" s="351"/>
      <c r="E596" s="346">
        <f>INDEX('1_Elect_Sales'!$E$6:$AT$75,I596,H596)</f>
        <v>0</v>
      </c>
      <c r="F596" s="350"/>
      <c r="H596">
        <v>23</v>
      </c>
      <c r="I596">
        <v>39</v>
      </c>
    </row>
    <row r="597" spans="1:9">
      <c r="A597" s="344">
        <v>23</v>
      </c>
      <c r="B597" t="s">
        <v>560</v>
      </c>
      <c r="C597" s="345" t="s">
        <v>576</v>
      </c>
      <c r="D597" s="351"/>
      <c r="E597" s="346">
        <f>INDEX('1_Elect_Sales'!$E$6:$AT$75,I597,H597)</f>
        <v>0</v>
      </c>
      <c r="F597" s="350"/>
      <c r="H597">
        <v>23</v>
      </c>
      <c r="I597">
        <v>40</v>
      </c>
    </row>
    <row r="598" spans="1:9">
      <c r="A598" s="344">
        <v>23</v>
      </c>
      <c r="B598" t="s">
        <v>560</v>
      </c>
      <c r="C598" s="345" t="s">
        <v>577</v>
      </c>
      <c r="D598" s="351"/>
      <c r="E598" s="346">
        <f>INDEX('1_Elect_Sales'!$E$6:$AT$75,I598,H598)</f>
        <v>0</v>
      </c>
      <c r="F598" s="350"/>
      <c r="H598">
        <v>23</v>
      </c>
      <c r="I598">
        <v>45</v>
      </c>
    </row>
    <row r="599" spans="1:9">
      <c r="A599" s="344">
        <v>23</v>
      </c>
      <c r="B599" t="s">
        <v>560</v>
      </c>
      <c r="C599" s="345" t="s">
        <v>578</v>
      </c>
      <c r="D599" s="351"/>
      <c r="E599" s="346">
        <f>INDEX('1_Elect_Sales'!$E$6:$AT$75,I599,H599)</f>
        <v>0</v>
      </c>
      <c r="F599" s="350"/>
      <c r="H599">
        <v>23</v>
      </c>
      <c r="I599">
        <v>46</v>
      </c>
    </row>
    <row r="600" spans="1:9">
      <c r="A600" s="344">
        <v>23</v>
      </c>
      <c r="B600" t="s">
        <v>560</v>
      </c>
      <c r="C600" s="345" t="s">
        <v>579</v>
      </c>
      <c r="D600" s="351"/>
      <c r="E600" s="346">
        <f>INDEX('1_Elect_Sales'!$E$6:$AT$75,I600,H600)</f>
        <v>0</v>
      </c>
      <c r="F600" s="350"/>
      <c r="H600">
        <v>23</v>
      </c>
      <c r="I600">
        <v>54</v>
      </c>
    </row>
    <row r="601" spans="1:9">
      <c r="A601" s="344">
        <v>23</v>
      </c>
      <c r="B601" t="s">
        <v>560</v>
      </c>
      <c r="C601" s="345" t="s">
        <v>580</v>
      </c>
      <c r="D601" s="351"/>
      <c r="E601" s="346">
        <f>INDEX('1_Elect_Sales'!$E$6:$AT$75,I601,H601)</f>
        <v>0</v>
      </c>
      <c r="F601" s="350"/>
      <c r="H601">
        <v>23</v>
      </c>
      <c r="I601">
        <v>55</v>
      </c>
    </row>
    <row r="602" spans="1:9">
      <c r="A602" s="344">
        <v>23</v>
      </c>
      <c r="B602" t="s">
        <v>560</v>
      </c>
      <c r="C602" s="345" t="s">
        <v>581</v>
      </c>
      <c r="D602" s="351"/>
      <c r="E602" s="346">
        <f>INDEX('1_Elect_Sales'!$E$6:$AT$75,I602,H602)</f>
        <v>0</v>
      </c>
      <c r="F602" s="350"/>
      <c r="H602">
        <v>23</v>
      </c>
      <c r="I602">
        <v>61</v>
      </c>
    </row>
    <row r="603" spans="1:9">
      <c r="A603" s="344">
        <v>23</v>
      </c>
      <c r="B603" t="s">
        <v>560</v>
      </c>
      <c r="C603" s="345" t="s">
        <v>582</v>
      </c>
      <c r="D603" s="351"/>
      <c r="E603" s="346">
        <f>INDEX('1_Elect_Sales'!$E$6:$AT$75,I603,H603)</f>
        <v>0</v>
      </c>
      <c r="F603" s="350"/>
      <c r="H603">
        <v>23</v>
      </c>
      <c r="I603">
        <v>62</v>
      </c>
    </row>
    <row r="604" spans="1:9">
      <c r="A604" s="344">
        <v>23</v>
      </c>
      <c r="B604" t="s">
        <v>560</v>
      </c>
      <c r="C604" s="345" t="s">
        <v>583</v>
      </c>
      <c r="D604" s="351"/>
      <c r="E604" s="346">
        <f>INDEX('1_Elect_Sales'!$E$6:$AT$75,I604,H604)</f>
        <v>0</v>
      </c>
      <c r="F604" s="350"/>
      <c r="H604">
        <v>23</v>
      </c>
      <c r="I604">
        <v>67</v>
      </c>
    </row>
    <row r="605" spans="1:9">
      <c r="A605" s="344">
        <v>23</v>
      </c>
      <c r="B605" t="s">
        <v>560</v>
      </c>
      <c r="C605" s="345" t="s">
        <v>584</v>
      </c>
      <c r="D605" s="351"/>
      <c r="E605" s="346">
        <f>INDEX('1_Elect_Sales'!$E$6:$AT$75,I605,H605)</f>
        <v>0</v>
      </c>
      <c r="F605" s="350"/>
      <c r="H605">
        <v>23</v>
      </c>
      <c r="I605">
        <v>68</v>
      </c>
    </row>
    <row r="606" spans="1:9">
      <c r="A606" s="344">
        <v>23</v>
      </c>
      <c r="B606" t="s">
        <v>560</v>
      </c>
      <c r="C606" s="345" t="s">
        <v>585</v>
      </c>
      <c r="D606" s="351"/>
      <c r="E606" s="346">
        <f>INDEX('1_Elect_Sales'!$E$6:$AT$75,I606,H606)</f>
        <v>0</v>
      </c>
      <c r="F606" s="350"/>
      <c r="H606">
        <v>23</v>
      </c>
      <c r="I606">
        <v>70</v>
      </c>
    </row>
    <row r="607" spans="1:9">
      <c r="A607" s="344">
        <v>24</v>
      </c>
      <c r="B607" t="s">
        <v>560</v>
      </c>
      <c r="C607" s="345" t="s">
        <v>75</v>
      </c>
      <c r="D607" s="346" t="str">
        <f>INDEX('1_Elect_Sales'!$E$6:$AT$75,I607,H607)</f>
        <v>C21</v>
      </c>
      <c r="E607" s="350"/>
      <c r="F607" s="350"/>
      <c r="H607">
        <v>24</v>
      </c>
      <c r="I607">
        <v>1</v>
      </c>
    </row>
    <row r="608" spans="1:9">
      <c r="A608" s="344">
        <v>24</v>
      </c>
      <c r="B608" t="s">
        <v>560</v>
      </c>
      <c r="C608" s="345" t="s">
        <v>561</v>
      </c>
      <c r="D608" s="350"/>
      <c r="E608" s="346">
        <f>INDEX('1_Elect_Sales'!$E$6:$AT$75,I608,H608)</f>
        <v>0</v>
      </c>
      <c r="F608" s="350"/>
      <c r="H608">
        <v>24</v>
      </c>
      <c r="I608">
        <v>9</v>
      </c>
    </row>
    <row r="609" spans="1:9">
      <c r="A609" s="344">
        <v>24</v>
      </c>
      <c r="B609" t="s">
        <v>560</v>
      </c>
      <c r="C609" s="345" t="s">
        <v>563</v>
      </c>
      <c r="D609" s="350"/>
      <c r="E609" s="346">
        <f>INDEX('1_Elect_Sales'!$E$6:$AT$75,I609,H609)</f>
        <v>0</v>
      </c>
      <c r="F609" s="350"/>
      <c r="H609">
        <v>24</v>
      </c>
      <c r="I609">
        <v>10</v>
      </c>
    </row>
    <row r="610" spans="1:9">
      <c r="A610" s="344">
        <v>24</v>
      </c>
      <c r="B610" t="s">
        <v>560</v>
      </c>
      <c r="C610" s="345" t="s">
        <v>562</v>
      </c>
      <c r="D610" s="350"/>
      <c r="E610" s="346">
        <f>INDEX('1_Elect_Sales'!$E$6:$AT$75,I610,H610)</f>
        <v>0</v>
      </c>
      <c r="F610" s="350"/>
      <c r="H610">
        <v>24</v>
      </c>
      <c r="I610">
        <v>11</v>
      </c>
    </row>
    <row r="611" spans="1:9">
      <c r="A611" s="344">
        <v>24</v>
      </c>
      <c r="B611" t="s">
        <v>560</v>
      </c>
      <c r="C611" s="345" t="s">
        <v>564</v>
      </c>
      <c r="D611" s="350"/>
      <c r="E611" s="346">
        <f>INDEX('1_Elect_Sales'!$E$6:$AT$75,I611,H611)</f>
        <v>0</v>
      </c>
      <c r="F611" s="350"/>
      <c r="H611">
        <v>24</v>
      </c>
      <c r="I611">
        <v>12</v>
      </c>
    </row>
    <row r="612" spans="1:9">
      <c r="A612" s="344">
        <v>24</v>
      </c>
      <c r="B612" t="s">
        <v>560</v>
      </c>
      <c r="C612" s="345" t="s">
        <v>565</v>
      </c>
      <c r="D612" s="351"/>
      <c r="E612" s="346">
        <f>INDEX('1_Elect_Sales'!$E$6:$AT$75,I612,H612)</f>
        <v>0</v>
      </c>
      <c r="F612" s="350"/>
      <c r="H612">
        <v>24</v>
      </c>
      <c r="I612">
        <v>13</v>
      </c>
    </row>
    <row r="613" spans="1:9">
      <c r="A613" s="344">
        <v>24</v>
      </c>
      <c r="B613" t="s">
        <v>560</v>
      </c>
      <c r="C613" s="345" t="s">
        <v>566</v>
      </c>
      <c r="D613" s="351"/>
      <c r="E613" s="346">
        <f>INDEX('1_Elect_Sales'!$E$6:$AT$75,I613,H613)</f>
        <v>0</v>
      </c>
      <c r="F613" s="350"/>
      <c r="H613">
        <v>24</v>
      </c>
      <c r="I613">
        <v>14</v>
      </c>
    </row>
    <row r="614" spans="1:9">
      <c r="A614" s="344">
        <v>24</v>
      </c>
      <c r="B614" t="s">
        <v>560</v>
      </c>
      <c r="C614" s="345" t="s">
        <v>567</v>
      </c>
      <c r="D614" s="351"/>
      <c r="E614" s="346">
        <f>INDEX('1_Elect_Sales'!$E$6:$AT$75,I614,H614)</f>
        <v>0</v>
      </c>
      <c r="F614" s="350"/>
      <c r="H614">
        <v>24</v>
      </c>
      <c r="I614">
        <v>17</v>
      </c>
    </row>
    <row r="615" spans="1:9">
      <c r="A615" s="344">
        <v>24</v>
      </c>
      <c r="B615" t="s">
        <v>560</v>
      </c>
      <c r="C615" s="345" t="s">
        <v>568</v>
      </c>
      <c r="D615" s="351"/>
      <c r="E615" s="346">
        <f>INDEX('1_Elect_Sales'!$E$6:$AT$75,I615,H615)</f>
        <v>0</v>
      </c>
      <c r="F615" s="350"/>
      <c r="H615">
        <v>24</v>
      </c>
      <c r="I615">
        <v>18</v>
      </c>
    </row>
    <row r="616" spans="1:9">
      <c r="A616" s="344">
        <v>24</v>
      </c>
      <c r="B616" t="s">
        <v>560</v>
      </c>
      <c r="C616" s="345" t="s">
        <v>569</v>
      </c>
      <c r="D616" s="351"/>
      <c r="E616" s="346">
        <f>INDEX('1_Elect_Sales'!$E$6:$AT$75,I616,H616)</f>
        <v>0</v>
      </c>
      <c r="F616" s="350"/>
      <c r="H616">
        <v>24</v>
      </c>
      <c r="I616">
        <v>26</v>
      </c>
    </row>
    <row r="617" spans="1:9">
      <c r="A617" s="344">
        <v>24</v>
      </c>
      <c r="B617" t="s">
        <v>560</v>
      </c>
      <c r="C617" s="345" t="s">
        <v>570</v>
      </c>
      <c r="D617" s="351"/>
      <c r="E617" s="346">
        <f>INDEX('1_Elect_Sales'!$E$6:$AT$75,I617,H617)</f>
        <v>0</v>
      </c>
      <c r="F617" s="350"/>
      <c r="H617">
        <v>24</v>
      </c>
      <c r="I617">
        <v>27</v>
      </c>
    </row>
    <row r="618" spans="1:9">
      <c r="A618" s="344">
        <v>24</v>
      </c>
      <c r="B618" t="s">
        <v>560</v>
      </c>
      <c r="C618" s="345" t="s">
        <v>571</v>
      </c>
      <c r="D618" s="351"/>
      <c r="E618" s="346">
        <f>INDEX('1_Elect_Sales'!$E$6:$AT$75,I618,H618)</f>
        <v>0</v>
      </c>
      <c r="F618" s="350"/>
      <c r="H618">
        <v>24</v>
      </c>
      <c r="I618">
        <v>28</v>
      </c>
    </row>
    <row r="619" spans="1:9">
      <c r="A619" s="344">
        <v>24</v>
      </c>
      <c r="B619" t="s">
        <v>560</v>
      </c>
      <c r="C619" s="345" t="s">
        <v>572</v>
      </c>
      <c r="D619" s="351"/>
      <c r="E619" s="346">
        <f>INDEX('1_Elect_Sales'!$E$6:$AT$75,I619,H619)</f>
        <v>0</v>
      </c>
      <c r="F619" s="350"/>
      <c r="H619">
        <v>24</v>
      </c>
      <c r="I619">
        <v>29</v>
      </c>
    </row>
    <row r="620" spans="1:9">
      <c r="A620" s="344">
        <v>24</v>
      </c>
      <c r="B620" t="s">
        <v>560</v>
      </c>
      <c r="C620" s="345" t="s">
        <v>573</v>
      </c>
      <c r="D620" s="351"/>
      <c r="E620" s="346">
        <f>INDEX('1_Elect_Sales'!$E$6:$AT$75,I620,H620)</f>
        <v>0</v>
      </c>
      <c r="F620" s="350"/>
      <c r="H620">
        <v>24</v>
      </c>
      <c r="I620">
        <v>30</v>
      </c>
    </row>
    <row r="621" spans="1:9">
      <c r="A621" s="344">
        <v>24</v>
      </c>
      <c r="B621" t="s">
        <v>560</v>
      </c>
      <c r="C621" s="345" t="s">
        <v>574</v>
      </c>
      <c r="D621" s="351"/>
      <c r="E621" s="346">
        <f>INDEX('1_Elect_Sales'!$E$6:$AT$75,I621,H621)</f>
        <v>0</v>
      </c>
      <c r="F621" s="350"/>
      <c r="H621">
        <v>24</v>
      </c>
      <c r="I621">
        <v>31</v>
      </c>
    </row>
    <row r="622" spans="1:9">
      <c r="A622" s="344">
        <v>24</v>
      </c>
      <c r="B622" t="s">
        <v>560</v>
      </c>
      <c r="C622" s="345" t="s">
        <v>575</v>
      </c>
      <c r="D622" s="351"/>
      <c r="E622" s="346">
        <f>INDEX('1_Elect_Sales'!$E$6:$AT$75,I622,H622)</f>
        <v>0</v>
      </c>
      <c r="F622" s="350"/>
      <c r="H622">
        <v>24</v>
      </c>
      <c r="I622">
        <v>39</v>
      </c>
    </row>
    <row r="623" spans="1:9">
      <c r="A623" s="344">
        <v>24</v>
      </c>
      <c r="B623" t="s">
        <v>560</v>
      </c>
      <c r="C623" s="345" t="s">
        <v>576</v>
      </c>
      <c r="D623" s="351"/>
      <c r="E623" s="346">
        <f>INDEX('1_Elect_Sales'!$E$6:$AT$75,I623,H623)</f>
        <v>0</v>
      </c>
      <c r="F623" s="350"/>
      <c r="H623">
        <v>24</v>
      </c>
      <c r="I623">
        <v>40</v>
      </c>
    </row>
    <row r="624" spans="1:9">
      <c r="A624" s="344">
        <v>24</v>
      </c>
      <c r="B624" t="s">
        <v>560</v>
      </c>
      <c r="C624" s="345" t="s">
        <v>577</v>
      </c>
      <c r="D624" s="351"/>
      <c r="E624" s="346">
        <f>INDEX('1_Elect_Sales'!$E$6:$AT$75,I624,H624)</f>
        <v>0</v>
      </c>
      <c r="F624" s="350"/>
      <c r="H624">
        <v>24</v>
      </c>
      <c r="I624">
        <v>45</v>
      </c>
    </row>
    <row r="625" spans="1:9">
      <c r="A625" s="344">
        <v>24</v>
      </c>
      <c r="B625" t="s">
        <v>560</v>
      </c>
      <c r="C625" s="345" t="s">
        <v>578</v>
      </c>
      <c r="D625" s="351"/>
      <c r="E625" s="346">
        <f>INDEX('1_Elect_Sales'!$E$6:$AT$75,I625,H625)</f>
        <v>0</v>
      </c>
      <c r="F625" s="350"/>
      <c r="H625">
        <v>24</v>
      </c>
      <c r="I625">
        <v>46</v>
      </c>
    </row>
    <row r="626" spans="1:9">
      <c r="A626" s="344">
        <v>24</v>
      </c>
      <c r="B626" t="s">
        <v>560</v>
      </c>
      <c r="C626" s="345" t="s">
        <v>579</v>
      </c>
      <c r="D626" s="351"/>
      <c r="E626" s="346">
        <f>INDEX('1_Elect_Sales'!$E$6:$AT$75,I626,H626)</f>
        <v>0</v>
      </c>
      <c r="F626" s="350"/>
      <c r="H626">
        <v>24</v>
      </c>
      <c r="I626">
        <v>54</v>
      </c>
    </row>
    <row r="627" spans="1:9">
      <c r="A627" s="344">
        <v>24</v>
      </c>
      <c r="B627" t="s">
        <v>560</v>
      </c>
      <c r="C627" s="345" t="s">
        <v>580</v>
      </c>
      <c r="D627" s="351"/>
      <c r="E627" s="346">
        <f>INDEX('1_Elect_Sales'!$E$6:$AT$75,I627,H627)</f>
        <v>0</v>
      </c>
      <c r="F627" s="350"/>
      <c r="H627">
        <v>24</v>
      </c>
      <c r="I627">
        <v>55</v>
      </c>
    </row>
    <row r="628" spans="1:9">
      <c r="A628" s="344">
        <v>24</v>
      </c>
      <c r="B628" t="s">
        <v>560</v>
      </c>
      <c r="C628" s="345" t="s">
        <v>581</v>
      </c>
      <c r="D628" s="351"/>
      <c r="E628" s="346">
        <f>INDEX('1_Elect_Sales'!$E$6:$AT$75,I628,H628)</f>
        <v>0</v>
      </c>
      <c r="F628" s="350"/>
      <c r="H628">
        <v>24</v>
      </c>
      <c r="I628">
        <v>61</v>
      </c>
    </row>
    <row r="629" spans="1:9">
      <c r="A629" s="344">
        <v>24</v>
      </c>
      <c r="B629" t="s">
        <v>560</v>
      </c>
      <c r="C629" s="345" t="s">
        <v>582</v>
      </c>
      <c r="D629" s="351"/>
      <c r="E629" s="346">
        <f>INDEX('1_Elect_Sales'!$E$6:$AT$75,I629,H629)</f>
        <v>0</v>
      </c>
      <c r="F629" s="350"/>
      <c r="H629">
        <v>24</v>
      </c>
      <c r="I629">
        <v>62</v>
      </c>
    </row>
    <row r="630" spans="1:9">
      <c r="A630" s="344">
        <v>24</v>
      </c>
      <c r="B630" t="s">
        <v>560</v>
      </c>
      <c r="C630" s="345" t="s">
        <v>583</v>
      </c>
      <c r="D630" s="351"/>
      <c r="E630" s="346">
        <f>INDEX('1_Elect_Sales'!$E$6:$AT$75,I630,H630)</f>
        <v>0</v>
      </c>
      <c r="F630" s="350"/>
      <c r="H630">
        <v>24</v>
      </c>
      <c r="I630">
        <v>67</v>
      </c>
    </row>
    <row r="631" spans="1:9">
      <c r="A631" s="344">
        <v>24</v>
      </c>
      <c r="B631" t="s">
        <v>560</v>
      </c>
      <c r="C631" s="345" t="s">
        <v>584</v>
      </c>
      <c r="D631" s="351"/>
      <c r="E631" s="346">
        <f>INDEX('1_Elect_Sales'!$E$6:$AT$75,I631,H631)</f>
        <v>0</v>
      </c>
      <c r="F631" s="350"/>
      <c r="H631">
        <v>24</v>
      </c>
      <c r="I631">
        <v>68</v>
      </c>
    </row>
    <row r="632" spans="1:9">
      <c r="A632" s="344">
        <v>24</v>
      </c>
      <c r="B632" t="s">
        <v>560</v>
      </c>
      <c r="C632" s="345" t="s">
        <v>585</v>
      </c>
      <c r="D632" s="351"/>
      <c r="E632" s="346">
        <f>INDEX('1_Elect_Sales'!$E$6:$AT$75,I632,H632)</f>
        <v>0</v>
      </c>
      <c r="F632" s="350"/>
      <c r="H632">
        <v>24</v>
      </c>
      <c r="I632">
        <v>70</v>
      </c>
    </row>
    <row r="633" spans="1:9">
      <c r="A633" s="344">
        <v>25</v>
      </c>
      <c r="B633" t="s">
        <v>560</v>
      </c>
      <c r="C633" s="345" t="s">
        <v>75</v>
      </c>
      <c r="D633" s="346" t="str">
        <f>INDEX('1_Elect_Sales'!$E$6:$AT$75,I633,H633)</f>
        <v>C22</v>
      </c>
      <c r="E633" s="350"/>
      <c r="F633" s="350"/>
      <c r="H633">
        <v>25</v>
      </c>
      <c r="I633">
        <v>1</v>
      </c>
    </row>
    <row r="634" spans="1:9">
      <c r="A634" s="344">
        <v>25</v>
      </c>
      <c r="B634" t="s">
        <v>560</v>
      </c>
      <c r="C634" s="345" t="s">
        <v>561</v>
      </c>
      <c r="D634" s="350"/>
      <c r="E634" s="346">
        <f>INDEX('1_Elect_Sales'!$E$6:$AT$75,I634,H634)</f>
        <v>0</v>
      </c>
      <c r="F634" s="350"/>
      <c r="H634">
        <v>25</v>
      </c>
      <c r="I634">
        <v>9</v>
      </c>
    </row>
    <row r="635" spans="1:9">
      <c r="A635" s="344">
        <v>25</v>
      </c>
      <c r="B635" t="s">
        <v>560</v>
      </c>
      <c r="C635" s="345" t="s">
        <v>563</v>
      </c>
      <c r="D635" s="350"/>
      <c r="E635" s="346">
        <f>INDEX('1_Elect_Sales'!$E$6:$AT$75,I635,H635)</f>
        <v>0</v>
      </c>
      <c r="F635" s="350"/>
      <c r="H635">
        <v>25</v>
      </c>
      <c r="I635">
        <v>10</v>
      </c>
    </row>
    <row r="636" spans="1:9">
      <c r="A636" s="344">
        <v>25</v>
      </c>
      <c r="B636" t="s">
        <v>560</v>
      </c>
      <c r="C636" s="345" t="s">
        <v>562</v>
      </c>
      <c r="D636" s="350"/>
      <c r="E636" s="346">
        <f>INDEX('1_Elect_Sales'!$E$6:$AT$75,I636,H636)</f>
        <v>0</v>
      </c>
      <c r="F636" s="350"/>
      <c r="H636">
        <v>25</v>
      </c>
      <c r="I636">
        <v>11</v>
      </c>
    </row>
    <row r="637" spans="1:9">
      <c r="A637" s="344">
        <v>25</v>
      </c>
      <c r="B637" t="s">
        <v>560</v>
      </c>
      <c r="C637" s="345" t="s">
        <v>564</v>
      </c>
      <c r="D637" s="350"/>
      <c r="E637" s="346">
        <f>INDEX('1_Elect_Sales'!$E$6:$AT$75,I637,H637)</f>
        <v>0</v>
      </c>
      <c r="F637" s="350"/>
      <c r="H637">
        <v>25</v>
      </c>
      <c r="I637">
        <v>12</v>
      </c>
    </row>
    <row r="638" spans="1:9">
      <c r="A638" s="344">
        <v>25</v>
      </c>
      <c r="B638" t="s">
        <v>560</v>
      </c>
      <c r="C638" s="345" t="s">
        <v>565</v>
      </c>
      <c r="D638" s="351"/>
      <c r="E638" s="346">
        <f>INDEX('1_Elect_Sales'!$E$6:$AT$75,I638,H638)</f>
        <v>0</v>
      </c>
      <c r="F638" s="350"/>
      <c r="H638">
        <v>25</v>
      </c>
      <c r="I638">
        <v>13</v>
      </c>
    </row>
    <row r="639" spans="1:9">
      <c r="A639" s="344">
        <v>25</v>
      </c>
      <c r="B639" t="s">
        <v>560</v>
      </c>
      <c r="C639" s="345" t="s">
        <v>566</v>
      </c>
      <c r="D639" s="351"/>
      <c r="E639" s="346">
        <f>INDEX('1_Elect_Sales'!$E$6:$AT$75,I639,H639)</f>
        <v>0</v>
      </c>
      <c r="F639" s="350"/>
      <c r="H639">
        <v>25</v>
      </c>
      <c r="I639">
        <v>14</v>
      </c>
    </row>
    <row r="640" spans="1:9">
      <c r="A640" s="344">
        <v>25</v>
      </c>
      <c r="B640" t="s">
        <v>560</v>
      </c>
      <c r="C640" s="345" t="s">
        <v>567</v>
      </c>
      <c r="D640" s="351"/>
      <c r="E640" s="346">
        <f>INDEX('1_Elect_Sales'!$E$6:$AT$75,I640,H640)</f>
        <v>0</v>
      </c>
      <c r="F640" s="350"/>
      <c r="H640">
        <v>25</v>
      </c>
      <c r="I640">
        <v>17</v>
      </c>
    </row>
    <row r="641" spans="1:9">
      <c r="A641" s="344">
        <v>25</v>
      </c>
      <c r="B641" t="s">
        <v>560</v>
      </c>
      <c r="C641" s="345" t="s">
        <v>568</v>
      </c>
      <c r="D641" s="351"/>
      <c r="E641" s="346">
        <f>INDEX('1_Elect_Sales'!$E$6:$AT$75,I641,H641)</f>
        <v>0</v>
      </c>
      <c r="F641" s="350"/>
      <c r="H641">
        <v>25</v>
      </c>
      <c r="I641">
        <v>18</v>
      </c>
    </row>
    <row r="642" spans="1:9">
      <c r="A642" s="344">
        <v>25</v>
      </c>
      <c r="B642" t="s">
        <v>560</v>
      </c>
      <c r="C642" s="345" t="s">
        <v>569</v>
      </c>
      <c r="D642" s="351"/>
      <c r="E642" s="346">
        <f>INDEX('1_Elect_Sales'!$E$6:$AT$75,I642,H642)</f>
        <v>0</v>
      </c>
      <c r="F642" s="350"/>
      <c r="H642">
        <v>25</v>
      </c>
      <c r="I642">
        <v>26</v>
      </c>
    </row>
    <row r="643" spans="1:9">
      <c r="A643" s="344">
        <v>25</v>
      </c>
      <c r="B643" t="s">
        <v>560</v>
      </c>
      <c r="C643" s="345" t="s">
        <v>570</v>
      </c>
      <c r="D643" s="351"/>
      <c r="E643" s="346">
        <f>INDEX('1_Elect_Sales'!$E$6:$AT$75,I643,H643)</f>
        <v>0</v>
      </c>
      <c r="F643" s="350"/>
      <c r="H643">
        <v>25</v>
      </c>
      <c r="I643">
        <v>27</v>
      </c>
    </row>
    <row r="644" spans="1:9">
      <c r="A644" s="344">
        <v>25</v>
      </c>
      <c r="B644" t="s">
        <v>560</v>
      </c>
      <c r="C644" s="345" t="s">
        <v>571</v>
      </c>
      <c r="D644" s="351"/>
      <c r="E644" s="346">
        <f>INDEX('1_Elect_Sales'!$E$6:$AT$75,I644,H644)</f>
        <v>0</v>
      </c>
      <c r="F644" s="350"/>
      <c r="H644">
        <v>25</v>
      </c>
      <c r="I644">
        <v>28</v>
      </c>
    </row>
    <row r="645" spans="1:9">
      <c r="A645" s="344">
        <v>25</v>
      </c>
      <c r="B645" t="s">
        <v>560</v>
      </c>
      <c r="C645" s="345" t="s">
        <v>572</v>
      </c>
      <c r="D645" s="351"/>
      <c r="E645" s="346">
        <f>INDEX('1_Elect_Sales'!$E$6:$AT$75,I645,H645)</f>
        <v>0</v>
      </c>
      <c r="F645" s="350"/>
      <c r="H645">
        <v>25</v>
      </c>
      <c r="I645">
        <v>29</v>
      </c>
    </row>
    <row r="646" spans="1:9">
      <c r="A646" s="344">
        <v>25</v>
      </c>
      <c r="B646" t="s">
        <v>560</v>
      </c>
      <c r="C646" s="345" t="s">
        <v>573</v>
      </c>
      <c r="D646" s="351"/>
      <c r="E646" s="346">
        <f>INDEX('1_Elect_Sales'!$E$6:$AT$75,I646,H646)</f>
        <v>0</v>
      </c>
      <c r="F646" s="350"/>
      <c r="H646">
        <v>25</v>
      </c>
      <c r="I646">
        <v>30</v>
      </c>
    </row>
    <row r="647" spans="1:9">
      <c r="A647" s="344">
        <v>25</v>
      </c>
      <c r="B647" t="s">
        <v>560</v>
      </c>
      <c r="C647" s="345" t="s">
        <v>574</v>
      </c>
      <c r="D647" s="351"/>
      <c r="E647" s="346">
        <f>INDEX('1_Elect_Sales'!$E$6:$AT$75,I647,H647)</f>
        <v>0</v>
      </c>
      <c r="F647" s="350"/>
      <c r="H647">
        <v>25</v>
      </c>
      <c r="I647">
        <v>31</v>
      </c>
    </row>
    <row r="648" spans="1:9">
      <c r="A648" s="344">
        <v>25</v>
      </c>
      <c r="B648" t="s">
        <v>560</v>
      </c>
      <c r="C648" s="345" t="s">
        <v>575</v>
      </c>
      <c r="D648" s="351"/>
      <c r="E648" s="346">
        <f>INDEX('1_Elect_Sales'!$E$6:$AT$75,I648,H648)</f>
        <v>0</v>
      </c>
      <c r="F648" s="350"/>
      <c r="H648">
        <v>25</v>
      </c>
      <c r="I648">
        <v>39</v>
      </c>
    </row>
    <row r="649" spans="1:9">
      <c r="A649" s="344">
        <v>25</v>
      </c>
      <c r="B649" t="s">
        <v>560</v>
      </c>
      <c r="C649" s="345" t="s">
        <v>576</v>
      </c>
      <c r="D649" s="351"/>
      <c r="E649" s="346">
        <f>INDEX('1_Elect_Sales'!$E$6:$AT$75,I649,H649)</f>
        <v>0</v>
      </c>
      <c r="F649" s="350"/>
      <c r="H649">
        <v>25</v>
      </c>
      <c r="I649">
        <v>40</v>
      </c>
    </row>
    <row r="650" spans="1:9">
      <c r="A650" s="344">
        <v>25</v>
      </c>
      <c r="B650" t="s">
        <v>560</v>
      </c>
      <c r="C650" s="345" t="s">
        <v>577</v>
      </c>
      <c r="D650" s="351"/>
      <c r="E650" s="346">
        <f>INDEX('1_Elect_Sales'!$E$6:$AT$75,I650,H650)</f>
        <v>0</v>
      </c>
      <c r="F650" s="350"/>
      <c r="H650">
        <v>25</v>
      </c>
      <c r="I650">
        <v>45</v>
      </c>
    </row>
    <row r="651" spans="1:9">
      <c r="A651" s="344">
        <v>25</v>
      </c>
      <c r="B651" t="s">
        <v>560</v>
      </c>
      <c r="C651" s="345" t="s">
        <v>578</v>
      </c>
      <c r="D651" s="351"/>
      <c r="E651" s="346">
        <f>INDEX('1_Elect_Sales'!$E$6:$AT$75,I651,H651)</f>
        <v>0</v>
      </c>
      <c r="F651" s="350"/>
      <c r="H651">
        <v>25</v>
      </c>
      <c r="I651">
        <v>46</v>
      </c>
    </row>
    <row r="652" spans="1:9">
      <c r="A652" s="344">
        <v>25</v>
      </c>
      <c r="B652" t="s">
        <v>560</v>
      </c>
      <c r="C652" s="345" t="s">
        <v>579</v>
      </c>
      <c r="D652" s="351"/>
      <c r="E652" s="346">
        <f>INDEX('1_Elect_Sales'!$E$6:$AT$75,I652,H652)</f>
        <v>0</v>
      </c>
      <c r="F652" s="350"/>
      <c r="H652">
        <v>25</v>
      </c>
      <c r="I652">
        <v>54</v>
      </c>
    </row>
    <row r="653" spans="1:9">
      <c r="A653" s="344">
        <v>25</v>
      </c>
      <c r="B653" t="s">
        <v>560</v>
      </c>
      <c r="C653" s="345" t="s">
        <v>580</v>
      </c>
      <c r="D653" s="351"/>
      <c r="E653" s="346">
        <f>INDEX('1_Elect_Sales'!$E$6:$AT$75,I653,H653)</f>
        <v>0</v>
      </c>
      <c r="F653" s="350"/>
      <c r="H653">
        <v>25</v>
      </c>
      <c r="I653">
        <v>55</v>
      </c>
    </row>
    <row r="654" spans="1:9">
      <c r="A654" s="344">
        <v>25</v>
      </c>
      <c r="B654" t="s">
        <v>560</v>
      </c>
      <c r="C654" s="345" t="s">
        <v>581</v>
      </c>
      <c r="D654" s="351"/>
      <c r="E654" s="346">
        <f>INDEX('1_Elect_Sales'!$E$6:$AT$75,I654,H654)</f>
        <v>0</v>
      </c>
      <c r="F654" s="350"/>
      <c r="H654">
        <v>25</v>
      </c>
      <c r="I654">
        <v>61</v>
      </c>
    </row>
    <row r="655" spans="1:9">
      <c r="A655" s="344">
        <v>25</v>
      </c>
      <c r="B655" t="s">
        <v>560</v>
      </c>
      <c r="C655" s="345" t="s">
        <v>582</v>
      </c>
      <c r="D655" s="351"/>
      <c r="E655" s="346">
        <f>INDEX('1_Elect_Sales'!$E$6:$AT$75,I655,H655)</f>
        <v>0</v>
      </c>
      <c r="F655" s="350"/>
      <c r="H655">
        <v>25</v>
      </c>
      <c r="I655">
        <v>62</v>
      </c>
    </row>
    <row r="656" spans="1:9">
      <c r="A656" s="344">
        <v>25</v>
      </c>
      <c r="B656" t="s">
        <v>560</v>
      </c>
      <c r="C656" s="345" t="s">
        <v>583</v>
      </c>
      <c r="D656" s="351"/>
      <c r="E656" s="346">
        <f>INDEX('1_Elect_Sales'!$E$6:$AT$75,I656,H656)</f>
        <v>0</v>
      </c>
      <c r="F656" s="350"/>
      <c r="H656">
        <v>25</v>
      </c>
      <c r="I656">
        <v>67</v>
      </c>
    </row>
    <row r="657" spans="1:9">
      <c r="A657" s="344">
        <v>25</v>
      </c>
      <c r="B657" t="s">
        <v>560</v>
      </c>
      <c r="C657" s="345" t="s">
        <v>584</v>
      </c>
      <c r="D657" s="351"/>
      <c r="E657" s="346">
        <f>INDEX('1_Elect_Sales'!$E$6:$AT$75,I657,H657)</f>
        <v>0</v>
      </c>
      <c r="F657" s="350"/>
      <c r="H657">
        <v>25</v>
      </c>
      <c r="I657">
        <v>68</v>
      </c>
    </row>
    <row r="658" spans="1:9">
      <c r="A658" s="344">
        <v>25</v>
      </c>
      <c r="B658" t="s">
        <v>560</v>
      </c>
      <c r="C658" s="345" t="s">
        <v>585</v>
      </c>
      <c r="D658" s="351"/>
      <c r="E658" s="346">
        <f>INDEX('1_Elect_Sales'!$E$6:$AT$75,I658,H658)</f>
        <v>0</v>
      </c>
      <c r="F658" s="350"/>
      <c r="H658">
        <v>25</v>
      </c>
      <c r="I658">
        <v>70</v>
      </c>
    </row>
    <row r="659" spans="1:9">
      <c r="A659" s="344">
        <v>26</v>
      </c>
      <c r="B659" t="s">
        <v>560</v>
      </c>
      <c r="C659" s="345" t="s">
        <v>75</v>
      </c>
      <c r="D659" s="346" t="str">
        <f>INDEX('1_Elect_Sales'!$E$6:$AT$75,I659,H659)</f>
        <v>C23</v>
      </c>
      <c r="E659" s="350"/>
      <c r="F659" s="350"/>
      <c r="H659">
        <v>26</v>
      </c>
      <c r="I659">
        <v>1</v>
      </c>
    </row>
    <row r="660" spans="1:9">
      <c r="A660" s="344">
        <v>26</v>
      </c>
      <c r="B660" t="s">
        <v>560</v>
      </c>
      <c r="C660" s="345" t="s">
        <v>561</v>
      </c>
      <c r="D660" s="350"/>
      <c r="E660" s="346">
        <f>INDEX('1_Elect_Sales'!$E$6:$AT$75,I660,H660)</f>
        <v>0</v>
      </c>
      <c r="F660" s="350"/>
      <c r="H660">
        <v>26</v>
      </c>
      <c r="I660">
        <v>9</v>
      </c>
    </row>
    <row r="661" spans="1:9">
      <c r="A661" s="344">
        <v>26</v>
      </c>
      <c r="B661" t="s">
        <v>560</v>
      </c>
      <c r="C661" s="345" t="s">
        <v>563</v>
      </c>
      <c r="D661" s="350"/>
      <c r="E661" s="346">
        <f>INDEX('1_Elect_Sales'!$E$6:$AT$75,I661,H661)</f>
        <v>0</v>
      </c>
      <c r="F661" s="350"/>
      <c r="H661">
        <v>26</v>
      </c>
      <c r="I661">
        <v>10</v>
      </c>
    </row>
    <row r="662" spans="1:9">
      <c r="A662" s="344">
        <v>26</v>
      </c>
      <c r="B662" t="s">
        <v>560</v>
      </c>
      <c r="C662" s="345" t="s">
        <v>562</v>
      </c>
      <c r="D662" s="350"/>
      <c r="E662" s="346">
        <f>INDEX('1_Elect_Sales'!$E$6:$AT$75,I662,H662)</f>
        <v>0</v>
      </c>
      <c r="F662" s="350"/>
      <c r="H662">
        <v>26</v>
      </c>
      <c r="I662">
        <v>11</v>
      </c>
    </row>
    <row r="663" spans="1:9">
      <c r="A663" s="344">
        <v>26</v>
      </c>
      <c r="B663" t="s">
        <v>560</v>
      </c>
      <c r="C663" s="345" t="s">
        <v>564</v>
      </c>
      <c r="D663" s="350"/>
      <c r="E663" s="346">
        <f>INDEX('1_Elect_Sales'!$E$6:$AT$75,I663,H663)</f>
        <v>0</v>
      </c>
      <c r="F663" s="350"/>
      <c r="H663">
        <v>26</v>
      </c>
      <c r="I663">
        <v>12</v>
      </c>
    </row>
    <row r="664" spans="1:9">
      <c r="A664" s="344">
        <v>26</v>
      </c>
      <c r="B664" t="s">
        <v>560</v>
      </c>
      <c r="C664" s="345" t="s">
        <v>565</v>
      </c>
      <c r="D664" s="351"/>
      <c r="E664" s="346">
        <f>INDEX('1_Elect_Sales'!$E$6:$AT$75,I664,H664)</f>
        <v>0</v>
      </c>
      <c r="F664" s="350"/>
      <c r="H664">
        <v>26</v>
      </c>
      <c r="I664">
        <v>13</v>
      </c>
    </row>
    <row r="665" spans="1:9">
      <c r="A665" s="344">
        <v>26</v>
      </c>
      <c r="B665" t="s">
        <v>560</v>
      </c>
      <c r="C665" s="345" t="s">
        <v>566</v>
      </c>
      <c r="D665" s="351"/>
      <c r="E665" s="346">
        <f>INDEX('1_Elect_Sales'!$E$6:$AT$75,I665,H665)</f>
        <v>0</v>
      </c>
      <c r="F665" s="350"/>
      <c r="H665">
        <v>26</v>
      </c>
      <c r="I665">
        <v>14</v>
      </c>
    </row>
    <row r="666" spans="1:9">
      <c r="A666" s="344">
        <v>26</v>
      </c>
      <c r="B666" t="s">
        <v>560</v>
      </c>
      <c r="C666" s="345" t="s">
        <v>567</v>
      </c>
      <c r="D666" s="351"/>
      <c r="E666" s="346">
        <f>INDEX('1_Elect_Sales'!$E$6:$AT$75,I666,H666)</f>
        <v>0</v>
      </c>
      <c r="F666" s="350"/>
      <c r="H666">
        <v>26</v>
      </c>
      <c r="I666">
        <v>17</v>
      </c>
    </row>
    <row r="667" spans="1:9">
      <c r="A667" s="344">
        <v>26</v>
      </c>
      <c r="B667" t="s">
        <v>560</v>
      </c>
      <c r="C667" s="345" t="s">
        <v>568</v>
      </c>
      <c r="D667" s="351"/>
      <c r="E667" s="346">
        <f>INDEX('1_Elect_Sales'!$E$6:$AT$75,I667,H667)</f>
        <v>0</v>
      </c>
      <c r="F667" s="350"/>
      <c r="H667">
        <v>26</v>
      </c>
      <c r="I667">
        <v>18</v>
      </c>
    </row>
    <row r="668" spans="1:9">
      <c r="A668" s="344">
        <v>26</v>
      </c>
      <c r="B668" t="s">
        <v>560</v>
      </c>
      <c r="C668" s="345" t="s">
        <v>569</v>
      </c>
      <c r="D668" s="351"/>
      <c r="E668" s="346">
        <f>INDEX('1_Elect_Sales'!$E$6:$AT$75,I668,H668)</f>
        <v>0</v>
      </c>
      <c r="F668" s="350"/>
      <c r="H668">
        <v>26</v>
      </c>
      <c r="I668">
        <v>26</v>
      </c>
    </row>
    <row r="669" spans="1:9">
      <c r="A669" s="344">
        <v>26</v>
      </c>
      <c r="B669" t="s">
        <v>560</v>
      </c>
      <c r="C669" s="345" t="s">
        <v>570</v>
      </c>
      <c r="D669" s="351"/>
      <c r="E669" s="346">
        <f>INDEX('1_Elect_Sales'!$E$6:$AT$75,I669,H669)</f>
        <v>0</v>
      </c>
      <c r="F669" s="350"/>
      <c r="H669">
        <v>26</v>
      </c>
      <c r="I669">
        <v>27</v>
      </c>
    </row>
    <row r="670" spans="1:9">
      <c r="A670" s="344">
        <v>26</v>
      </c>
      <c r="B670" t="s">
        <v>560</v>
      </c>
      <c r="C670" s="345" t="s">
        <v>571</v>
      </c>
      <c r="D670" s="351"/>
      <c r="E670" s="346">
        <f>INDEX('1_Elect_Sales'!$E$6:$AT$75,I670,H670)</f>
        <v>0</v>
      </c>
      <c r="F670" s="350"/>
      <c r="H670">
        <v>26</v>
      </c>
      <c r="I670">
        <v>28</v>
      </c>
    </row>
    <row r="671" spans="1:9">
      <c r="A671" s="344">
        <v>26</v>
      </c>
      <c r="B671" t="s">
        <v>560</v>
      </c>
      <c r="C671" s="345" t="s">
        <v>572</v>
      </c>
      <c r="D671" s="351"/>
      <c r="E671" s="346">
        <f>INDEX('1_Elect_Sales'!$E$6:$AT$75,I671,H671)</f>
        <v>0</v>
      </c>
      <c r="F671" s="350"/>
      <c r="H671">
        <v>26</v>
      </c>
      <c r="I671">
        <v>29</v>
      </c>
    </row>
    <row r="672" spans="1:9">
      <c r="A672" s="344">
        <v>26</v>
      </c>
      <c r="B672" t="s">
        <v>560</v>
      </c>
      <c r="C672" s="345" t="s">
        <v>573</v>
      </c>
      <c r="D672" s="351"/>
      <c r="E672" s="346">
        <f>INDEX('1_Elect_Sales'!$E$6:$AT$75,I672,H672)</f>
        <v>0</v>
      </c>
      <c r="F672" s="350"/>
      <c r="H672">
        <v>26</v>
      </c>
      <c r="I672">
        <v>30</v>
      </c>
    </row>
    <row r="673" spans="1:9">
      <c r="A673" s="344">
        <v>26</v>
      </c>
      <c r="B673" t="s">
        <v>560</v>
      </c>
      <c r="C673" s="345" t="s">
        <v>574</v>
      </c>
      <c r="D673" s="351"/>
      <c r="E673" s="346">
        <f>INDEX('1_Elect_Sales'!$E$6:$AT$75,I673,H673)</f>
        <v>0</v>
      </c>
      <c r="F673" s="350"/>
      <c r="H673">
        <v>26</v>
      </c>
      <c r="I673">
        <v>31</v>
      </c>
    </row>
    <row r="674" spans="1:9">
      <c r="A674" s="344">
        <v>26</v>
      </c>
      <c r="B674" t="s">
        <v>560</v>
      </c>
      <c r="C674" s="345" t="s">
        <v>575</v>
      </c>
      <c r="D674" s="351"/>
      <c r="E674" s="346">
        <f>INDEX('1_Elect_Sales'!$E$6:$AT$75,I674,H674)</f>
        <v>0</v>
      </c>
      <c r="F674" s="350"/>
      <c r="H674">
        <v>26</v>
      </c>
      <c r="I674">
        <v>39</v>
      </c>
    </row>
    <row r="675" spans="1:9">
      <c r="A675" s="344">
        <v>26</v>
      </c>
      <c r="B675" t="s">
        <v>560</v>
      </c>
      <c r="C675" s="345" t="s">
        <v>576</v>
      </c>
      <c r="D675" s="351"/>
      <c r="E675" s="346">
        <f>INDEX('1_Elect_Sales'!$E$6:$AT$75,I675,H675)</f>
        <v>0</v>
      </c>
      <c r="F675" s="350"/>
      <c r="H675">
        <v>26</v>
      </c>
      <c r="I675">
        <v>40</v>
      </c>
    </row>
    <row r="676" spans="1:9">
      <c r="A676" s="344">
        <v>26</v>
      </c>
      <c r="B676" t="s">
        <v>560</v>
      </c>
      <c r="C676" s="345" t="s">
        <v>577</v>
      </c>
      <c r="D676" s="351"/>
      <c r="E676" s="346">
        <f>INDEX('1_Elect_Sales'!$E$6:$AT$75,I676,H676)</f>
        <v>0</v>
      </c>
      <c r="F676" s="350"/>
      <c r="H676">
        <v>26</v>
      </c>
      <c r="I676">
        <v>45</v>
      </c>
    </row>
    <row r="677" spans="1:9">
      <c r="A677" s="344">
        <v>26</v>
      </c>
      <c r="B677" t="s">
        <v>560</v>
      </c>
      <c r="C677" s="345" t="s">
        <v>578</v>
      </c>
      <c r="D677" s="351"/>
      <c r="E677" s="346">
        <f>INDEX('1_Elect_Sales'!$E$6:$AT$75,I677,H677)</f>
        <v>0</v>
      </c>
      <c r="F677" s="350"/>
      <c r="H677">
        <v>26</v>
      </c>
      <c r="I677">
        <v>46</v>
      </c>
    </row>
    <row r="678" spans="1:9">
      <c r="A678" s="344">
        <v>26</v>
      </c>
      <c r="B678" t="s">
        <v>560</v>
      </c>
      <c r="C678" s="345" t="s">
        <v>579</v>
      </c>
      <c r="D678" s="351"/>
      <c r="E678" s="346">
        <f>INDEX('1_Elect_Sales'!$E$6:$AT$75,I678,H678)</f>
        <v>0</v>
      </c>
      <c r="F678" s="350"/>
      <c r="H678">
        <v>26</v>
      </c>
      <c r="I678">
        <v>54</v>
      </c>
    </row>
    <row r="679" spans="1:9">
      <c r="A679" s="344">
        <v>26</v>
      </c>
      <c r="B679" t="s">
        <v>560</v>
      </c>
      <c r="C679" s="345" t="s">
        <v>580</v>
      </c>
      <c r="D679" s="351"/>
      <c r="E679" s="346">
        <f>INDEX('1_Elect_Sales'!$E$6:$AT$75,I679,H679)</f>
        <v>0</v>
      </c>
      <c r="F679" s="350"/>
      <c r="H679">
        <v>26</v>
      </c>
      <c r="I679">
        <v>55</v>
      </c>
    </row>
    <row r="680" spans="1:9">
      <c r="A680" s="344">
        <v>26</v>
      </c>
      <c r="B680" t="s">
        <v>560</v>
      </c>
      <c r="C680" s="345" t="s">
        <v>581</v>
      </c>
      <c r="D680" s="351"/>
      <c r="E680" s="346">
        <f>INDEX('1_Elect_Sales'!$E$6:$AT$75,I680,H680)</f>
        <v>0</v>
      </c>
      <c r="F680" s="350"/>
      <c r="H680">
        <v>26</v>
      </c>
      <c r="I680">
        <v>61</v>
      </c>
    </row>
    <row r="681" spans="1:9">
      <c r="A681" s="344">
        <v>26</v>
      </c>
      <c r="B681" t="s">
        <v>560</v>
      </c>
      <c r="C681" s="345" t="s">
        <v>582</v>
      </c>
      <c r="D681" s="351"/>
      <c r="E681" s="346">
        <f>INDEX('1_Elect_Sales'!$E$6:$AT$75,I681,H681)</f>
        <v>0</v>
      </c>
      <c r="F681" s="350"/>
      <c r="H681">
        <v>26</v>
      </c>
      <c r="I681">
        <v>62</v>
      </c>
    </row>
    <row r="682" spans="1:9">
      <c r="A682" s="344">
        <v>26</v>
      </c>
      <c r="B682" t="s">
        <v>560</v>
      </c>
      <c r="C682" s="345" t="s">
        <v>583</v>
      </c>
      <c r="D682" s="351"/>
      <c r="E682" s="346">
        <f>INDEX('1_Elect_Sales'!$E$6:$AT$75,I682,H682)</f>
        <v>0</v>
      </c>
      <c r="F682" s="350"/>
      <c r="H682">
        <v>26</v>
      </c>
      <c r="I682">
        <v>67</v>
      </c>
    </row>
    <row r="683" spans="1:9">
      <c r="A683" s="344">
        <v>26</v>
      </c>
      <c r="B683" t="s">
        <v>560</v>
      </c>
      <c r="C683" s="345" t="s">
        <v>584</v>
      </c>
      <c r="D683" s="351"/>
      <c r="E683" s="346">
        <f>INDEX('1_Elect_Sales'!$E$6:$AT$75,I683,H683)</f>
        <v>0</v>
      </c>
      <c r="F683" s="350"/>
      <c r="H683">
        <v>26</v>
      </c>
      <c r="I683">
        <v>68</v>
      </c>
    </row>
    <row r="684" spans="1:9">
      <c r="A684" s="344">
        <v>26</v>
      </c>
      <c r="B684" t="s">
        <v>560</v>
      </c>
      <c r="C684" s="345" t="s">
        <v>585</v>
      </c>
      <c r="D684" s="351"/>
      <c r="E684" s="346">
        <f>INDEX('1_Elect_Sales'!$E$6:$AT$75,I684,H684)</f>
        <v>0</v>
      </c>
      <c r="F684" s="350"/>
      <c r="H684">
        <v>26</v>
      </c>
      <c r="I684">
        <v>70</v>
      </c>
    </row>
    <row r="685" spans="1:9">
      <c r="A685" s="344">
        <v>27</v>
      </c>
      <c r="B685" t="s">
        <v>560</v>
      </c>
      <c r="C685" s="345" t="s">
        <v>75</v>
      </c>
      <c r="D685" s="346" t="str">
        <f>INDEX('1_Elect_Sales'!$E$6:$AT$75,I685,H685)</f>
        <v>C24</v>
      </c>
      <c r="E685" s="350"/>
      <c r="F685" s="350"/>
      <c r="H685">
        <v>27</v>
      </c>
      <c r="I685">
        <v>1</v>
      </c>
    </row>
    <row r="686" spans="1:9">
      <c r="A686" s="344">
        <v>27</v>
      </c>
      <c r="B686" t="s">
        <v>560</v>
      </c>
      <c r="C686" s="345" t="s">
        <v>561</v>
      </c>
      <c r="D686" s="350"/>
      <c r="E686" s="346">
        <f>INDEX('1_Elect_Sales'!$E$6:$AT$75,I686,H686)</f>
        <v>0</v>
      </c>
      <c r="F686" s="350"/>
      <c r="H686">
        <v>27</v>
      </c>
      <c r="I686">
        <v>9</v>
      </c>
    </row>
    <row r="687" spans="1:9">
      <c r="A687" s="344">
        <v>27</v>
      </c>
      <c r="B687" t="s">
        <v>560</v>
      </c>
      <c r="C687" s="345" t="s">
        <v>563</v>
      </c>
      <c r="D687" s="350"/>
      <c r="E687" s="346">
        <f>INDEX('1_Elect_Sales'!$E$6:$AT$75,I687,H687)</f>
        <v>0</v>
      </c>
      <c r="F687" s="350"/>
      <c r="H687">
        <v>27</v>
      </c>
      <c r="I687">
        <v>10</v>
      </c>
    </row>
    <row r="688" spans="1:9">
      <c r="A688" s="344">
        <v>27</v>
      </c>
      <c r="B688" t="s">
        <v>560</v>
      </c>
      <c r="C688" s="345" t="s">
        <v>562</v>
      </c>
      <c r="D688" s="350"/>
      <c r="E688" s="346">
        <f>INDEX('1_Elect_Sales'!$E$6:$AT$75,I688,H688)</f>
        <v>0</v>
      </c>
      <c r="F688" s="350"/>
      <c r="H688">
        <v>27</v>
      </c>
      <c r="I688">
        <v>11</v>
      </c>
    </row>
    <row r="689" spans="1:9">
      <c r="A689" s="344">
        <v>27</v>
      </c>
      <c r="B689" t="s">
        <v>560</v>
      </c>
      <c r="C689" s="345" t="s">
        <v>564</v>
      </c>
      <c r="D689" s="350"/>
      <c r="E689" s="346">
        <f>INDEX('1_Elect_Sales'!$E$6:$AT$75,I689,H689)</f>
        <v>0</v>
      </c>
      <c r="F689" s="350"/>
      <c r="H689">
        <v>27</v>
      </c>
      <c r="I689">
        <v>12</v>
      </c>
    </row>
    <row r="690" spans="1:9">
      <c r="A690" s="344">
        <v>27</v>
      </c>
      <c r="B690" t="s">
        <v>560</v>
      </c>
      <c r="C690" s="345" t="s">
        <v>565</v>
      </c>
      <c r="D690" s="351"/>
      <c r="E690" s="346">
        <f>INDEX('1_Elect_Sales'!$E$6:$AT$75,I690,H690)</f>
        <v>0</v>
      </c>
      <c r="F690" s="350"/>
      <c r="H690">
        <v>27</v>
      </c>
      <c r="I690">
        <v>13</v>
      </c>
    </row>
    <row r="691" spans="1:9">
      <c r="A691" s="344">
        <v>27</v>
      </c>
      <c r="B691" t="s">
        <v>560</v>
      </c>
      <c r="C691" s="345" t="s">
        <v>566</v>
      </c>
      <c r="D691" s="351"/>
      <c r="E691" s="346">
        <f>INDEX('1_Elect_Sales'!$E$6:$AT$75,I691,H691)</f>
        <v>0</v>
      </c>
      <c r="F691" s="350"/>
      <c r="H691">
        <v>27</v>
      </c>
      <c r="I691">
        <v>14</v>
      </c>
    </row>
    <row r="692" spans="1:9">
      <c r="A692" s="344">
        <v>27</v>
      </c>
      <c r="B692" t="s">
        <v>560</v>
      </c>
      <c r="C692" s="345" t="s">
        <v>567</v>
      </c>
      <c r="D692" s="351"/>
      <c r="E692" s="346">
        <f>INDEX('1_Elect_Sales'!$E$6:$AT$75,I692,H692)</f>
        <v>0</v>
      </c>
      <c r="F692" s="350"/>
      <c r="H692">
        <v>27</v>
      </c>
      <c r="I692">
        <v>17</v>
      </c>
    </row>
    <row r="693" spans="1:9">
      <c r="A693" s="344">
        <v>27</v>
      </c>
      <c r="B693" t="s">
        <v>560</v>
      </c>
      <c r="C693" s="345" t="s">
        <v>568</v>
      </c>
      <c r="D693" s="351"/>
      <c r="E693" s="346">
        <f>INDEX('1_Elect_Sales'!$E$6:$AT$75,I693,H693)</f>
        <v>0</v>
      </c>
      <c r="F693" s="350"/>
      <c r="H693">
        <v>27</v>
      </c>
      <c r="I693">
        <v>18</v>
      </c>
    </row>
    <row r="694" spans="1:9">
      <c r="A694" s="344">
        <v>27</v>
      </c>
      <c r="B694" t="s">
        <v>560</v>
      </c>
      <c r="C694" s="345" t="s">
        <v>569</v>
      </c>
      <c r="D694" s="351"/>
      <c r="E694" s="346">
        <f>INDEX('1_Elect_Sales'!$E$6:$AT$75,I694,H694)</f>
        <v>0</v>
      </c>
      <c r="F694" s="350"/>
      <c r="H694">
        <v>27</v>
      </c>
      <c r="I694">
        <v>26</v>
      </c>
    </row>
    <row r="695" spans="1:9">
      <c r="A695" s="344">
        <v>27</v>
      </c>
      <c r="B695" t="s">
        <v>560</v>
      </c>
      <c r="C695" s="345" t="s">
        <v>570</v>
      </c>
      <c r="D695" s="351"/>
      <c r="E695" s="346">
        <f>INDEX('1_Elect_Sales'!$E$6:$AT$75,I695,H695)</f>
        <v>0</v>
      </c>
      <c r="F695" s="350"/>
      <c r="H695">
        <v>27</v>
      </c>
      <c r="I695">
        <v>27</v>
      </c>
    </row>
    <row r="696" spans="1:9">
      <c r="A696" s="344">
        <v>27</v>
      </c>
      <c r="B696" t="s">
        <v>560</v>
      </c>
      <c r="C696" s="345" t="s">
        <v>571</v>
      </c>
      <c r="D696" s="351"/>
      <c r="E696" s="346">
        <f>INDEX('1_Elect_Sales'!$E$6:$AT$75,I696,H696)</f>
        <v>0</v>
      </c>
      <c r="F696" s="350"/>
      <c r="H696">
        <v>27</v>
      </c>
      <c r="I696">
        <v>28</v>
      </c>
    </row>
    <row r="697" spans="1:9">
      <c r="A697" s="344">
        <v>27</v>
      </c>
      <c r="B697" t="s">
        <v>560</v>
      </c>
      <c r="C697" s="345" t="s">
        <v>572</v>
      </c>
      <c r="D697" s="351"/>
      <c r="E697" s="346">
        <f>INDEX('1_Elect_Sales'!$E$6:$AT$75,I697,H697)</f>
        <v>0</v>
      </c>
      <c r="F697" s="350"/>
      <c r="H697">
        <v>27</v>
      </c>
      <c r="I697">
        <v>29</v>
      </c>
    </row>
    <row r="698" spans="1:9">
      <c r="A698" s="344">
        <v>27</v>
      </c>
      <c r="B698" t="s">
        <v>560</v>
      </c>
      <c r="C698" s="345" t="s">
        <v>573</v>
      </c>
      <c r="D698" s="351"/>
      <c r="E698" s="346">
        <f>INDEX('1_Elect_Sales'!$E$6:$AT$75,I698,H698)</f>
        <v>0</v>
      </c>
      <c r="F698" s="350"/>
      <c r="H698">
        <v>27</v>
      </c>
      <c r="I698">
        <v>30</v>
      </c>
    </row>
    <row r="699" spans="1:9">
      <c r="A699" s="344">
        <v>27</v>
      </c>
      <c r="B699" t="s">
        <v>560</v>
      </c>
      <c r="C699" s="345" t="s">
        <v>574</v>
      </c>
      <c r="D699" s="351"/>
      <c r="E699" s="346">
        <f>INDEX('1_Elect_Sales'!$E$6:$AT$75,I699,H699)</f>
        <v>0</v>
      </c>
      <c r="F699" s="350"/>
      <c r="H699">
        <v>27</v>
      </c>
      <c r="I699">
        <v>31</v>
      </c>
    </row>
    <row r="700" spans="1:9">
      <c r="A700" s="344">
        <v>27</v>
      </c>
      <c r="B700" t="s">
        <v>560</v>
      </c>
      <c r="C700" s="345" t="s">
        <v>575</v>
      </c>
      <c r="D700" s="351"/>
      <c r="E700" s="346">
        <f>INDEX('1_Elect_Sales'!$E$6:$AT$75,I700,H700)</f>
        <v>0</v>
      </c>
      <c r="F700" s="350"/>
      <c r="H700">
        <v>27</v>
      </c>
      <c r="I700">
        <v>39</v>
      </c>
    </row>
    <row r="701" spans="1:9">
      <c r="A701" s="344">
        <v>27</v>
      </c>
      <c r="B701" t="s">
        <v>560</v>
      </c>
      <c r="C701" s="345" t="s">
        <v>576</v>
      </c>
      <c r="D701" s="351"/>
      <c r="E701" s="346">
        <f>INDEX('1_Elect_Sales'!$E$6:$AT$75,I701,H701)</f>
        <v>0</v>
      </c>
      <c r="F701" s="350"/>
      <c r="H701">
        <v>27</v>
      </c>
      <c r="I701">
        <v>40</v>
      </c>
    </row>
    <row r="702" spans="1:9">
      <c r="A702" s="344">
        <v>27</v>
      </c>
      <c r="B702" t="s">
        <v>560</v>
      </c>
      <c r="C702" s="345" t="s">
        <v>577</v>
      </c>
      <c r="D702" s="351"/>
      <c r="E702" s="346">
        <f>INDEX('1_Elect_Sales'!$E$6:$AT$75,I702,H702)</f>
        <v>0</v>
      </c>
      <c r="F702" s="350"/>
      <c r="H702">
        <v>27</v>
      </c>
      <c r="I702">
        <v>45</v>
      </c>
    </row>
    <row r="703" spans="1:9">
      <c r="A703" s="344">
        <v>27</v>
      </c>
      <c r="B703" t="s">
        <v>560</v>
      </c>
      <c r="C703" s="345" t="s">
        <v>578</v>
      </c>
      <c r="D703" s="351"/>
      <c r="E703" s="346">
        <f>INDEX('1_Elect_Sales'!$E$6:$AT$75,I703,H703)</f>
        <v>0</v>
      </c>
      <c r="F703" s="350"/>
      <c r="H703">
        <v>27</v>
      </c>
      <c r="I703">
        <v>46</v>
      </c>
    </row>
    <row r="704" spans="1:9">
      <c r="A704" s="344">
        <v>27</v>
      </c>
      <c r="B704" t="s">
        <v>560</v>
      </c>
      <c r="C704" s="345" t="s">
        <v>579</v>
      </c>
      <c r="D704" s="351"/>
      <c r="E704" s="346">
        <f>INDEX('1_Elect_Sales'!$E$6:$AT$75,I704,H704)</f>
        <v>0</v>
      </c>
      <c r="F704" s="350"/>
      <c r="H704">
        <v>27</v>
      </c>
      <c r="I704">
        <v>54</v>
      </c>
    </row>
    <row r="705" spans="1:9">
      <c r="A705" s="344">
        <v>27</v>
      </c>
      <c r="B705" t="s">
        <v>560</v>
      </c>
      <c r="C705" s="345" t="s">
        <v>580</v>
      </c>
      <c r="D705" s="351"/>
      <c r="E705" s="346">
        <f>INDEX('1_Elect_Sales'!$E$6:$AT$75,I705,H705)</f>
        <v>0</v>
      </c>
      <c r="F705" s="350"/>
      <c r="H705">
        <v>27</v>
      </c>
      <c r="I705">
        <v>55</v>
      </c>
    </row>
    <row r="706" spans="1:9">
      <c r="A706" s="344">
        <v>27</v>
      </c>
      <c r="B706" t="s">
        <v>560</v>
      </c>
      <c r="C706" s="345" t="s">
        <v>581</v>
      </c>
      <c r="D706" s="351"/>
      <c r="E706" s="346">
        <f>INDEX('1_Elect_Sales'!$E$6:$AT$75,I706,H706)</f>
        <v>0</v>
      </c>
      <c r="F706" s="350"/>
      <c r="H706">
        <v>27</v>
      </c>
      <c r="I706">
        <v>61</v>
      </c>
    </row>
    <row r="707" spans="1:9">
      <c r="A707" s="344">
        <v>27</v>
      </c>
      <c r="B707" t="s">
        <v>560</v>
      </c>
      <c r="C707" s="345" t="s">
        <v>582</v>
      </c>
      <c r="D707" s="351"/>
      <c r="E707" s="346">
        <f>INDEX('1_Elect_Sales'!$E$6:$AT$75,I707,H707)</f>
        <v>0</v>
      </c>
      <c r="F707" s="350"/>
      <c r="H707">
        <v>27</v>
      </c>
      <c r="I707">
        <v>62</v>
      </c>
    </row>
    <row r="708" spans="1:9">
      <c r="A708" s="344">
        <v>27</v>
      </c>
      <c r="B708" t="s">
        <v>560</v>
      </c>
      <c r="C708" s="345" t="s">
        <v>583</v>
      </c>
      <c r="D708" s="351"/>
      <c r="E708" s="346">
        <f>INDEX('1_Elect_Sales'!$E$6:$AT$75,I708,H708)</f>
        <v>0</v>
      </c>
      <c r="F708" s="350"/>
      <c r="H708">
        <v>27</v>
      </c>
      <c r="I708">
        <v>67</v>
      </c>
    </row>
    <row r="709" spans="1:9">
      <c r="A709" s="344">
        <v>27</v>
      </c>
      <c r="B709" t="s">
        <v>560</v>
      </c>
      <c r="C709" s="345" t="s">
        <v>584</v>
      </c>
      <c r="D709" s="351"/>
      <c r="E709" s="346">
        <f>INDEX('1_Elect_Sales'!$E$6:$AT$75,I709,H709)</f>
        <v>0</v>
      </c>
      <c r="F709" s="350"/>
      <c r="H709">
        <v>27</v>
      </c>
      <c r="I709">
        <v>68</v>
      </c>
    </row>
    <row r="710" spans="1:9">
      <c r="A710" s="344">
        <v>27</v>
      </c>
      <c r="B710" t="s">
        <v>560</v>
      </c>
      <c r="C710" s="345" t="s">
        <v>585</v>
      </c>
      <c r="D710" s="351"/>
      <c r="E710" s="346">
        <f>INDEX('1_Elect_Sales'!$E$6:$AT$75,I710,H710)</f>
        <v>0</v>
      </c>
      <c r="F710" s="350"/>
      <c r="H710">
        <v>27</v>
      </c>
      <c r="I710">
        <v>70</v>
      </c>
    </row>
    <row r="711" spans="1:9">
      <c r="A711" s="344">
        <v>28</v>
      </c>
      <c r="B711" t="s">
        <v>560</v>
      </c>
      <c r="C711" s="345" t="s">
        <v>75</v>
      </c>
      <c r="D711" s="346" t="str">
        <f>INDEX('1_Elect_Sales'!$E$6:$AT$75,I711,H711)</f>
        <v>C25</v>
      </c>
      <c r="E711" s="350"/>
      <c r="F711" s="350"/>
      <c r="H711">
        <v>28</v>
      </c>
      <c r="I711">
        <v>1</v>
      </c>
    </row>
    <row r="712" spans="1:9">
      <c r="A712" s="344">
        <v>28</v>
      </c>
      <c r="B712" t="s">
        <v>560</v>
      </c>
      <c r="C712" s="345" t="s">
        <v>561</v>
      </c>
      <c r="D712" s="350"/>
      <c r="E712" s="346">
        <f>INDEX('1_Elect_Sales'!$E$6:$AT$75,I712,H712)</f>
        <v>0</v>
      </c>
      <c r="F712" s="350"/>
      <c r="H712">
        <v>28</v>
      </c>
      <c r="I712">
        <v>9</v>
      </c>
    </row>
    <row r="713" spans="1:9">
      <c r="A713" s="344">
        <v>28</v>
      </c>
      <c r="B713" t="s">
        <v>560</v>
      </c>
      <c r="C713" s="345" t="s">
        <v>563</v>
      </c>
      <c r="D713" s="350"/>
      <c r="E713" s="346">
        <f>INDEX('1_Elect_Sales'!$E$6:$AT$75,I713,H713)</f>
        <v>0</v>
      </c>
      <c r="F713" s="350"/>
      <c r="H713">
        <v>28</v>
      </c>
      <c r="I713">
        <v>10</v>
      </c>
    </row>
    <row r="714" spans="1:9">
      <c r="A714" s="344">
        <v>28</v>
      </c>
      <c r="B714" t="s">
        <v>560</v>
      </c>
      <c r="C714" s="345" t="s">
        <v>562</v>
      </c>
      <c r="D714" s="350"/>
      <c r="E714" s="346">
        <f>INDEX('1_Elect_Sales'!$E$6:$AT$75,I714,H714)</f>
        <v>0</v>
      </c>
      <c r="F714" s="350"/>
      <c r="H714">
        <v>28</v>
      </c>
      <c r="I714">
        <v>11</v>
      </c>
    </row>
    <row r="715" spans="1:9">
      <c r="A715" s="344">
        <v>28</v>
      </c>
      <c r="B715" t="s">
        <v>560</v>
      </c>
      <c r="C715" s="345" t="s">
        <v>564</v>
      </c>
      <c r="D715" s="350"/>
      <c r="E715" s="346">
        <f>INDEX('1_Elect_Sales'!$E$6:$AT$75,I715,H715)</f>
        <v>0</v>
      </c>
      <c r="F715" s="350"/>
      <c r="H715">
        <v>28</v>
      </c>
      <c r="I715">
        <v>12</v>
      </c>
    </row>
    <row r="716" spans="1:9">
      <c r="A716" s="344">
        <v>28</v>
      </c>
      <c r="B716" t="s">
        <v>560</v>
      </c>
      <c r="C716" s="345" t="s">
        <v>565</v>
      </c>
      <c r="D716" s="351"/>
      <c r="E716" s="346">
        <f>INDEX('1_Elect_Sales'!$E$6:$AT$75,I716,H716)</f>
        <v>0</v>
      </c>
      <c r="F716" s="350"/>
      <c r="H716">
        <v>28</v>
      </c>
      <c r="I716">
        <v>13</v>
      </c>
    </row>
    <row r="717" spans="1:9">
      <c r="A717" s="344">
        <v>28</v>
      </c>
      <c r="B717" t="s">
        <v>560</v>
      </c>
      <c r="C717" s="345" t="s">
        <v>566</v>
      </c>
      <c r="D717" s="351"/>
      <c r="E717" s="346">
        <f>INDEX('1_Elect_Sales'!$E$6:$AT$75,I717,H717)</f>
        <v>0</v>
      </c>
      <c r="F717" s="350"/>
      <c r="H717">
        <v>28</v>
      </c>
      <c r="I717">
        <v>14</v>
      </c>
    </row>
    <row r="718" spans="1:9">
      <c r="A718" s="344">
        <v>28</v>
      </c>
      <c r="B718" t="s">
        <v>560</v>
      </c>
      <c r="C718" s="345" t="s">
        <v>567</v>
      </c>
      <c r="D718" s="351"/>
      <c r="E718" s="346">
        <f>INDEX('1_Elect_Sales'!$E$6:$AT$75,I718,H718)</f>
        <v>0</v>
      </c>
      <c r="F718" s="350"/>
      <c r="H718">
        <v>28</v>
      </c>
      <c r="I718">
        <v>17</v>
      </c>
    </row>
    <row r="719" spans="1:9">
      <c r="A719" s="344">
        <v>28</v>
      </c>
      <c r="B719" t="s">
        <v>560</v>
      </c>
      <c r="C719" s="345" t="s">
        <v>568</v>
      </c>
      <c r="D719" s="351"/>
      <c r="E719" s="346">
        <f>INDEX('1_Elect_Sales'!$E$6:$AT$75,I719,H719)</f>
        <v>0</v>
      </c>
      <c r="F719" s="350"/>
      <c r="H719">
        <v>28</v>
      </c>
      <c r="I719">
        <v>18</v>
      </c>
    </row>
    <row r="720" spans="1:9">
      <c r="A720" s="344">
        <v>28</v>
      </c>
      <c r="B720" t="s">
        <v>560</v>
      </c>
      <c r="C720" s="345" t="s">
        <v>569</v>
      </c>
      <c r="D720" s="351"/>
      <c r="E720" s="346">
        <f>INDEX('1_Elect_Sales'!$E$6:$AT$75,I720,H720)</f>
        <v>0</v>
      </c>
      <c r="F720" s="350"/>
      <c r="H720">
        <v>28</v>
      </c>
      <c r="I720">
        <v>26</v>
      </c>
    </row>
    <row r="721" spans="1:9">
      <c r="A721" s="344">
        <v>28</v>
      </c>
      <c r="B721" t="s">
        <v>560</v>
      </c>
      <c r="C721" s="345" t="s">
        <v>570</v>
      </c>
      <c r="D721" s="351"/>
      <c r="E721" s="346">
        <f>INDEX('1_Elect_Sales'!$E$6:$AT$75,I721,H721)</f>
        <v>0</v>
      </c>
      <c r="F721" s="350"/>
      <c r="H721">
        <v>28</v>
      </c>
      <c r="I721">
        <v>27</v>
      </c>
    </row>
    <row r="722" spans="1:9">
      <c r="A722" s="344">
        <v>28</v>
      </c>
      <c r="B722" t="s">
        <v>560</v>
      </c>
      <c r="C722" s="345" t="s">
        <v>571</v>
      </c>
      <c r="D722" s="351"/>
      <c r="E722" s="346">
        <f>INDEX('1_Elect_Sales'!$E$6:$AT$75,I722,H722)</f>
        <v>0</v>
      </c>
      <c r="F722" s="350"/>
      <c r="H722">
        <v>28</v>
      </c>
      <c r="I722">
        <v>28</v>
      </c>
    </row>
    <row r="723" spans="1:9">
      <c r="A723" s="344">
        <v>28</v>
      </c>
      <c r="B723" t="s">
        <v>560</v>
      </c>
      <c r="C723" s="345" t="s">
        <v>572</v>
      </c>
      <c r="D723" s="351"/>
      <c r="E723" s="346">
        <f>INDEX('1_Elect_Sales'!$E$6:$AT$75,I723,H723)</f>
        <v>0</v>
      </c>
      <c r="F723" s="350"/>
      <c r="H723">
        <v>28</v>
      </c>
      <c r="I723">
        <v>29</v>
      </c>
    </row>
    <row r="724" spans="1:9">
      <c r="A724" s="344">
        <v>28</v>
      </c>
      <c r="B724" t="s">
        <v>560</v>
      </c>
      <c r="C724" s="345" t="s">
        <v>573</v>
      </c>
      <c r="D724" s="351"/>
      <c r="E724" s="346">
        <f>INDEX('1_Elect_Sales'!$E$6:$AT$75,I724,H724)</f>
        <v>0</v>
      </c>
      <c r="F724" s="350"/>
      <c r="H724">
        <v>28</v>
      </c>
      <c r="I724">
        <v>30</v>
      </c>
    </row>
    <row r="725" spans="1:9">
      <c r="A725" s="344">
        <v>28</v>
      </c>
      <c r="B725" t="s">
        <v>560</v>
      </c>
      <c r="C725" s="345" t="s">
        <v>574</v>
      </c>
      <c r="D725" s="351"/>
      <c r="E725" s="346">
        <f>INDEX('1_Elect_Sales'!$E$6:$AT$75,I725,H725)</f>
        <v>0</v>
      </c>
      <c r="F725" s="350"/>
      <c r="H725">
        <v>28</v>
      </c>
      <c r="I725">
        <v>31</v>
      </c>
    </row>
    <row r="726" spans="1:9">
      <c r="A726" s="344">
        <v>28</v>
      </c>
      <c r="B726" t="s">
        <v>560</v>
      </c>
      <c r="C726" s="345" t="s">
        <v>575</v>
      </c>
      <c r="D726" s="351"/>
      <c r="E726" s="346">
        <f>INDEX('1_Elect_Sales'!$E$6:$AT$75,I726,H726)</f>
        <v>0</v>
      </c>
      <c r="F726" s="350"/>
      <c r="H726">
        <v>28</v>
      </c>
      <c r="I726">
        <v>39</v>
      </c>
    </row>
    <row r="727" spans="1:9">
      <c r="A727" s="344">
        <v>28</v>
      </c>
      <c r="B727" t="s">
        <v>560</v>
      </c>
      <c r="C727" s="345" t="s">
        <v>576</v>
      </c>
      <c r="D727" s="351"/>
      <c r="E727" s="346">
        <f>INDEX('1_Elect_Sales'!$E$6:$AT$75,I727,H727)</f>
        <v>0</v>
      </c>
      <c r="F727" s="350"/>
      <c r="H727">
        <v>28</v>
      </c>
      <c r="I727">
        <v>40</v>
      </c>
    </row>
    <row r="728" spans="1:9">
      <c r="A728" s="344">
        <v>28</v>
      </c>
      <c r="B728" t="s">
        <v>560</v>
      </c>
      <c r="C728" s="345" t="s">
        <v>577</v>
      </c>
      <c r="D728" s="351"/>
      <c r="E728" s="346">
        <f>INDEX('1_Elect_Sales'!$E$6:$AT$75,I728,H728)</f>
        <v>0</v>
      </c>
      <c r="F728" s="350"/>
      <c r="H728">
        <v>28</v>
      </c>
      <c r="I728">
        <v>45</v>
      </c>
    </row>
    <row r="729" spans="1:9">
      <c r="A729" s="344">
        <v>28</v>
      </c>
      <c r="B729" t="s">
        <v>560</v>
      </c>
      <c r="C729" s="345" t="s">
        <v>578</v>
      </c>
      <c r="D729" s="351"/>
      <c r="E729" s="346">
        <f>INDEX('1_Elect_Sales'!$E$6:$AT$75,I729,H729)</f>
        <v>0</v>
      </c>
      <c r="F729" s="350"/>
      <c r="H729">
        <v>28</v>
      </c>
      <c r="I729">
        <v>46</v>
      </c>
    </row>
    <row r="730" spans="1:9">
      <c r="A730" s="344">
        <v>28</v>
      </c>
      <c r="B730" t="s">
        <v>560</v>
      </c>
      <c r="C730" s="345" t="s">
        <v>579</v>
      </c>
      <c r="D730" s="351"/>
      <c r="E730" s="346">
        <f>INDEX('1_Elect_Sales'!$E$6:$AT$75,I730,H730)</f>
        <v>0</v>
      </c>
      <c r="F730" s="350"/>
      <c r="H730">
        <v>28</v>
      </c>
      <c r="I730">
        <v>54</v>
      </c>
    </row>
    <row r="731" spans="1:9">
      <c r="A731" s="344">
        <v>28</v>
      </c>
      <c r="B731" t="s">
        <v>560</v>
      </c>
      <c r="C731" s="345" t="s">
        <v>580</v>
      </c>
      <c r="D731" s="351"/>
      <c r="E731" s="346">
        <f>INDEX('1_Elect_Sales'!$E$6:$AT$75,I731,H731)</f>
        <v>0</v>
      </c>
      <c r="F731" s="350"/>
      <c r="H731">
        <v>28</v>
      </c>
      <c r="I731">
        <v>55</v>
      </c>
    </row>
    <row r="732" spans="1:9">
      <c r="A732" s="344">
        <v>28</v>
      </c>
      <c r="B732" t="s">
        <v>560</v>
      </c>
      <c r="C732" s="345" t="s">
        <v>581</v>
      </c>
      <c r="D732" s="351"/>
      <c r="E732" s="346">
        <f>INDEX('1_Elect_Sales'!$E$6:$AT$75,I732,H732)</f>
        <v>0</v>
      </c>
      <c r="F732" s="350"/>
      <c r="H732">
        <v>28</v>
      </c>
      <c r="I732">
        <v>61</v>
      </c>
    </row>
    <row r="733" spans="1:9">
      <c r="A733" s="344">
        <v>28</v>
      </c>
      <c r="B733" t="s">
        <v>560</v>
      </c>
      <c r="C733" s="345" t="s">
        <v>582</v>
      </c>
      <c r="D733" s="351"/>
      <c r="E733" s="346">
        <f>INDEX('1_Elect_Sales'!$E$6:$AT$75,I733,H733)</f>
        <v>0</v>
      </c>
      <c r="F733" s="350"/>
      <c r="H733">
        <v>28</v>
      </c>
      <c r="I733">
        <v>62</v>
      </c>
    </row>
    <row r="734" spans="1:9">
      <c r="A734" s="344">
        <v>28</v>
      </c>
      <c r="B734" t="s">
        <v>560</v>
      </c>
      <c r="C734" s="345" t="s">
        <v>583</v>
      </c>
      <c r="D734" s="351"/>
      <c r="E734" s="346">
        <f>INDEX('1_Elect_Sales'!$E$6:$AT$75,I734,H734)</f>
        <v>0</v>
      </c>
      <c r="F734" s="350"/>
      <c r="H734">
        <v>28</v>
      </c>
      <c r="I734">
        <v>67</v>
      </c>
    </row>
    <row r="735" spans="1:9">
      <c r="A735" s="344">
        <v>28</v>
      </c>
      <c r="B735" t="s">
        <v>560</v>
      </c>
      <c r="C735" s="345" t="s">
        <v>584</v>
      </c>
      <c r="D735" s="351"/>
      <c r="E735" s="346">
        <f>INDEX('1_Elect_Sales'!$E$6:$AT$75,I735,H735)</f>
        <v>0</v>
      </c>
      <c r="F735" s="350"/>
      <c r="H735">
        <v>28</v>
      </c>
      <c r="I735">
        <v>68</v>
      </c>
    </row>
    <row r="736" spans="1:9">
      <c r="A736" s="344">
        <v>28</v>
      </c>
      <c r="B736" t="s">
        <v>560</v>
      </c>
      <c r="C736" s="345" t="s">
        <v>585</v>
      </c>
      <c r="D736" s="351"/>
      <c r="E736" s="346">
        <f>INDEX('1_Elect_Sales'!$E$6:$AT$75,I736,H736)</f>
        <v>0</v>
      </c>
      <c r="F736" s="350"/>
      <c r="H736">
        <v>28</v>
      </c>
      <c r="I736">
        <v>70</v>
      </c>
    </row>
    <row r="737" spans="1:9">
      <c r="A737" s="344">
        <v>29</v>
      </c>
      <c r="B737" t="s">
        <v>560</v>
      </c>
      <c r="C737" s="345" t="s">
        <v>75</v>
      </c>
      <c r="D737" s="346" t="str">
        <f>INDEX('1_Elect_Sales'!$E$6:$AT$75,I737,H737)</f>
        <v>D26</v>
      </c>
      <c r="E737" s="350"/>
      <c r="F737" s="350"/>
      <c r="H737">
        <v>29</v>
      </c>
      <c r="I737">
        <v>1</v>
      </c>
    </row>
    <row r="738" spans="1:9">
      <c r="A738" s="344">
        <v>29</v>
      </c>
      <c r="B738" t="s">
        <v>560</v>
      </c>
      <c r="C738" s="345" t="s">
        <v>561</v>
      </c>
      <c r="D738" s="350"/>
      <c r="E738" s="346">
        <f>INDEX('1_Elect_Sales'!$E$6:$AT$75,I738,H738)</f>
        <v>0</v>
      </c>
      <c r="F738" s="350"/>
      <c r="H738">
        <v>29</v>
      </c>
      <c r="I738">
        <v>9</v>
      </c>
    </row>
    <row r="739" spans="1:9">
      <c r="A739" s="344">
        <v>29</v>
      </c>
      <c r="B739" t="s">
        <v>560</v>
      </c>
      <c r="C739" s="345" t="s">
        <v>563</v>
      </c>
      <c r="D739" s="350"/>
      <c r="E739" s="346">
        <f>INDEX('1_Elect_Sales'!$E$6:$AT$75,I739,H739)</f>
        <v>0</v>
      </c>
      <c r="F739" s="350"/>
      <c r="H739">
        <v>29</v>
      </c>
      <c r="I739">
        <v>10</v>
      </c>
    </row>
    <row r="740" spans="1:9">
      <c r="A740" s="344">
        <v>29</v>
      </c>
      <c r="B740" t="s">
        <v>560</v>
      </c>
      <c r="C740" s="345" t="s">
        <v>562</v>
      </c>
      <c r="D740" s="350"/>
      <c r="E740" s="346">
        <f>INDEX('1_Elect_Sales'!$E$6:$AT$75,I740,H740)</f>
        <v>0</v>
      </c>
      <c r="F740" s="350"/>
      <c r="H740">
        <v>29</v>
      </c>
      <c r="I740">
        <v>11</v>
      </c>
    </row>
    <row r="741" spans="1:9">
      <c r="A741" s="344">
        <v>29</v>
      </c>
      <c r="B741" t="s">
        <v>560</v>
      </c>
      <c r="C741" s="345" t="s">
        <v>564</v>
      </c>
      <c r="D741" s="350"/>
      <c r="E741" s="346">
        <f>INDEX('1_Elect_Sales'!$E$6:$AT$75,I741,H741)</f>
        <v>0</v>
      </c>
      <c r="F741" s="350"/>
      <c r="H741">
        <v>29</v>
      </c>
      <c r="I741">
        <v>12</v>
      </c>
    </row>
    <row r="742" spans="1:9">
      <c r="A742" s="344">
        <v>29</v>
      </c>
      <c r="B742" t="s">
        <v>560</v>
      </c>
      <c r="C742" s="345" t="s">
        <v>565</v>
      </c>
      <c r="D742" s="351"/>
      <c r="E742" s="346">
        <f>INDEX('1_Elect_Sales'!$E$6:$AT$75,I742,H742)</f>
        <v>0</v>
      </c>
      <c r="F742" s="350"/>
      <c r="H742">
        <v>29</v>
      </c>
      <c r="I742">
        <v>13</v>
      </c>
    </row>
    <row r="743" spans="1:9">
      <c r="A743" s="344">
        <v>29</v>
      </c>
      <c r="B743" t="s">
        <v>560</v>
      </c>
      <c r="C743" s="345" t="s">
        <v>566</v>
      </c>
      <c r="D743" s="351"/>
      <c r="E743" s="346">
        <f>INDEX('1_Elect_Sales'!$E$6:$AT$75,I743,H743)</f>
        <v>0</v>
      </c>
      <c r="F743" s="350"/>
      <c r="H743">
        <v>29</v>
      </c>
      <c r="I743">
        <v>14</v>
      </c>
    </row>
    <row r="744" spans="1:9">
      <c r="A744" s="344">
        <v>29</v>
      </c>
      <c r="B744" t="s">
        <v>560</v>
      </c>
      <c r="C744" s="345" t="s">
        <v>567</v>
      </c>
      <c r="D744" s="351"/>
      <c r="E744" s="346">
        <f>INDEX('1_Elect_Sales'!$E$6:$AT$75,I744,H744)</f>
        <v>0</v>
      </c>
      <c r="F744" s="350"/>
      <c r="H744">
        <v>29</v>
      </c>
      <c r="I744">
        <v>17</v>
      </c>
    </row>
    <row r="745" spans="1:9">
      <c r="A745" s="344">
        <v>29</v>
      </c>
      <c r="B745" t="s">
        <v>560</v>
      </c>
      <c r="C745" s="345" t="s">
        <v>568</v>
      </c>
      <c r="D745" s="351"/>
      <c r="E745" s="346">
        <f>INDEX('1_Elect_Sales'!$E$6:$AT$75,I745,H745)</f>
        <v>0</v>
      </c>
      <c r="F745" s="350"/>
      <c r="H745">
        <v>29</v>
      </c>
      <c r="I745">
        <v>18</v>
      </c>
    </row>
    <row r="746" spans="1:9">
      <c r="A746" s="344">
        <v>29</v>
      </c>
      <c r="B746" t="s">
        <v>560</v>
      </c>
      <c r="C746" s="345" t="s">
        <v>569</v>
      </c>
      <c r="D746" s="351"/>
      <c r="E746" s="346">
        <f>INDEX('1_Elect_Sales'!$E$6:$AT$75,I746,H746)</f>
        <v>0</v>
      </c>
      <c r="F746" s="350"/>
      <c r="H746">
        <v>29</v>
      </c>
      <c r="I746">
        <v>26</v>
      </c>
    </row>
    <row r="747" spans="1:9">
      <c r="A747" s="344">
        <v>29</v>
      </c>
      <c r="B747" t="s">
        <v>560</v>
      </c>
      <c r="C747" s="345" t="s">
        <v>570</v>
      </c>
      <c r="D747" s="351"/>
      <c r="E747" s="346">
        <f>INDEX('1_Elect_Sales'!$E$6:$AT$75,I747,H747)</f>
        <v>0</v>
      </c>
      <c r="F747" s="350"/>
      <c r="H747">
        <v>29</v>
      </c>
      <c r="I747">
        <v>27</v>
      </c>
    </row>
    <row r="748" spans="1:9">
      <c r="A748" s="344">
        <v>29</v>
      </c>
      <c r="B748" t="s">
        <v>560</v>
      </c>
      <c r="C748" s="345" t="s">
        <v>571</v>
      </c>
      <c r="D748" s="351"/>
      <c r="E748" s="346">
        <f>INDEX('1_Elect_Sales'!$E$6:$AT$75,I748,H748)</f>
        <v>0</v>
      </c>
      <c r="F748" s="350"/>
      <c r="H748">
        <v>29</v>
      </c>
      <c r="I748">
        <v>28</v>
      </c>
    </row>
    <row r="749" spans="1:9">
      <c r="A749" s="344">
        <v>29</v>
      </c>
      <c r="B749" t="s">
        <v>560</v>
      </c>
      <c r="C749" s="345" t="s">
        <v>572</v>
      </c>
      <c r="D749" s="351"/>
      <c r="E749" s="346">
        <f>INDEX('1_Elect_Sales'!$E$6:$AT$75,I749,H749)</f>
        <v>0</v>
      </c>
      <c r="F749" s="350"/>
      <c r="H749">
        <v>29</v>
      </c>
      <c r="I749">
        <v>29</v>
      </c>
    </row>
    <row r="750" spans="1:9">
      <c r="A750" s="344">
        <v>29</v>
      </c>
      <c r="B750" t="s">
        <v>560</v>
      </c>
      <c r="C750" s="345" t="s">
        <v>573</v>
      </c>
      <c r="D750" s="351"/>
      <c r="E750" s="346">
        <f>INDEX('1_Elect_Sales'!$E$6:$AT$75,I750,H750)</f>
        <v>0</v>
      </c>
      <c r="F750" s="350"/>
      <c r="H750">
        <v>29</v>
      </c>
      <c r="I750">
        <v>30</v>
      </c>
    </row>
    <row r="751" spans="1:9">
      <c r="A751" s="344">
        <v>29</v>
      </c>
      <c r="B751" t="s">
        <v>560</v>
      </c>
      <c r="C751" s="345" t="s">
        <v>574</v>
      </c>
      <c r="D751" s="351"/>
      <c r="E751" s="346">
        <f>INDEX('1_Elect_Sales'!$E$6:$AT$75,I751,H751)</f>
        <v>0</v>
      </c>
      <c r="F751" s="350"/>
      <c r="H751">
        <v>29</v>
      </c>
      <c r="I751">
        <v>31</v>
      </c>
    </row>
    <row r="752" spans="1:9">
      <c r="A752" s="344">
        <v>29</v>
      </c>
      <c r="B752" t="s">
        <v>560</v>
      </c>
      <c r="C752" s="345" t="s">
        <v>575</v>
      </c>
      <c r="D752" s="351"/>
      <c r="E752" s="346">
        <f>INDEX('1_Elect_Sales'!$E$6:$AT$75,I752,H752)</f>
        <v>0</v>
      </c>
      <c r="F752" s="350"/>
      <c r="H752">
        <v>29</v>
      </c>
      <c r="I752">
        <v>39</v>
      </c>
    </row>
    <row r="753" spans="1:9">
      <c r="A753" s="344">
        <v>29</v>
      </c>
      <c r="B753" t="s">
        <v>560</v>
      </c>
      <c r="C753" s="345" t="s">
        <v>576</v>
      </c>
      <c r="D753" s="351"/>
      <c r="E753" s="346">
        <f>INDEX('1_Elect_Sales'!$E$6:$AT$75,I753,H753)</f>
        <v>0</v>
      </c>
      <c r="F753" s="350"/>
      <c r="H753">
        <v>29</v>
      </c>
      <c r="I753">
        <v>40</v>
      </c>
    </row>
    <row r="754" spans="1:9">
      <c r="A754" s="344">
        <v>29</v>
      </c>
      <c r="B754" t="s">
        <v>560</v>
      </c>
      <c r="C754" s="345" t="s">
        <v>577</v>
      </c>
      <c r="D754" s="351"/>
      <c r="E754" s="346">
        <f>INDEX('1_Elect_Sales'!$E$6:$AT$75,I754,H754)</f>
        <v>0</v>
      </c>
      <c r="F754" s="350"/>
      <c r="H754">
        <v>29</v>
      </c>
      <c r="I754">
        <v>45</v>
      </c>
    </row>
    <row r="755" spans="1:9">
      <c r="A755" s="344">
        <v>29</v>
      </c>
      <c r="B755" t="s">
        <v>560</v>
      </c>
      <c r="C755" s="345" t="s">
        <v>578</v>
      </c>
      <c r="D755" s="351"/>
      <c r="E755" s="346">
        <f>INDEX('1_Elect_Sales'!$E$6:$AT$75,I755,H755)</f>
        <v>0</v>
      </c>
      <c r="F755" s="350"/>
      <c r="H755">
        <v>29</v>
      </c>
      <c r="I755">
        <v>46</v>
      </c>
    </row>
    <row r="756" spans="1:9">
      <c r="A756" s="344">
        <v>29</v>
      </c>
      <c r="B756" t="s">
        <v>560</v>
      </c>
      <c r="C756" s="345" t="s">
        <v>579</v>
      </c>
      <c r="D756" s="351"/>
      <c r="E756" s="346">
        <f>INDEX('1_Elect_Sales'!$E$6:$AT$75,I756,H756)</f>
        <v>0</v>
      </c>
      <c r="F756" s="350"/>
      <c r="H756">
        <v>29</v>
      </c>
      <c r="I756">
        <v>54</v>
      </c>
    </row>
    <row r="757" spans="1:9">
      <c r="A757" s="344">
        <v>29</v>
      </c>
      <c r="B757" t="s">
        <v>560</v>
      </c>
      <c r="C757" s="345" t="s">
        <v>580</v>
      </c>
      <c r="D757" s="351"/>
      <c r="E757" s="346">
        <f>INDEX('1_Elect_Sales'!$E$6:$AT$75,I757,H757)</f>
        <v>0</v>
      </c>
      <c r="F757" s="350"/>
      <c r="H757">
        <v>29</v>
      </c>
      <c r="I757">
        <v>55</v>
      </c>
    </row>
    <row r="758" spans="1:9">
      <c r="A758" s="344">
        <v>29</v>
      </c>
      <c r="B758" t="s">
        <v>560</v>
      </c>
      <c r="C758" s="345" t="s">
        <v>581</v>
      </c>
      <c r="D758" s="351"/>
      <c r="E758" s="346">
        <f>INDEX('1_Elect_Sales'!$E$6:$AT$75,I758,H758)</f>
        <v>0</v>
      </c>
      <c r="F758" s="350"/>
      <c r="H758">
        <v>29</v>
      </c>
      <c r="I758">
        <v>61</v>
      </c>
    </row>
    <row r="759" spans="1:9">
      <c r="A759" s="344">
        <v>29</v>
      </c>
      <c r="B759" t="s">
        <v>560</v>
      </c>
      <c r="C759" s="345" t="s">
        <v>582</v>
      </c>
      <c r="D759" s="351"/>
      <c r="E759" s="346">
        <f>INDEX('1_Elect_Sales'!$E$6:$AT$75,I759,H759)</f>
        <v>0</v>
      </c>
      <c r="F759" s="350"/>
      <c r="H759">
        <v>29</v>
      </c>
      <c r="I759">
        <v>62</v>
      </c>
    </row>
    <row r="760" spans="1:9">
      <c r="A760" s="344">
        <v>29</v>
      </c>
      <c r="B760" t="s">
        <v>560</v>
      </c>
      <c r="C760" s="345" t="s">
        <v>583</v>
      </c>
      <c r="D760" s="351"/>
      <c r="E760" s="346">
        <f>INDEX('1_Elect_Sales'!$E$6:$AT$75,I760,H760)</f>
        <v>0</v>
      </c>
      <c r="F760" s="350"/>
      <c r="H760">
        <v>29</v>
      </c>
      <c r="I760">
        <v>67</v>
      </c>
    </row>
    <row r="761" spans="1:9">
      <c r="A761" s="344">
        <v>29</v>
      </c>
      <c r="B761" t="s">
        <v>560</v>
      </c>
      <c r="C761" s="345" t="s">
        <v>584</v>
      </c>
      <c r="D761" s="351"/>
      <c r="E761" s="346">
        <f>INDEX('1_Elect_Sales'!$E$6:$AT$75,I761,H761)</f>
        <v>0</v>
      </c>
      <c r="F761" s="350"/>
      <c r="H761">
        <v>29</v>
      </c>
      <c r="I761">
        <v>68</v>
      </c>
    </row>
    <row r="762" spans="1:9">
      <c r="A762" s="344">
        <v>29</v>
      </c>
      <c r="B762" t="s">
        <v>560</v>
      </c>
      <c r="C762" s="345" t="s">
        <v>585</v>
      </c>
      <c r="D762" s="351"/>
      <c r="E762" s="346">
        <f>INDEX('1_Elect_Sales'!$E$6:$AT$75,I762,H762)</f>
        <v>0</v>
      </c>
      <c r="F762" s="350"/>
      <c r="H762">
        <v>29</v>
      </c>
      <c r="I762">
        <v>70</v>
      </c>
    </row>
    <row r="763" spans="1:9">
      <c r="A763" s="344">
        <v>30</v>
      </c>
      <c r="B763" t="s">
        <v>560</v>
      </c>
      <c r="C763" s="345" t="s">
        <v>75</v>
      </c>
      <c r="D763" s="346" t="str">
        <f>INDEX('1_Elect_Sales'!$E$6:$AT$75,I763,H763)</f>
        <v>D27</v>
      </c>
      <c r="E763" s="350"/>
      <c r="F763" s="350"/>
      <c r="H763">
        <v>30</v>
      </c>
      <c r="I763">
        <v>1</v>
      </c>
    </row>
    <row r="764" spans="1:9">
      <c r="A764" s="344">
        <v>30</v>
      </c>
      <c r="B764" t="s">
        <v>560</v>
      </c>
      <c r="C764" s="345" t="s">
        <v>561</v>
      </c>
      <c r="D764" s="350"/>
      <c r="E764" s="346">
        <f>INDEX('1_Elect_Sales'!$E$6:$AT$75,I764,H764)</f>
        <v>0</v>
      </c>
      <c r="F764" s="350"/>
      <c r="H764">
        <v>30</v>
      </c>
      <c r="I764">
        <v>9</v>
      </c>
    </row>
    <row r="765" spans="1:9">
      <c r="A765" s="344">
        <v>30</v>
      </c>
      <c r="B765" t="s">
        <v>560</v>
      </c>
      <c r="C765" s="345" t="s">
        <v>563</v>
      </c>
      <c r="D765" s="350"/>
      <c r="E765" s="346">
        <f>INDEX('1_Elect_Sales'!$E$6:$AT$75,I765,H765)</f>
        <v>0</v>
      </c>
      <c r="F765" s="350"/>
      <c r="H765">
        <v>30</v>
      </c>
      <c r="I765">
        <v>10</v>
      </c>
    </row>
    <row r="766" spans="1:9">
      <c r="A766" s="344">
        <v>30</v>
      </c>
      <c r="B766" t="s">
        <v>560</v>
      </c>
      <c r="C766" s="345" t="s">
        <v>562</v>
      </c>
      <c r="D766" s="350"/>
      <c r="E766" s="346">
        <f>INDEX('1_Elect_Sales'!$E$6:$AT$75,I766,H766)</f>
        <v>0</v>
      </c>
      <c r="F766" s="350"/>
      <c r="H766">
        <v>30</v>
      </c>
      <c r="I766">
        <v>11</v>
      </c>
    </row>
    <row r="767" spans="1:9">
      <c r="A767" s="344">
        <v>30</v>
      </c>
      <c r="B767" t="s">
        <v>560</v>
      </c>
      <c r="C767" s="345" t="s">
        <v>564</v>
      </c>
      <c r="D767" s="350"/>
      <c r="E767" s="346">
        <f>INDEX('1_Elect_Sales'!$E$6:$AT$75,I767,H767)</f>
        <v>0</v>
      </c>
      <c r="F767" s="350"/>
      <c r="H767">
        <v>30</v>
      </c>
      <c r="I767">
        <v>12</v>
      </c>
    </row>
    <row r="768" spans="1:9">
      <c r="A768" s="344">
        <v>30</v>
      </c>
      <c r="B768" t="s">
        <v>560</v>
      </c>
      <c r="C768" s="345" t="s">
        <v>565</v>
      </c>
      <c r="D768" s="351"/>
      <c r="E768" s="346">
        <f>INDEX('1_Elect_Sales'!$E$6:$AT$75,I768,H768)</f>
        <v>0</v>
      </c>
      <c r="F768" s="350"/>
      <c r="H768">
        <v>30</v>
      </c>
      <c r="I768">
        <v>13</v>
      </c>
    </row>
    <row r="769" spans="1:9">
      <c r="A769" s="344">
        <v>30</v>
      </c>
      <c r="B769" t="s">
        <v>560</v>
      </c>
      <c r="C769" s="345" t="s">
        <v>566</v>
      </c>
      <c r="D769" s="351"/>
      <c r="E769" s="346">
        <f>INDEX('1_Elect_Sales'!$E$6:$AT$75,I769,H769)</f>
        <v>0</v>
      </c>
      <c r="F769" s="350"/>
      <c r="H769">
        <v>30</v>
      </c>
      <c r="I769">
        <v>14</v>
      </c>
    </row>
    <row r="770" spans="1:9">
      <c r="A770" s="344">
        <v>30</v>
      </c>
      <c r="B770" t="s">
        <v>560</v>
      </c>
      <c r="C770" s="345" t="s">
        <v>567</v>
      </c>
      <c r="D770" s="351"/>
      <c r="E770" s="346">
        <f>INDEX('1_Elect_Sales'!$E$6:$AT$75,I770,H770)</f>
        <v>0</v>
      </c>
      <c r="F770" s="350"/>
      <c r="H770">
        <v>30</v>
      </c>
      <c r="I770">
        <v>17</v>
      </c>
    </row>
    <row r="771" spans="1:9">
      <c r="A771" s="344">
        <v>30</v>
      </c>
      <c r="B771" t="s">
        <v>560</v>
      </c>
      <c r="C771" s="345" t="s">
        <v>568</v>
      </c>
      <c r="D771" s="351"/>
      <c r="E771" s="346">
        <f>INDEX('1_Elect_Sales'!$E$6:$AT$75,I771,H771)</f>
        <v>0</v>
      </c>
      <c r="F771" s="350"/>
      <c r="H771">
        <v>30</v>
      </c>
      <c r="I771">
        <v>18</v>
      </c>
    </row>
    <row r="772" spans="1:9">
      <c r="A772" s="344">
        <v>30</v>
      </c>
      <c r="B772" t="s">
        <v>560</v>
      </c>
      <c r="C772" s="345" t="s">
        <v>569</v>
      </c>
      <c r="D772" s="351"/>
      <c r="E772" s="346">
        <f>INDEX('1_Elect_Sales'!$E$6:$AT$75,I772,H772)</f>
        <v>0</v>
      </c>
      <c r="F772" s="350"/>
      <c r="H772">
        <v>30</v>
      </c>
      <c r="I772">
        <v>26</v>
      </c>
    </row>
    <row r="773" spans="1:9">
      <c r="A773" s="344">
        <v>30</v>
      </c>
      <c r="B773" t="s">
        <v>560</v>
      </c>
      <c r="C773" s="345" t="s">
        <v>570</v>
      </c>
      <c r="D773" s="351"/>
      <c r="E773" s="346">
        <f>INDEX('1_Elect_Sales'!$E$6:$AT$75,I773,H773)</f>
        <v>0</v>
      </c>
      <c r="F773" s="350"/>
      <c r="H773">
        <v>30</v>
      </c>
      <c r="I773">
        <v>27</v>
      </c>
    </row>
    <row r="774" spans="1:9">
      <c r="A774" s="344">
        <v>30</v>
      </c>
      <c r="B774" t="s">
        <v>560</v>
      </c>
      <c r="C774" s="345" t="s">
        <v>571</v>
      </c>
      <c r="D774" s="351"/>
      <c r="E774" s="346">
        <f>INDEX('1_Elect_Sales'!$E$6:$AT$75,I774,H774)</f>
        <v>0</v>
      </c>
      <c r="F774" s="350"/>
      <c r="H774">
        <v>30</v>
      </c>
      <c r="I774">
        <v>28</v>
      </c>
    </row>
    <row r="775" spans="1:9">
      <c r="A775" s="344">
        <v>30</v>
      </c>
      <c r="B775" t="s">
        <v>560</v>
      </c>
      <c r="C775" s="345" t="s">
        <v>572</v>
      </c>
      <c r="D775" s="351"/>
      <c r="E775" s="346">
        <f>INDEX('1_Elect_Sales'!$E$6:$AT$75,I775,H775)</f>
        <v>0</v>
      </c>
      <c r="F775" s="350"/>
      <c r="H775">
        <v>30</v>
      </c>
      <c r="I775">
        <v>29</v>
      </c>
    </row>
    <row r="776" spans="1:9">
      <c r="A776" s="344">
        <v>30</v>
      </c>
      <c r="B776" t="s">
        <v>560</v>
      </c>
      <c r="C776" s="345" t="s">
        <v>573</v>
      </c>
      <c r="D776" s="351"/>
      <c r="E776" s="346">
        <f>INDEX('1_Elect_Sales'!$E$6:$AT$75,I776,H776)</f>
        <v>0</v>
      </c>
      <c r="F776" s="350"/>
      <c r="H776">
        <v>30</v>
      </c>
      <c r="I776">
        <v>30</v>
      </c>
    </row>
    <row r="777" spans="1:9">
      <c r="A777" s="344">
        <v>30</v>
      </c>
      <c r="B777" t="s">
        <v>560</v>
      </c>
      <c r="C777" s="345" t="s">
        <v>574</v>
      </c>
      <c r="D777" s="351"/>
      <c r="E777" s="346">
        <f>INDEX('1_Elect_Sales'!$E$6:$AT$75,I777,H777)</f>
        <v>0</v>
      </c>
      <c r="F777" s="350"/>
      <c r="H777">
        <v>30</v>
      </c>
      <c r="I777">
        <v>31</v>
      </c>
    </row>
    <row r="778" spans="1:9">
      <c r="A778" s="344">
        <v>30</v>
      </c>
      <c r="B778" t="s">
        <v>560</v>
      </c>
      <c r="C778" s="345" t="s">
        <v>575</v>
      </c>
      <c r="D778" s="351"/>
      <c r="E778" s="346">
        <f>INDEX('1_Elect_Sales'!$E$6:$AT$75,I778,H778)</f>
        <v>0</v>
      </c>
      <c r="F778" s="350"/>
      <c r="H778">
        <v>30</v>
      </c>
      <c r="I778">
        <v>39</v>
      </c>
    </row>
    <row r="779" spans="1:9">
      <c r="A779" s="344">
        <v>30</v>
      </c>
      <c r="B779" t="s">
        <v>560</v>
      </c>
      <c r="C779" s="345" t="s">
        <v>576</v>
      </c>
      <c r="D779" s="351"/>
      <c r="E779" s="346">
        <f>INDEX('1_Elect_Sales'!$E$6:$AT$75,I779,H779)</f>
        <v>0</v>
      </c>
      <c r="F779" s="350"/>
      <c r="H779">
        <v>30</v>
      </c>
      <c r="I779">
        <v>40</v>
      </c>
    </row>
    <row r="780" spans="1:9">
      <c r="A780" s="344">
        <v>30</v>
      </c>
      <c r="B780" t="s">
        <v>560</v>
      </c>
      <c r="C780" s="345" t="s">
        <v>577</v>
      </c>
      <c r="D780" s="351"/>
      <c r="E780" s="346">
        <f>INDEX('1_Elect_Sales'!$E$6:$AT$75,I780,H780)</f>
        <v>0</v>
      </c>
      <c r="F780" s="350"/>
      <c r="H780">
        <v>30</v>
      </c>
      <c r="I780">
        <v>45</v>
      </c>
    </row>
    <row r="781" spans="1:9">
      <c r="A781" s="344">
        <v>30</v>
      </c>
      <c r="B781" t="s">
        <v>560</v>
      </c>
      <c r="C781" s="345" t="s">
        <v>578</v>
      </c>
      <c r="D781" s="351"/>
      <c r="E781" s="346">
        <f>INDEX('1_Elect_Sales'!$E$6:$AT$75,I781,H781)</f>
        <v>0</v>
      </c>
      <c r="F781" s="350"/>
      <c r="H781">
        <v>30</v>
      </c>
      <c r="I781">
        <v>46</v>
      </c>
    </row>
    <row r="782" spans="1:9">
      <c r="A782" s="344">
        <v>30</v>
      </c>
      <c r="B782" t="s">
        <v>560</v>
      </c>
      <c r="C782" s="345" t="s">
        <v>579</v>
      </c>
      <c r="D782" s="351"/>
      <c r="E782" s="346">
        <f>INDEX('1_Elect_Sales'!$E$6:$AT$75,I782,H782)</f>
        <v>0</v>
      </c>
      <c r="F782" s="350"/>
      <c r="H782">
        <v>30</v>
      </c>
      <c r="I782">
        <v>54</v>
      </c>
    </row>
    <row r="783" spans="1:9">
      <c r="A783" s="344">
        <v>30</v>
      </c>
      <c r="B783" t="s">
        <v>560</v>
      </c>
      <c r="C783" s="345" t="s">
        <v>580</v>
      </c>
      <c r="D783" s="351"/>
      <c r="E783" s="346">
        <f>INDEX('1_Elect_Sales'!$E$6:$AT$75,I783,H783)</f>
        <v>0</v>
      </c>
      <c r="F783" s="350"/>
      <c r="H783">
        <v>30</v>
      </c>
      <c r="I783">
        <v>55</v>
      </c>
    </row>
    <row r="784" spans="1:9">
      <c r="A784" s="344">
        <v>30</v>
      </c>
      <c r="B784" t="s">
        <v>560</v>
      </c>
      <c r="C784" s="345" t="s">
        <v>581</v>
      </c>
      <c r="D784" s="351"/>
      <c r="E784" s="346">
        <f>INDEX('1_Elect_Sales'!$E$6:$AT$75,I784,H784)</f>
        <v>0</v>
      </c>
      <c r="F784" s="350"/>
      <c r="H784">
        <v>30</v>
      </c>
      <c r="I784">
        <v>61</v>
      </c>
    </row>
    <row r="785" spans="1:9">
      <c r="A785" s="344">
        <v>30</v>
      </c>
      <c r="B785" t="s">
        <v>560</v>
      </c>
      <c r="C785" s="345" t="s">
        <v>582</v>
      </c>
      <c r="D785" s="351"/>
      <c r="E785" s="346">
        <f>INDEX('1_Elect_Sales'!$E$6:$AT$75,I785,H785)</f>
        <v>0</v>
      </c>
      <c r="F785" s="350"/>
      <c r="H785">
        <v>30</v>
      </c>
      <c r="I785">
        <v>62</v>
      </c>
    </row>
    <row r="786" spans="1:9">
      <c r="A786" s="344">
        <v>30</v>
      </c>
      <c r="B786" t="s">
        <v>560</v>
      </c>
      <c r="C786" s="345" t="s">
        <v>583</v>
      </c>
      <c r="D786" s="351"/>
      <c r="E786" s="346">
        <f>INDEX('1_Elect_Sales'!$E$6:$AT$75,I786,H786)</f>
        <v>0</v>
      </c>
      <c r="F786" s="350"/>
      <c r="H786">
        <v>30</v>
      </c>
      <c r="I786">
        <v>67</v>
      </c>
    </row>
    <row r="787" spans="1:9">
      <c r="A787" s="344">
        <v>30</v>
      </c>
      <c r="B787" t="s">
        <v>560</v>
      </c>
      <c r="C787" s="345" t="s">
        <v>584</v>
      </c>
      <c r="D787" s="351"/>
      <c r="E787" s="346">
        <f>INDEX('1_Elect_Sales'!$E$6:$AT$75,I787,H787)</f>
        <v>0</v>
      </c>
      <c r="F787" s="350"/>
      <c r="H787">
        <v>30</v>
      </c>
      <c r="I787">
        <v>68</v>
      </c>
    </row>
    <row r="788" spans="1:9">
      <c r="A788" s="344">
        <v>30</v>
      </c>
      <c r="B788" t="s">
        <v>560</v>
      </c>
      <c r="C788" s="345" t="s">
        <v>585</v>
      </c>
      <c r="D788" s="351"/>
      <c r="E788" s="346">
        <f>INDEX('1_Elect_Sales'!$E$6:$AT$75,I788,H788)</f>
        <v>0</v>
      </c>
      <c r="F788" s="350"/>
      <c r="H788">
        <v>30</v>
      </c>
      <c r="I788">
        <v>70</v>
      </c>
    </row>
    <row r="789" spans="1:9">
      <c r="A789" s="344">
        <v>31</v>
      </c>
      <c r="B789" t="s">
        <v>560</v>
      </c>
      <c r="C789" s="345" t="s">
        <v>75</v>
      </c>
      <c r="D789" s="346" t="str">
        <f>INDEX('1_Elect_Sales'!$E$6:$AT$75,I789,H789)</f>
        <v>D28</v>
      </c>
      <c r="E789" s="350"/>
      <c r="F789" s="350"/>
      <c r="H789">
        <v>31</v>
      </c>
      <c r="I789">
        <v>1</v>
      </c>
    </row>
    <row r="790" spans="1:9">
      <c r="A790" s="344">
        <v>31</v>
      </c>
      <c r="B790" t="s">
        <v>560</v>
      </c>
      <c r="C790" s="345" t="s">
        <v>561</v>
      </c>
      <c r="D790" s="350"/>
      <c r="E790" s="346">
        <f>INDEX('1_Elect_Sales'!$E$6:$AT$75,I790,H790)</f>
        <v>0</v>
      </c>
      <c r="F790" s="350"/>
      <c r="H790">
        <v>31</v>
      </c>
      <c r="I790">
        <v>9</v>
      </c>
    </row>
    <row r="791" spans="1:9">
      <c r="A791" s="344">
        <v>31</v>
      </c>
      <c r="B791" t="s">
        <v>560</v>
      </c>
      <c r="C791" s="345" t="s">
        <v>563</v>
      </c>
      <c r="D791" s="350"/>
      <c r="E791" s="346">
        <f>INDEX('1_Elect_Sales'!$E$6:$AT$75,I791,H791)</f>
        <v>0</v>
      </c>
      <c r="F791" s="350"/>
      <c r="H791">
        <v>31</v>
      </c>
      <c r="I791">
        <v>10</v>
      </c>
    </row>
    <row r="792" spans="1:9">
      <c r="A792" s="344">
        <v>31</v>
      </c>
      <c r="B792" t="s">
        <v>560</v>
      </c>
      <c r="C792" s="345" t="s">
        <v>562</v>
      </c>
      <c r="D792" s="350"/>
      <c r="E792" s="346">
        <f>INDEX('1_Elect_Sales'!$E$6:$AT$75,I792,H792)</f>
        <v>0</v>
      </c>
      <c r="F792" s="350"/>
      <c r="H792">
        <v>31</v>
      </c>
      <c r="I792">
        <v>11</v>
      </c>
    </row>
    <row r="793" spans="1:9">
      <c r="A793" s="344">
        <v>31</v>
      </c>
      <c r="B793" t="s">
        <v>560</v>
      </c>
      <c r="C793" s="345" t="s">
        <v>564</v>
      </c>
      <c r="D793" s="350"/>
      <c r="E793" s="346">
        <f>INDEX('1_Elect_Sales'!$E$6:$AT$75,I793,H793)</f>
        <v>0</v>
      </c>
      <c r="F793" s="350"/>
      <c r="H793">
        <v>31</v>
      </c>
      <c r="I793">
        <v>12</v>
      </c>
    </row>
    <row r="794" spans="1:9">
      <c r="A794" s="344">
        <v>31</v>
      </c>
      <c r="B794" t="s">
        <v>560</v>
      </c>
      <c r="C794" s="345" t="s">
        <v>565</v>
      </c>
      <c r="D794" s="351"/>
      <c r="E794" s="346">
        <f>INDEX('1_Elect_Sales'!$E$6:$AT$75,I794,H794)</f>
        <v>0</v>
      </c>
      <c r="F794" s="350"/>
      <c r="H794">
        <v>31</v>
      </c>
      <c r="I794">
        <v>13</v>
      </c>
    </row>
    <row r="795" spans="1:9">
      <c r="A795" s="344">
        <v>31</v>
      </c>
      <c r="B795" t="s">
        <v>560</v>
      </c>
      <c r="C795" s="345" t="s">
        <v>566</v>
      </c>
      <c r="D795" s="351"/>
      <c r="E795" s="346">
        <f>INDEX('1_Elect_Sales'!$E$6:$AT$75,I795,H795)</f>
        <v>0</v>
      </c>
      <c r="F795" s="350"/>
      <c r="H795">
        <v>31</v>
      </c>
      <c r="I795">
        <v>14</v>
      </c>
    </row>
    <row r="796" spans="1:9">
      <c r="A796" s="344">
        <v>31</v>
      </c>
      <c r="B796" t="s">
        <v>560</v>
      </c>
      <c r="C796" s="345" t="s">
        <v>567</v>
      </c>
      <c r="D796" s="351"/>
      <c r="E796" s="346">
        <f>INDEX('1_Elect_Sales'!$E$6:$AT$75,I796,H796)</f>
        <v>0</v>
      </c>
      <c r="F796" s="350"/>
      <c r="H796">
        <v>31</v>
      </c>
      <c r="I796">
        <v>17</v>
      </c>
    </row>
    <row r="797" spans="1:9">
      <c r="A797" s="344">
        <v>31</v>
      </c>
      <c r="B797" t="s">
        <v>560</v>
      </c>
      <c r="C797" s="345" t="s">
        <v>568</v>
      </c>
      <c r="D797" s="351"/>
      <c r="E797" s="346">
        <f>INDEX('1_Elect_Sales'!$E$6:$AT$75,I797,H797)</f>
        <v>0</v>
      </c>
      <c r="F797" s="350"/>
      <c r="H797">
        <v>31</v>
      </c>
      <c r="I797">
        <v>18</v>
      </c>
    </row>
    <row r="798" spans="1:9">
      <c r="A798" s="344">
        <v>31</v>
      </c>
      <c r="B798" t="s">
        <v>560</v>
      </c>
      <c r="C798" s="345" t="s">
        <v>569</v>
      </c>
      <c r="D798" s="351"/>
      <c r="E798" s="346">
        <f>INDEX('1_Elect_Sales'!$E$6:$AT$75,I798,H798)</f>
        <v>0</v>
      </c>
      <c r="F798" s="350"/>
      <c r="H798">
        <v>31</v>
      </c>
      <c r="I798">
        <v>26</v>
      </c>
    </row>
    <row r="799" spans="1:9">
      <c r="A799" s="344">
        <v>31</v>
      </c>
      <c r="B799" t="s">
        <v>560</v>
      </c>
      <c r="C799" s="345" t="s">
        <v>570</v>
      </c>
      <c r="D799" s="351"/>
      <c r="E799" s="346">
        <f>INDEX('1_Elect_Sales'!$E$6:$AT$75,I799,H799)</f>
        <v>0</v>
      </c>
      <c r="F799" s="350"/>
      <c r="H799">
        <v>31</v>
      </c>
      <c r="I799">
        <v>27</v>
      </c>
    </row>
    <row r="800" spans="1:9">
      <c r="A800" s="344">
        <v>31</v>
      </c>
      <c r="B800" t="s">
        <v>560</v>
      </c>
      <c r="C800" s="345" t="s">
        <v>571</v>
      </c>
      <c r="D800" s="351"/>
      <c r="E800" s="346">
        <f>INDEX('1_Elect_Sales'!$E$6:$AT$75,I800,H800)</f>
        <v>0</v>
      </c>
      <c r="F800" s="350"/>
      <c r="H800">
        <v>31</v>
      </c>
      <c r="I800">
        <v>28</v>
      </c>
    </row>
    <row r="801" spans="1:9">
      <c r="A801" s="344">
        <v>31</v>
      </c>
      <c r="B801" t="s">
        <v>560</v>
      </c>
      <c r="C801" s="345" t="s">
        <v>572</v>
      </c>
      <c r="D801" s="351"/>
      <c r="E801" s="346">
        <f>INDEX('1_Elect_Sales'!$E$6:$AT$75,I801,H801)</f>
        <v>0</v>
      </c>
      <c r="F801" s="350"/>
      <c r="H801">
        <v>31</v>
      </c>
      <c r="I801">
        <v>29</v>
      </c>
    </row>
    <row r="802" spans="1:9">
      <c r="A802" s="344">
        <v>31</v>
      </c>
      <c r="B802" t="s">
        <v>560</v>
      </c>
      <c r="C802" s="345" t="s">
        <v>573</v>
      </c>
      <c r="D802" s="351"/>
      <c r="E802" s="346">
        <f>INDEX('1_Elect_Sales'!$E$6:$AT$75,I802,H802)</f>
        <v>0</v>
      </c>
      <c r="F802" s="350"/>
      <c r="H802">
        <v>31</v>
      </c>
      <c r="I802">
        <v>30</v>
      </c>
    </row>
    <row r="803" spans="1:9">
      <c r="A803" s="344">
        <v>31</v>
      </c>
      <c r="B803" t="s">
        <v>560</v>
      </c>
      <c r="C803" s="345" t="s">
        <v>574</v>
      </c>
      <c r="D803" s="351"/>
      <c r="E803" s="346">
        <f>INDEX('1_Elect_Sales'!$E$6:$AT$75,I803,H803)</f>
        <v>0</v>
      </c>
      <c r="F803" s="350"/>
      <c r="H803">
        <v>31</v>
      </c>
      <c r="I803">
        <v>31</v>
      </c>
    </row>
    <row r="804" spans="1:9">
      <c r="A804" s="344">
        <v>31</v>
      </c>
      <c r="B804" t="s">
        <v>560</v>
      </c>
      <c r="C804" s="345" t="s">
        <v>575</v>
      </c>
      <c r="D804" s="351"/>
      <c r="E804" s="346">
        <f>INDEX('1_Elect_Sales'!$E$6:$AT$75,I804,H804)</f>
        <v>0</v>
      </c>
      <c r="F804" s="350"/>
      <c r="H804">
        <v>31</v>
      </c>
      <c r="I804">
        <v>39</v>
      </c>
    </row>
    <row r="805" spans="1:9">
      <c r="A805" s="344">
        <v>31</v>
      </c>
      <c r="B805" t="s">
        <v>560</v>
      </c>
      <c r="C805" s="345" t="s">
        <v>576</v>
      </c>
      <c r="D805" s="351"/>
      <c r="E805" s="346">
        <f>INDEX('1_Elect_Sales'!$E$6:$AT$75,I805,H805)</f>
        <v>0</v>
      </c>
      <c r="F805" s="350"/>
      <c r="H805">
        <v>31</v>
      </c>
      <c r="I805">
        <v>40</v>
      </c>
    </row>
    <row r="806" spans="1:9">
      <c r="A806" s="344">
        <v>31</v>
      </c>
      <c r="B806" t="s">
        <v>560</v>
      </c>
      <c r="C806" s="345" t="s">
        <v>577</v>
      </c>
      <c r="D806" s="351"/>
      <c r="E806" s="346">
        <f>INDEX('1_Elect_Sales'!$E$6:$AT$75,I806,H806)</f>
        <v>0</v>
      </c>
      <c r="F806" s="350"/>
      <c r="H806">
        <v>31</v>
      </c>
      <c r="I806">
        <v>45</v>
      </c>
    </row>
    <row r="807" spans="1:9">
      <c r="A807" s="344">
        <v>31</v>
      </c>
      <c r="B807" t="s">
        <v>560</v>
      </c>
      <c r="C807" s="345" t="s">
        <v>578</v>
      </c>
      <c r="D807" s="351"/>
      <c r="E807" s="346">
        <f>INDEX('1_Elect_Sales'!$E$6:$AT$75,I807,H807)</f>
        <v>0</v>
      </c>
      <c r="F807" s="350"/>
      <c r="H807">
        <v>31</v>
      </c>
      <c r="I807">
        <v>46</v>
      </c>
    </row>
    <row r="808" spans="1:9">
      <c r="A808" s="344">
        <v>31</v>
      </c>
      <c r="B808" t="s">
        <v>560</v>
      </c>
      <c r="C808" s="345" t="s">
        <v>579</v>
      </c>
      <c r="D808" s="351"/>
      <c r="E808" s="346">
        <f>INDEX('1_Elect_Sales'!$E$6:$AT$75,I808,H808)</f>
        <v>0</v>
      </c>
      <c r="F808" s="350"/>
      <c r="H808">
        <v>31</v>
      </c>
      <c r="I808">
        <v>54</v>
      </c>
    </row>
    <row r="809" spans="1:9">
      <c r="A809" s="344">
        <v>31</v>
      </c>
      <c r="B809" t="s">
        <v>560</v>
      </c>
      <c r="C809" s="345" t="s">
        <v>580</v>
      </c>
      <c r="D809" s="351"/>
      <c r="E809" s="346">
        <f>INDEX('1_Elect_Sales'!$E$6:$AT$75,I809,H809)</f>
        <v>0</v>
      </c>
      <c r="F809" s="350"/>
      <c r="H809">
        <v>31</v>
      </c>
      <c r="I809">
        <v>55</v>
      </c>
    </row>
    <row r="810" spans="1:9">
      <c r="A810" s="344">
        <v>31</v>
      </c>
      <c r="B810" t="s">
        <v>560</v>
      </c>
      <c r="C810" s="345" t="s">
        <v>581</v>
      </c>
      <c r="D810" s="351"/>
      <c r="E810" s="346">
        <f>INDEX('1_Elect_Sales'!$E$6:$AT$75,I810,H810)</f>
        <v>0</v>
      </c>
      <c r="F810" s="350"/>
      <c r="H810">
        <v>31</v>
      </c>
      <c r="I810">
        <v>61</v>
      </c>
    </row>
    <row r="811" spans="1:9">
      <c r="A811" s="344">
        <v>31</v>
      </c>
      <c r="B811" t="s">
        <v>560</v>
      </c>
      <c r="C811" s="345" t="s">
        <v>582</v>
      </c>
      <c r="D811" s="351"/>
      <c r="E811" s="346">
        <f>INDEX('1_Elect_Sales'!$E$6:$AT$75,I811,H811)</f>
        <v>0</v>
      </c>
      <c r="F811" s="350"/>
      <c r="H811">
        <v>31</v>
      </c>
      <c r="I811">
        <v>62</v>
      </c>
    </row>
    <row r="812" spans="1:9">
      <c r="A812" s="344">
        <v>31</v>
      </c>
      <c r="B812" t="s">
        <v>560</v>
      </c>
      <c r="C812" s="345" t="s">
        <v>583</v>
      </c>
      <c r="D812" s="351"/>
      <c r="E812" s="346">
        <f>INDEX('1_Elect_Sales'!$E$6:$AT$75,I812,H812)</f>
        <v>0</v>
      </c>
      <c r="F812" s="350"/>
      <c r="H812">
        <v>31</v>
      </c>
      <c r="I812">
        <v>67</v>
      </c>
    </row>
    <row r="813" spans="1:9">
      <c r="A813" s="344">
        <v>31</v>
      </c>
      <c r="B813" t="s">
        <v>560</v>
      </c>
      <c r="C813" s="345" t="s">
        <v>584</v>
      </c>
      <c r="D813" s="351"/>
      <c r="E813" s="346">
        <f>INDEX('1_Elect_Sales'!$E$6:$AT$75,I813,H813)</f>
        <v>0</v>
      </c>
      <c r="F813" s="350"/>
      <c r="H813">
        <v>31</v>
      </c>
      <c r="I813">
        <v>68</v>
      </c>
    </row>
    <row r="814" spans="1:9">
      <c r="A814" s="344">
        <v>31</v>
      </c>
      <c r="B814" t="s">
        <v>560</v>
      </c>
      <c r="C814" s="345" t="s">
        <v>585</v>
      </c>
      <c r="D814" s="351"/>
      <c r="E814" s="346">
        <f>INDEX('1_Elect_Sales'!$E$6:$AT$75,I814,H814)</f>
        <v>0</v>
      </c>
      <c r="F814" s="350"/>
      <c r="H814">
        <v>31</v>
      </c>
      <c r="I814">
        <v>70</v>
      </c>
    </row>
    <row r="815" spans="1:9">
      <c r="A815" s="344">
        <v>32</v>
      </c>
      <c r="B815" t="s">
        <v>560</v>
      </c>
      <c r="C815" s="345" t="s">
        <v>75</v>
      </c>
      <c r="D815" s="346" t="str">
        <f>INDEX('1_Elect_Sales'!$E$6:$AT$75,I815,H815)</f>
        <v>D29</v>
      </c>
      <c r="E815" s="350"/>
      <c r="F815" s="350"/>
      <c r="H815">
        <v>32</v>
      </c>
      <c r="I815">
        <v>1</v>
      </c>
    </row>
    <row r="816" spans="1:9">
      <c r="A816" s="344">
        <v>32</v>
      </c>
      <c r="B816" t="s">
        <v>560</v>
      </c>
      <c r="C816" s="345" t="s">
        <v>561</v>
      </c>
      <c r="D816" s="350"/>
      <c r="E816" s="346">
        <f>INDEX('1_Elect_Sales'!$E$6:$AT$75,I816,H816)</f>
        <v>0</v>
      </c>
      <c r="F816" s="350"/>
      <c r="H816">
        <v>32</v>
      </c>
      <c r="I816">
        <v>9</v>
      </c>
    </row>
    <row r="817" spans="1:9">
      <c r="A817" s="344">
        <v>32</v>
      </c>
      <c r="B817" t="s">
        <v>560</v>
      </c>
      <c r="C817" s="345" t="s">
        <v>563</v>
      </c>
      <c r="D817" s="350"/>
      <c r="E817" s="346">
        <f>INDEX('1_Elect_Sales'!$E$6:$AT$75,I817,H817)</f>
        <v>0</v>
      </c>
      <c r="F817" s="350"/>
      <c r="H817">
        <v>32</v>
      </c>
      <c r="I817">
        <v>10</v>
      </c>
    </row>
    <row r="818" spans="1:9">
      <c r="A818" s="344">
        <v>32</v>
      </c>
      <c r="B818" t="s">
        <v>560</v>
      </c>
      <c r="C818" s="345" t="s">
        <v>562</v>
      </c>
      <c r="D818" s="350"/>
      <c r="E818" s="346">
        <f>INDEX('1_Elect_Sales'!$E$6:$AT$75,I818,H818)</f>
        <v>0</v>
      </c>
      <c r="F818" s="350"/>
      <c r="H818">
        <v>32</v>
      </c>
      <c r="I818">
        <v>11</v>
      </c>
    </row>
    <row r="819" spans="1:9">
      <c r="A819" s="344">
        <v>32</v>
      </c>
      <c r="B819" t="s">
        <v>560</v>
      </c>
      <c r="C819" s="345" t="s">
        <v>564</v>
      </c>
      <c r="D819" s="350"/>
      <c r="E819" s="346">
        <f>INDEX('1_Elect_Sales'!$E$6:$AT$75,I819,H819)</f>
        <v>0</v>
      </c>
      <c r="F819" s="350"/>
      <c r="H819">
        <v>32</v>
      </c>
      <c r="I819">
        <v>12</v>
      </c>
    </row>
    <row r="820" spans="1:9">
      <c r="A820" s="344">
        <v>32</v>
      </c>
      <c r="B820" t="s">
        <v>560</v>
      </c>
      <c r="C820" s="345" t="s">
        <v>565</v>
      </c>
      <c r="D820" s="351"/>
      <c r="E820" s="346">
        <f>INDEX('1_Elect_Sales'!$E$6:$AT$75,I820,H820)</f>
        <v>0</v>
      </c>
      <c r="F820" s="350"/>
      <c r="H820">
        <v>32</v>
      </c>
      <c r="I820">
        <v>13</v>
      </c>
    </row>
    <row r="821" spans="1:9">
      <c r="A821" s="344">
        <v>32</v>
      </c>
      <c r="B821" t="s">
        <v>560</v>
      </c>
      <c r="C821" s="345" t="s">
        <v>566</v>
      </c>
      <c r="D821" s="351"/>
      <c r="E821" s="346">
        <f>INDEX('1_Elect_Sales'!$E$6:$AT$75,I821,H821)</f>
        <v>0</v>
      </c>
      <c r="F821" s="350"/>
      <c r="H821">
        <v>32</v>
      </c>
      <c r="I821">
        <v>14</v>
      </c>
    </row>
    <row r="822" spans="1:9">
      <c r="A822" s="344">
        <v>32</v>
      </c>
      <c r="B822" t="s">
        <v>560</v>
      </c>
      <c r="C822" s="345" t="s">
        <v>567</v>
      </c>
      <c r="D822" s="351"/>
      <c r="E822" s="346">
        <f>INDEX('1_Elect_Sales'!$E$6:$AT$75,I822,H822)</f>
        <v>0</v>
      </c>
      <c r="F822" s="350"/>
      <c r="H822">
        <v>32</v>
      </c>
      <c r="I822">
        <v>17</v>
      </c>
    </row>
    <row r="823" spans="1:9">
      <c r="A823" s="344">
        <v>32</v>
      </c>
      <c r="B823" t="s">
        <v>560</v>
      </c>
      <c r="C823" s="345" t="s">
        <v>568</v>
      </c>
      <c r="D823" s="351"/>
      <c r="E823" s="346">
        <f>INDEX('1_Elect_Sales'!$E$6:$AT$75,I823,H823)</f>
        <v>0</v>
      </c>
      <c r="F823" s="350"/>
      <c r="H823">
        <v>32</v>
      </c>
      <c r="I823">
        <v>18</v>
      </c>
    </row>
    <row r="824" spans="1:9">
      <c r="A824" s="344">
        <v>32</v>
      </c>
      <c r="B824" t="s">
        <v>560</v>
      </c>
      <c r="C824" s="345" t="s">
        <v>569</v>
      </c>
      <c r="D824" s="351"/>
      <c r="E824" s="346">
        <f>INDEX('1_Elect_Sales'!$E$6:$AT$75,I824,H824)</f>
        <v>0</v>
      </c>
      <c r="F824" s="350"/>
      <c r="H824">
        <v>32</v>
      </c>
      <c r="I824">
        <v>26</v>
      </c>
    </row>
    <row r="825" spans="1:9">
      <c r="A825" s="344">
        <v>32</v>
      </c>
      <c r="B825" t="s">
        <v>560</v>
      </c>
      <c r="C825" s="345" t="s">
        <v>570</v>
      </c>
      <c r="D825" s="351"/>
      <c r="E825" s="346">
        <f>INDEX('1_Elect_Sales'!$E$6:$AT$75,I825,H825)</f>
        <v>0</v>
      </c>
      <c r="F825" s="350"/>
      <c r="H825">
        <v>32</v>
      </c>
      <c r="I825">
        <v>27</v>
      </c>
    </row>
    <row r="826" spans="1:9">
      <c r="A826" s="344">
        <v>32</v>
      </c>
      <c r="B826" t="s">
        <v>560</v>
      </c>
      <c r="C826" s="345" t="s">
        <v>571</v>
      </c>
      <c r="D826" s="351"/>
      <c r="E826" s="346">
        <f>INDEX('1_Elect_Sales'!$E$6:$AT$75,I826,H826)</f>
        <v>0</v>
      </c>
      <c r="F826" s="350"/>
      <c r="H826">
        <v>32</v>
      </c>
      <c r="I826">
        <v>28</v>
      </c>
    </row>
    <row r="827" spans="1:9">
      <c r="A827" s="344">
        <v>32</v>
      </c>
      <c r="B827" t="s">
        <v>560</v>
      </c>
      <c r="C827" s="345" t="s">
        <v>572</v>
      </c>
      <c r="D827" s="351"/>
      <c r="E827" s="346">
        <f>INDEX('1_Elect_Sales'!$E$6:$AT$75,I827,H827)</f>
        <v>0</v>
      </c>
      <c r="F827" s="350"/>
      <c r="H827">
        <v>32</v>
      </c>
      <c r="I827">
        <v>29</v>
      </c>
    </row>
    <row r="828" spans="1:9">
      <c r="A828" s="344">
        <v>32</v>
      </c>
      <c r="B828" t="s">
        <v>560</v>
      </c>
      <c r="C828" s="345" t="s">
        <v>573</v>
      </c>
      <c r="D828" s="351"/>
      <c r="E828" s="346">
        <f>INDEX('1_Elect_Sales'!$E$6:$AT$75,I828,H828)</f>
        <v>0</v>
      </c>
      <c r="F828" s="350"/>
      <c r="H828">
        <v>32</v>
      </c>
      <c r="I828">
        <v>30</v>
      </c>
    </row>
    <row r="829" spans="1:9">
      <c r="A829" s="344">
        <v>32</v>
      </c>
      <c r="B829" t="s">
        <v>560</v>
      </c>
      <c r="C829" s="345" t="s">
        <v>574</v>
      </c>
      <c r="D829" s="351"/>
      <c r="E829" s="346">
        <f>INDEX('1_Elect_Sales'!$E$6:$AT$75,I829,H829)</f>
        <v>0</v>
      </c>
      <c r="F829" s="350"/>
      <c r="H829">
        <v>32</v>
      </c>
      <c r="I829">
        <v>31</v>
      </c>
    </row>
    <row r="830" spans="1:9">
      <c r="A830" s="344">
        <v>32</v>
      </c>
      <c r="B830" t="s">
        <v>560</v>
      </c>
      <c r="C830" s="345" t="s">
        <v>575</v>
      </c>
      <c r="D830" s="351"/>
      <c r="E830" s="346">
        <f>INDEX('1_Elect_Sales'!$E$6:$AT$75,I830,H830)</f>
        <v>0</v>
      </c>
      <c r="F830" s="350"/>
      <c r="H830">
        <v>32</v>
      </c>
      <c r="I830">
        <v>39</v>
      </c>
    </row>
    <row r="831" spans="1:9">
      <c r="A831" s="344">
        <v>32</v>
      </c>
      <c r="B831" t="s">
        <v>560</v>
      </c>
      <c r="C831" s="345" t="s">
        <v>576</v>
      </c>
      <c r="D831" s="351"/>
      <c r="E831" s="346">
        <f>INDEX('1_Elect_Sales'!$E$6:$AT$75,I831,H831)</f>
        <v>0</v>
      </c>
      <c r="F831" s="350"/>
      <c r="H831">
        <v>32</v>
      </c>
      <c r="I831">
        <v>40</v>
      </c>
    </row>
    <row r="832" spans="1:9">
      <c r="A832" s="344">
        <v>32</v>
      </c>
      <c r="B832" t="s">
        <v>560</v>
      </c>
      <c r="C832" s="345" t="s">
        <v>577</v>
      </c>
      <c r="D832" s="351"/>
      <c r="E832" s="346">
        <f>INDEX('1_Elect_Sales'!$E$6:$AT$75,I832,H832)</f>
        <v>0</v>
      </c>
      <c r="F832" s="350"/>
      <c r="H832">
        <v>32</v>
      </c>
      <c r="I832">
        <v>45</v>
      </c>
    </row>
    <row r="833" spans="1:9">
      <c r="A833" s="344">
        <v>32</v>
      </c>
      <c r="B833" t="s">
        <v>560</v>
      </c>
      <c r="C833" s="345" t="s">
        <v>578</v>
      </c>
      <c r="D833" s="351"/>
      <c r="E833" s="346">
        <f>INDEX('1_Elect_Sales'!$E$6:$AT$75,I833,H833)</f>
        <v>0</v>
      </c>
      <c r="F833" s="350"/>
      <c r="H833">
        <v>32</v>
      </c>
      <c r="I833">
        <v>46</v>
      </c>
    </row>
    <row r="834" spans="1:9">
      <c r="A834" s="344">
        <v>32</v>
      </c>
      <c r="B834" t="s">
        <v>560</v>
      </c>
      <c r="C834" s="345" t="s">
        <v>579</v>
      </c>
      <c r="D834" s="351"/>
      <c r="E834" s="346">
        <f>INDEX('1_Elect_Sales'!$E$6:$AT$75,I834,H834)</f>
        <v>0</v>
      </c>
      <c r="F834" s="350"/>
      <c r="H834">
        <v>32</v>
      </c>
      <c r="I834">
        <v>54</v>
      </c>
    </row>
    <row r="835" spans="1:9">
      <c r="A835" s="344">
        <v>32</v>
      </c>
      <c r="B835" t="s">
        <v>560</v>
      </c>
      <c r="C835" s="345" t="s">
        <v>580</v>
      </c>
      <c r="D835" s="351"/>
      <c r="E835" s="346">
        <f>INDEX('1_Elect_Sales'!$E$6:$AT$75,I835,H835)</f>
        <v>0</v>
      </c>
      <c r="F835" s="350"/>
      <c r="H835">
        <v>32</v>
      </c>
      <c r="I835">
        <v>55</v>
      </c>
    </row>
    <row r="836" spans="1:9">
      <c r="A836" s="344">
        <v>32</v>
      </c>
      <c r="B836" t="s">
        <v>560</v>
      </c>
      <c r="C836" s="345" t="s">
        <v>581</v>
      </c>
      <c r="D836" s="351"/>
      <c r="E836" s="346">
        <f>INDEX('1_Elect_Sales'!$E$6:$AT$75,I836,H836)</f>
        <v>0</v>
      </c>
      <c r="F836" s="350"/>
      <c r="H836">
        <v>32</v>
      </c>
      <c r="I836">
        <v>61</v>
      </c>
    </row>
    <row r="837" spans="1:9">
      <c r="A837" s="344">
        <v>32</v>
      </c>
      <c r="B837" t="s">
        <v>560</v>
      </c>
      <c r="C837" s="345" t="s">
        <v>582</v>
      </c>
      <c r="D837" s="351"/>
      <c r="E837" s="346">
        <f>INDEX('1_Elect_Sales'!$E$6:$AT$75,I837,H837)</f>
        <v>0</v>
      </c>
      <c r="F837" s="350"/>
      <c r="H837">
        <v>32</v>
      </c>
      <c r="I837">
        <v>62</v>
      </c>
    </row>
    <row r="838" spans="1:9">
      <c r="A838" s="344">
        <v>32</v>
      </c>
      <c r="B838" t="s">
        <v>560</v>
      </c>
      <c r="C838" s="345" t="s">
        <v>583</v>
      </c>
      <c r="D838" s="351"/>
      <c r="E838" s="346">
        <f>INDEX('1_Elect_Sales'!$E$6:$AT$75,I838,H838)</f>
        <v>0</v>
      </c>
      <c r="F838" s="350"/>
      <c r="H838">
        <v>32</v>
      </c>
      <c r="I838">
        <v>67</v>
      </c>
    </row>
    <row r="839" spans="1:9">
      <c r="A839" s="344">
        <v>32</v>
      </c>
      <c r="B839" t="s">
        <v>560</v>
      </c>
      <c r="C839" s="345" t="s">
        <v>584</v>
      </c>
      <c r="D839" s="351"/>
      <c r="E839" s="346">
        <f>INDEX('1_Elect_Sales'!$E$6:$AT$75,I839,H839)</f>
        <v>0</v>
      </c>
      <c r="F839" s="350"/>
      <c r="H839">
        <v>32</v>
      </c>
      <c r="I839">
        <v>68</v>
      </c>
    </row>
    <row r="840" spans="1:9">
      <c r="A840" s="344">
        <v>32</v>
      </c>
      <c r="B840" t="s">
        <v>560</v>
      </c>
      <c r="C840" s="345" t="s">
        <v>585</v>
      </c>
      <c r="D840" s="351"/>
      <c r="E840" s="346">
        <f>INDEX('1_Elect_Sales'!$E$6:$AT$75,I840,H840)</f>
        <v>0</v>
      </c>
      <c r="F840" s="350"/>
      <c r="H840">
        <v>32</v>
      </c>
      <c r="I840">
        <v>70</v>
      </c>
    </row>
    <row r="841" spans="1:9">
      <c r="A841" s="344">
        <v>33</v>
      </c>
      <c r="B841" t="s">
        <v>560</v>
      </c>
      <c r="C841" s="345" t="s">
        <v>75</v>
      </c>
      <c r="D841" s="346" t="str">
        <f>INDEX('1_Elect_Sales'!$E$6:$AT$75,I841,H841)</f>
        <v>E</v>
      </c>
      <c r="E841" s="350"/>
      <c r="F841" s="350"/>
      <c r="H841">
        <v>33</v>
      </c>
      <c r="I841">
        <v>1</v>
      </c>
    </row>
    <row r="842" spans="1:9">
      <c r="A842" s="344">
        <v>33</v>
      </c>
      <c r="B842" t="s">
        <v>560</v>
      </c>
      <c r="C842" s="345" t="s">
        <v>561</v>
      </c>
      <c r="D842" s="350"/>
      <c r="E842" s="346">
        <f>INDEX('1_Elect_Sales'!$E$6:$AT$75,I842,H842)</f>
        <v>0</v>
      </c>
      <c r="F842" s="350"/>
      <c r="H842">
        <v>33</v>
      </c>
      <c r="I842">
        <v>9</v>
      </c>
    </row>
    <row r="843" spans="1:9">
      <c r="A843" s="344">
        <v>33</v>
      </c>
      <c r="B843" t="s">
        <v>560</v>
      </c>
      <c r="C843" s="345" t="s">
        <v>563</v>
      </c>
      <c r="D843" s="350"/>
      <c r="E843" s="346">
        <f>INDEX('1_Elect_Sales'!$E$6:$AT$75,I843,H843)</f>
        <v>0</v>
      </c>
      <c r="F843" s="350"/>
      <c r="H843">
        <v>33</v>
      </c>
      <c r="I843">
        <v>10</v>
      </c>
    </row>
    <row r="844" spans="1:9">
      <c r="A844" s="344">
        <v>33</v>
      </c>
      <c r="B844" t="s">
        <v>560</v>
      </c>
      <c r="C844" s="345" t="s">
        <v>562</v>
      </c>
      <c r="D844" s="350"/>
      <c r="E844" s="346">
        <f>INDEX('1_Elect_Sales'!$E$6:$AT$75,I844,H844)</f>
        <v>0</v>
      </c>
      <c r="F844" s="350"/>
      <c r="H844">
        <v>33</v>
      </c>
      <c r="I844">
        <v>11</v>
      </c>
    </row>
    <row r="845" spans="1:9">
      <c r="A845" s="344">
        <v>33</v>
      </c>
      <c r="B845" t="s">
        <v>560</v>
      </c>
      <c r="C845" s="345" t="s">
        <v>564</v>
      </c>
      <c r="D845" s="350"/>
      <c r="E845" s="346">
        <f>INDEX('1_Elect_Sales'!$E$6:$AT$75,I845,H845)</f>
        <v>0</v>
      </c>
      <c r="F845" s="350"/>
      <c r="H845">
        <v>33</v>
      </c>
      <c r="I845">
        <v>12</v>
      </c>
    </row>
    <row r="846" spans="1:9">
      <c r="A846" s="344">
        <v>33</v>
      </c>
      <c r="B846" t="s">
        <v>560</v>
      </c>
      <c r="C846" s="345" t="s">
        <v>565</v>
      </c>
      <c r="D846" s="351"/>
      <c r="E846" s="346">
        <f>INDEX('1_Elect_Sales'!$E$6:$AT$75,I846,H846)</f>
        <v>0</v>
      </c>
      <c r="F846" s="350"/>
      <c r="H846">
        <v>33</v>
      </c>
      <c r="I846">
        <v>13</v>
      </c>
    </row>
    <row r="847" spans="1:9">
      <c r="A847" s="344">
        <v>33</v>
      </c>
      <c r="B847" t="s">
        <v>560</v>
      </c>
      <c r="C847" s="345" t="s">
        <v>566</v>
      </c>
      <c r="D847" s="351"/>
      <c r="E847" s="346">
        <f>INDEX('1_Elect_Sales'!$E$6:$AT$75,I847,H847)</f>
        <v>0</v>
      </c>
      <c r="F847" s="350"/>
      <c r="H847">
        <v>33</v>
      </c>
      <c r="I847">
        <v>14</v>
      </c>
    </row>
    <row r="848" spans="1:9">
      <c r="A848" s="344">
        <v>33</v>
      </c>
      <c r="B848" t="s">
        <v>560</v>
      </c>
      <c r="C848" s="345" t="s">
        <v>567</v>
      </c>
      <c r="D848" s="351"/>
      <c r="E848" s="346">
        <f>INDEX('1_Elect_Sales'!$E$6:$AT$75,I848,H848)</f>
        <v>0</v>
      </c>
      <c r="F848" s="350"/>
      <c r="H848">
        <v>33</v>
      </c>
      <c r="I848">
        <v>17</v>
      </c>
    </row>
    <row r="849" spans="1:9">
      <c r="A849" s="344">
        <v>33</v>
      </c>
      <c r="B849" t="s">
        <v>560</v>
      </c>
      <c r="C849" s="345" t="s">
        <v>568</v>
      </c>
      <c r="D849" s="351"/>
      <c r="E849" s="346">
        <f>INDEX('1_Elect_Sales'!$E$6:$AT$75,I849,H849)</f>
        <v>0</v>
      </c>
      <c r="F849" s="350"/>
      <c r="H849">
        <v>33</v>
      </c>
      <c r="I849">
        <v>18</v>
      </c>
    </row>
    <row r="850" spans="1:9">
      <c r="A850" s="344">
        <v>33</v>
      </c>
      <c r="B850" t="s">
        <v>560</v>
      </c>
      <c r="C850" s="345" t="s">
        <v>569</v>
      </c>
      <c r="D850" s="351"/>
      <c r="E850" s="346">
        <f>INDEX('1_Elect_Sales'!$E$6:$AT$75,I850,H850)</f>
        <v>0</v>
      </c>
      <c r="F850" s="350"/>
      <c r="H850">
        <v>33</v>
      </c>
      <c r="I850">
        <v>26</v>
      </c>
    </row>
    <row r="851" spans="1:9">
      <c r="A851" s="344">
        <v>33</v>
      </c>
      <c r="B851" t="s">
        <v>560</v>
      </c>
      <c r="C851" s="345" t="s">
        <v>570</v>
      </c>
      <c r="D851" s="351"/>
      <c r="E851" s="346">
        <f>INDEX('1_Elect_Sales'!$E$6:$AT$75,I851,H851)</f>
        <v>0</v>
      </c>
      <c r="F851" s="350"/>
      <c r="H851">
        <v>33</v>
      </c>
      <c r="I851">
        <v>27</v>
      </c>
    </row>
    <row r="852" spans="1:9">
      <c r="A852" s="344">
        <v>33</v>
      </c>
      <c r="B852" t="s">
        <v>560</v>
      </c>
      <c r="C852" s="345" t="s">
        <v>571</v>
      </c>
      <c r="D852" s="351"/>
      <c r="E852" s="346">
        <f>INDEX('1_Elect_Sales'!$E$6:$AT$75,I852,H852)</f>
        <v>0</v>
      </c>
      <c r="F852" s="350"/>
      <c r="H852">
        <v>33</v>
      </c>
      <c r="I852">
        <v>28</v>
      </c>
    </row>
    <row r="853" spans="1:9">
      <c r="A853" s="344">
        <v>33</v>
      </c>
      <c r="B853" t="s">
        <v>560</v>
      </c>
      <c r="C853" s="345" t="s">
        <v>572</v>
      </c>
      <c r="D853" s="351"/>
      <c r="E853" s="346">
        <f>INDEX('1_Elect_Sales'!$E$6:$AT$75,I853,H853)</f>
        <v>0</v>
      </c>
      <c r="F853" s="350"/>
      <c r="H853">
        <v>33</v>
      </c>
      <c r="I853">
        <v>29</v>
      </c>
    </row>
    <row r="854" spans="1:9">
      <c r="A854" s="344">
        <v>33</v>
      </c>
      <c r="B854" t="s">
        <v>560</v>
      </c>
      <c r="C854" s="345" t="s">
        <v>573</v>
      </c>
      <c r="D854" s="351"/>
      <c r="E854" s="346">
        <f>INDEX('1_Elect_Sales'!$E$6:$AT$75,I854,H854)</f>
        <v>0</v>
      </c>
      <c r="F854" s="350"/>
      <c r="H854">
        <v>33</v>
      </c>
      <c r="I854">
        <v>30</v>
      </c>
    </row>
    <row r="855" spans="1:9">
      <c r="A855" s="344">
        <v>33</v>
      </c>
      <c r="B855" t="s">
        <v>560</v>
      </c>
      <c r="C855" s="345" t="s">
        <v>574</v>
      </c>
      <c r="D855" s="351"/>
      <c r="E855" s="346">
        <f>INDEX('1_Elect_Sales'!$E$6:$AT$75,I855,H855)</f>
        <v>0</v>
      </c>
      <c r="F855" s="350"/>
      <c r="H855">
        <v>33</v>
      </c>
      <c r="I855">
        <v>31</v>
      </c>
    </row>
    <row r="856" spans="1:9">
      <c r="A856" s="344">
        <v>33</v>
      </c>
      <c r="B856" t="s">
        <v>560</v>
      </c>
      <c r="C856" s="345" t="s">
        <v>575</v>
      </c>
      <c r="D856" s="351"/>
      <c r="E856" s="346">
        <f>INDEX('1_Elect_Sales'!$E$6:$AT$75,I856,H856)</f>
        <v>0</v>
      </c>
      <c r="F856" s="350"/>
      <c r="H856">
        <v>33</v>
      </c>
      <c r="I856">
        <v>39</v>
      </c>
    </row>
    <row r="857" spans="1:9">
      <c r="A857" s="344">
        <v>33</v>
      </c>
      <c r="B857" t="s">
        <v>560</v>
      </c>
      <c r="C857" s="345" t="s">
        <v>576</v>
      </c>
      <c r="D857" s="351"/>
      <c r="E857" s="346">
        <f>INDEX('1_Elect_Sales'!$E$6:$AT$75,I857,H857)</f>
        <v>0</v>
      </c>
      <c r="F857" s="350"/>
      <c r="H857">
        <v>33</v>
      </c>
      <c r="I857">
        <v>40</v>
      </c>
    </row>
    <row r="858" spans="1:9">
      <c r="A858" s="344">
        <v>33</v>
      </c>
      <c r="B858" t="s">
        <v>560</v>
      </c>
      <c r="C858" s="345" t="s">
        <v>577</v>
      </c>
      <c r="D858" s="351"/>
      <c r="E858" s="346">
        <f>INDEX('1_Elect_Sales'!$E$6:$AT$75,I858,H858)</f>
        <v>0</v>
      </c>
      <c r="F858" s="350"/>
      <c r="H858">
        <v>33</v>
      </c>
      <c r="I858">
        <v>45</v>
      </c>
    </row>
    <row r="859" spans="1:9">
      <c r="A859" s="344">
        <v>33</v>
      </c>
      <c r="B859" t="s">
        <v>560</v>
      </c>
      <c r="C859" s="345" t="s">
        <v>578</v>
      </c>
      <c r="D859" s="351"/>
      <c r="E859" s="346">
        <f>INDEX('1_Elect_Sales'!$E$6:$AT$75,I859,H859)</f>
        <v>0</v>
      </c>
      <c r="F859" s="350"/>
      <c r="H859">
        <v>33</v>
      </c>
      <c r="I859">
        <v>46</v>
      </c>
    </row>
    <row r="860" spans="1:9">
      <c r="A860" s="344">
        <v>33</v>
      </c>
      <c r="B860" t="s">
        <v>560</v>
      </c>
      <c r="C860" s="345" t="s">
        <v>579</v>
      </c>
      <c r="D860" s="351"/>
      <c r="E860" s="346">
        <f>INDEX('1_Elect_Sales'!$E$6:$AT$75,I860,H860)</f>
        <v>0</v>
      </c>
      <c r="F860" s="350"/>
      <c r="H860">
        <v>33</v>
      </c>
      <c r="I860">
        <v>54</v>
      </c>
    </row>
    <row r="861" spans="1:9">
      <c r="A861" s="344">
        <v>33</v>
      </c>
      <c r="B861" t="s">
        <v>560</v>
      </c>
      <c r="C861" s="345" t="s">
        <v>580</v>
      </c>
      <c r="D861" s="351"/>
      <c r="E861" s="346">
        <f>INDEX('1_Elect_Sales'!$E$6:$AT$75,I861,H861)</f>
        <v>0</v>
      </c>
      <c r="F861" s="350"/>
      <c r="H861">
        <v>33</v>
      </c>
      <c r="I861">
        <v>55</v>
      </c>
    </row>
    <row r="862" spans="1:9">
      <c r="A862" s="344">
        <v>33</v>
      </c>
      <c r="B862" t="s">
        <v>560</v>
      </c>
      <c r="C862" s="345" t="s">
        <v>581</v>
      </c>
      <c r="D862" s="351"/>
      <c r="E862" s="346">
        <f>INDEX('1_Elect_Sales'!$E$6:$AT$75,I862,H862)</f>
        <v>0</v>
      </c>
      <c r="F862" s="350"/>
      <c r="H862">
        <v>33</v>
      </c>
      <c r="I862">
        <v>61</v>
      </c>
    </row>
    <row r="863" spans="1:9">
      <c r="A863" s="344">
        <v>33</v>
      </c>
      <c r="B863" t="s">
        <v>560</v>
      </c>
      <c r="C863" s="345" t="s">
        <v>582</v>
      </c>
      <c r="D863" s="351"/>
      <c r="E863" s="346">
        <f>INDEX('1_Elect_Sales'!$E$6:$AT$75,I863,H863)</f>
        <v>0</v>
      </c>
      <c r="F863" s="350"/>
      <c r="H863">
        <v>33</v>
      </c>
      <c r="I863">
        <v>62</v>
      </c>
    </row>
    <row r="864" spans="1:9">
      <c r="A864" s="344">
        <v>33</v>
      </c>
      <c r="B864" t="s">
        <v>560</v>
      </c>
      <c r="C864" s="345" t="s">
        <v>583</v>
      </c>
      <c r="D864" s="351"/>
      <c r="E864" s="346">
        <f>INDEX('1_Elect_Sales'!$E$6:$AT$75,I864,H864)</f>
        <v>0</v>
      </c>
      <c r="F864" s="350"/>
      <c r="H864">
        <v>33</v>
      </c>
      <c r="I864">
        <v>67</v>
      </c>
    </row>
    <row r="865" spans="1:9">
      <c r="A865" s="344">
        <v>33</v>
      </c>
      <c r="B865" t="s">
        <v>560</v>
      </c>
      <c r="C865" s="345" t="s">
        <v>584</v>
      </c>
      <c r="D865" s="351"/>
      <c r="E865" s="346">
        <f>INDEX('1_Elect_Sales'!$E$6:$AT$75,I865,H865)</f>
        <v>0</v>
      </c>
      <c r="F865" s="350"/>
      <c r="H865">
        <v>33</v>
      </c>
      <c r="I865">
        <v>68</v>
      </c>
    </row>
    <row r="866" spans="1:9">
      <c r="A866" s="344">
        <v>33</v>
      </c>
      <c r="B866" t="s">
        <v>560</v>
      </c>
      <c r="C866" s="345" t="s">
        <v>585</v>
      </c>
      <c r="D866" s="351"/>
      <c r="E866" s="346">
        <f>INDEX('1_Elect_Sales'!$E$6:$AT$75,I866,H866)</f>
        <v>0</v>
      </c>
      <c r="F866" s="350"/>
      <c r="H866">
        <v>33</v>
      </c>
      <c r="I866">
        <v>70</v>
      </c>
    </row>
    <row r="867" spans="1:9">
      <c r="A867" s="344">
        <v>34</v>
      </c>
      <c r="B867" t="s">
        <v>560</v>
      </c>
      <c r="C867" s="345" t="s">
        <v>75</v>
      </c>
      <c r="D867" s="346" t="str">
        <f>INDEX('1_Elect_Sales'!$E$6:$AT$75,I867,H867)</f>
        <v>F-G</v>
      </c>
      <c r="E867" s="350"/>
      <c r="F867" s="350"/>
      <c r="H867">
        <v>34</v>
      </c>
      <c r="I867">
        <v>1</v>
      </c>
    </row>
    <row r="868" spans="1:9">
      <c r="A868" s="344">
        <v>34</v>
      </c>
      <c r="B868" t="s">
        <v>560</v>
      </c>
      <c r="C868" s="345" t="s">
        <v>561</v>
      </c>
      <c r="D868" s="350"/>
      <c r="E868" s="346">
        <f>INDEX('1_Elect_Sales'!$E$6:$AT$75,I868,H868)</f>
        <v>0</v>
      </c>
      <c r="F868" s="350"/>
      <c r="H868">
        <v>34</v>
      </c>
      <c r="I868">
        <v>9</v>
      </c>
    </row>
    <row r="869" spans="1:9">
      <c r="A869" s="344">
        <v>34</v>
      </c>
      <c r="B869" t="s">
        <v>560</v>
      </c>
      <c r="C869" s="345" t="s">
        <v>563</v>
      </c>
      <c r="D869" s="350"/>
      <c r="E869" s="346">
        <f>INDEX('1_Elect_Sales'!$E$6:$AT$75,I869,H869)</f>
        <v>0</v>
      </c>
      <c r="F869" s="350"/>
      <c r="H869">
        <v>34</v>
      </c>
      <c r="I869">
        <v>10</v>
      </c>
    </row>
    <row r="870" spans="1:9">
      <c r="A870" s="344">
        <v>34</v>
      </c>
      <c r="B870" t="s">
        <v>560</v>
      </c>
      <c r="C870" s="345" t="s">
        <v>562</v>
      </c>
      <c r="D870" s="350"/>
      <c r="E870" s="346">
        <f>INDEX('1_Elect_Sales'!$E$6:$AT$75,I870,H870)</f>
        <v>0</v>
      </c>
      <c r="F870" s="350"/>
      <c r="H870">
        <v>34</v>
      </c>
      <c r="I870">
        <v>11</v>
      </c>
    </row>
    <row r="871" spans="1:9">
      <c r="A871" s="344">
        <v>34</v>
      </c>
      <c r="B871" t="s">
        <v>560</v>
      </c>
      <c r="C871" s="345" t="s">
        <v>564</v>
      </c>
      <c r="D871" s="350"/>
      <c r="E871" s="346">
        <f>INDEX('1_Elect_Sales'!$E$6:$AT$75,I871,H871)</f>
        <v>0</v>
      </c>
      <c r="F871" s="350"/>
      <c r="H871">
        <v>34</v>
      </c>
      <c r="I871">
        <v>12</v>
      </c>
    </row>
    <row r="872" spans="1:9">
      <c r="A872" s="344">
        <v>34</v>
      </c>
      <c r="B872" t="s">
        <v>560</v>
      </c>
      <c r="C872" s="345" t="s">
        <v>565</v>
      </c>
      <c r="D872" s="351"/>
      <c r="E872" s="346">
        <f>INDEX('1_Elect_Sales'!$E$6:$AT$75,I872,H872)</f>
        <v>0</v>
      </c>
      <c r="F872" s="350"/>
      <c r="H872">
        <v>34</v>
      </c>
      <c r="I872">
        <v>13</v>
      </c>
    </row>
    <row r="873" spans="1:9">
      <c r="A873" s="344">
        <v>34</v>
      </c>
      <c r="B873" t="s">
        <v>560</v>
      </c>
      <c r="C873" s="345" t="s">
        <v>566</v>
      </c>
      <c r="D873" s="351"/>
      <c r="E873" s="346">
        <f>INDEX('1_Elect_Sales'!$E$6:$AT$75,I873,H873)</f>
        <v>0</v>
      </c>
      <c r="F873" s="350"/>
      <c r="H873">
        <v>34</v>
      </c>
      <c r="I873">
        <v>14</v>
      </c>
    </row>
    <row r="874" spans="1:9">
      <c r="A874" s="344">
        <v>34</v>
      </c>
      <c r="B874" t="s">
        <v>560</v>
      </c>
      <c r="C874" s="345" t="s">
        <v>567</v>
      </c>
      <c r="D874" s="351"/>
      <c r="E874" s="346">
        <f>INDEX('1_Elect_Sales'!$E$6:$AT$75,I874,H874)</f>
        <v>0</v>
      </c>
      <c r="F874" s="350"/>
      <c r="H874">
        <v>34</v>
      </c>
      <c r="I874">
        <v>17</v>
      </c>
    </row>
    <row r="875" spans="1:9">
      <c r="A875" s="344">
        <v>34</v>
      </c>
      <c r="B875" t="s">
        <v>560</v>
      </c>
      <c r="C875" s="345" t="s">
        <v>568</v>
      </c>
      <c r="D875" s="351"/>
      <c r="E875" s="346">
        <f>INDEX('1_Elect_Sales'!$E$6:$AT$75,I875,H875)</f>
        <v>0</v>
      </c>
      <c r="F875" s="350"/>
      <c r="H875">
        <v>34</v>
      </c>
      <c r="I875">
        <v>18</v>
      </c>
    </row>
    <row r="876" spans="1:9">
      <c r="A876" s="344">
        <v>34</v>
      </c>
      <c r="B876" t="s">
        <v>560</v>
      </c>
      <c r="C876" s="345" t="s">
        <v>569</v>
      </c>
      <c r="D876" s="351"/>
      <c r="E876" s="346">
        <f>INDEX('1_Elect_Sales'!$E$6:$AT$75,I876,H876)</f>
        <v>0</v>
      </c>
      <c r="F876" s="350"/>
      <c r="H876">
        <v>34</v>
      </c>
      <c r="I876">
        <v>26</v>
      </c>
    </row>
    <row r="877" spans="1:9">
      <c r="A877" s="344">
        <v>34</v>
      </c>
      <c r="B877" t="s">
        <v>560</v>
      </c>
      <c r="C877" s="345" t="s">
        <v>570</v>
      </c>
      <c r="D877" s="351"/>
      <c r="E877" s="346">
        <f>INDEX('1_Elect_Sales'!$E$6:$AT$75,I877,H877)</f>
        <v>0</v>
      </c>
      <c r="F877" s="350"/>
      <c r="H877">
        <v>34</v>
      </c>
      <c r="I877">
        <v>27</v>
      </c>
    </row>
    <row r="878" spans="1:9">
      <c r="A878" s="344">
        <v>34</v>
      </c>
      <c r="B878" t="s">
        <v>560</v>
      </c>
      <c r="C878" s="345" t="s">
        <v>571</v>
      </c>
      <c r="D878" s="351"/>
      <c r="E878" s="346">
        <f>INDEX('1_Elect_Sales'!$E$6:$AT$75,I878,H878)</f>
        <v>0</v>
      </c>
      <c r="F878" s="350"/>
      <c r="H878">
        <v>34</v>
      </c>
      <c r="I878">
        <v>28</v>
      </c>
    </row>
    <row r="879" spans="1:9">
      <c r="A879" s="344">
        <v>34</v>
      </c>
      <c r="B879" t="s">
        <v>560</v>
      </c>
      <c r="C879" s="345" t="s">
        <v>572</v>
      </c>
      <c r="D879" s="351"/>
      <c r="E879" s="346">
        <f>INDEX('1_Elect_Sales'!$E$6:$AT$75,I879,H879)</f>
        <v>0</v>
      </c>
      <c r="F879" s="350"/>
      <c r="H879">
        <v>34</v>
      </c>
      <c r="I879">
        <v>29</v>
      </c>
    </row>
    <row r="880" spans="1:9">
      <c r="A880" s="344">
        <v>34</v>
      </c>
      <c r="B880" t="s">
        <v>560</v>
      </c>
      <c r="C880" s="345" t="s">
        <v>573</v>
      </c>
      <c r="D880" s="351"/>
      <c r="E880" s="346">
        <f>INDEX('1_Elect_Sales'!$E$6:$AT$75,I880,H880)</f>
        <v>0</v>
      </c>
      <c r="F880" s="350"/>
      <c r="H880">
        <v>34</v>
      </c>
      <c r="I880">
        <v>30</v>
      </c>
    </row>
    <row r="881" spans="1:9">
      <c r="A881" s="344">
        <v>34</v>
      </c>
      <c r="B881" t="s">
        <v>560</v>
      </c>
      <c r="C881" s="345" t="s">
        <v>574</v>
      </c>
      <c r="D881" s="351"/>
      <c r="E881" s="346">
        <f>INDEX('1_Elect_Sales'!$E$6:$AT$75,I881,H881)</f>
        <v>0</v>
      </c>
      <c r="F881" s="350"/>
      <c r="H881">
        <v>34</v>
      </c>
      <c r="I881">
        <v>31</v>
      </c>
    </row>
    <row r="882" spans="1:9">
      <c r="A882" s="344">
        <v>34</v>
      </c>
      <c r="B882" t="s">
        <v>560</v>
      </c>
      <c r="C882" s="345" t="s">
        <v>575</v>
      </c>
      <c r="D882" s="351"/>
      <c r="E882" s="346">
        <f>INDEX('1_Elect_Sales'!$E$6:$AT$75,I882,H882)</f>
        <v>0</v>
      </c>
      <c r="F882" s="350"/>
      <c r="H882">
        <v>34</v>
      </c>
      <c r="I882">
        <v>39</v>
      </c>
    </row>
    <row r="883" spans="1:9">
      <c r="A883" s="344">
        <v>34</v>
      </c>
      <c r="B883" t="s">
        <v>560</v>
      </c>
      <c r="C883" s="345" t="s">
        <v>576</v>
      </c>
      <c r="D883" s="351"/>
      <c r="E883" s="346">
        <f>INDEX('1_Elect_Sales'!$E$6:$AT$75,I883,H883)</f>
        <v>0</v>
      </c>
      <c r="F883" s="350"/>
      <c r="H883">
        <v>34</v>
      </c>
      <c r="I883">
        <v>40</v>
      </c>
    </row>
    <row r="884" spans="1:9">
      <c r="A884" s="344">
        <v>34</v>
      </c>
      <c r="B884" t="s">
        <v>560</v>
      </c>
      <c r="C884" s="345" t="s">
        <v>577</v>
      </c>
      <c r="D884" s="351"/>
      <c r="E884" s="346">
        <f>INDEX('1_Elect_Sales'!$E$6:$AT$75,I884,H884)</f>
        <v>0</v>
      </c>
      <c r="F884" s="350"/>
      <c r="H884">
        <v>34</v>
      </c>
      <c r="I884">
        <v>45</v>
      </c>
    </row>
    <row r="885" spans="1:9">
      <c r="A885" s="344">
        <v>34</v>
      </c>
      <c r="B885" t="s">
        <v>560</v>
      </c>
      <c r="C885" s="345" t="s">
        <v>578</v>
      </c>
      <c r="D885" s="351"/>
      <c r="E885" s="346">
        <f>INDEX('1_Elect_Sales'!$E$6:$AT$75,I885,H885)</f>
        <v>0</v>
      </c>
      <c r="F885" s="350"/>
      <c r="H885">
        <v>34</v>
      </c>
      <c r="I885">
        <v>46</v>
      </c>
    </row>
    <row r="886" spans="1:9">
      <c r="A886" s="344">
        <v>34</v>
      </c>
      <c r="B886" t="s">
        <v>560</v>
      </c>
      <c r="C886" s="345" t="s">
        <v>579</v>
      </c>
      <c r="D886" s="351"/>
      <c r="E886" s="346">
        <f>INDEX('1_Elect_Sales'!$E$6:$AT$75,I886,H886)</f>
        <v>0</v>
      </c>
      <c r="F886" s="350"/>
      <c r="H886">
        <v>34</v>
      </c>
      <c r="I886">
        <v>54</v>
      </c>
    </row>
    <row r="887" spans="1:9">
      <c r="A887" s="344">
        <v>34</v>
      </c>
      <c r="B887" t="s">
        <v>560</v>
      </c>
      <c r="C887" s="345" t="s">
        <v>580</v>
      </c>
      <c r="D887" s="351"/>
      <c r="E887" s="346">
        <f>INDEX('1_Elect_Sales'!$E$6:$AT$75,I887,H887)</f>
        <v>0</v>
      </c>
      <c r="F887" s="350"/>
      <c r="H887">
        <v>34</v>
      </c>
      <c r="I887">
        <v>55</v>
      </c>
    </row>
    <row r="888" spans="1:9">
      <c r="A888" s="344">
        <v>34</v>
      </c>
      <c r="B888" t="s">
        <v>560</v>
      </c>
      <c r="C888" s="345" t="s">
        <v>581</v>
      </c>
      <c r="D888" s="351"/>
      <c r="E888" s="346">
        <f>INDEX('1_Elect_Sales'!$E$6:$AT$75,I888,H888)</f>
        <v>0</v>
      </c>
      <c r="F888" s="350"/>
      <c r="H888">
        <v>34</v>
      </c>
      <c r="I888">
        <v>61</v>
      </c>
    </row>
    <row r="889" spans="1:9">
      <c r="A889" s="344">
        <v>34</v>
      </c>
      <c r="B889" t="s">
        <v>560</v>
      </c>
      <c r="C889" s="345" t="s">
        <v>582</v>
      </c>
      <c r="D889" s="351"/>
      <c r="E889" s="346">
        <f>INDEX('1_Elect_Sales'!$E$6:$AT$75,I889,H889)</f>
        <v>0</v>
      </c>
      <c r="F889" s="350"/>
      <c r="H889">
        <v>34</v>
      </c>
      <c r="I889">
        <v>62</v>
      </c>
    </row>
    <row r="890" spans="1:9">
      <c r="A890" s="344">
        <v>34</v>
      </c>
      <c r="B890" t="s">
        <v>560</v>
      </c>
      <c r="C890" s="345" t="s">
        <v>583</v>
      </c>
      <c r="D890" s="351"/>
      <c r="E890" s="346">
        <f>INDEX('1_Elect_Sales'!$E$6:$AT$75,I890,H890)</f>
        <v>0</v>
      </c>
      <c r="F890" s="350"/>
      <c r="H890">
        <v>34</v>
      </c>
      <c r="I890">
        <v>67</v>
      </c>
    </row>
    <row r="891" spans="1:9">
      <c r="A891" s="344">
        <v>34</v>
      </c>
      <c r="B891" t="s">
        <v>560</v>
      </c>
      <c r="C891" s="345" t="s">
        <v>584</v>
      </c>
      <c r="D891" s="351"/>
      <c r="E891" s="346">
        <f>INDEX('1_Elect_Sales'!$E$6:$AT$75,I891,H891)</f>
        <v>0</v>
      </c>
      <c r="F891" s="350"/>
      <c r="H891">
        <v>34</v>
      </c>
      <c r="I891">
        <v>68</v>
      </c>
    </row>
    <row r="892" spans="1:9">
      <c r="A892" s="344">
        <v>34</v>
      </c>
      <c r="B892" t="s">
        <v>560</v>
      </c>
      <c r="C892" s="345" t="s">
        <v>585</v>
      </c>
      <c r="D892" s="351"/>
      <c r="E892" s="346">
        <f>INDEX('1_Elect_Sales'!$E$6:$AT$75,I892,H892)</f>
        <v>0</v>
      </c>
      <c r="F892" s="350"/>
      <c r="H892">
        <v>34</v>
      </c>
      <c r="I892">
        <v>70</v>
      </c>
    </row>
    <row r="893" spans="1:9">
      <c r="A893" s="344">
        <v>35</v>
      </c>
      <c r="B893" t="s">
        <v>560</v>
      </c>
      <c r="C893" s="345" t="s">
        <v>75</v>
      </c>
      <c r="D893" s="346" t="str">
        <f>INDEX('1_Elect_Sales'!$E$6:$AT$75,I893,H893)</f>
        <v>H</v>
      </c>
      <c r="E893" s="350"/>
      <c r="F893" s="350"/>
      <c r="H893">
        <v>35</v>
      </c>
      <c r="I893">
        <v>1</v>
      </c>
    </row>
    <row r="894" spans="1:9">
      <c r="A894" s="344">
        <v>35</v>
      </c>
      <c r="B894" t="s">
        <v>560</v>
      </c>
      <c r="C894" s="345" t="s">
        <v>561</v>
      </c>
      <c r="D894" s="350"/>
      <c r="E894" s="346">
        <f>INDEX('1_Elect_Sales'!$E$6:$AT$75,I894,H894)</f>
        <v>0</v>
      </c>
      <c r="F894" s="350"/>
      <c r="H894">
        <v>35</v>
      </c>
      <c r="I894">
        <v>9</v>
      </c>
    </row>
    <row r="895" spans="1:9">
      <c r="A895" s="344">
        <v>35</v>
      </c>
      <c r="B895" t="s">
        <v>560</v>
      </c>
      <c r="C895" s="345" t="s">
        <v>563</v>
      </c>
      <c r="D895" s="350"/>
      <c r="E895" s="346">
        <f>INDEX('1_Elect_Sales'!$E$6:$AT$75,I895,H895)</f>
        <v>0</v>
      </c>
      <c r="F895" s="350"/>
      <c r="H895">
        <v>35</v>
      </c>
      <c r="I895">
        <v>10</v>
      </c>
    </row>
    <row r="896" spans="1:9">
      <c r="A896" s="344">
        <v>35</v>
      </c>
      <c r="B896" t="s">
        <v>560</v>
      </c>
      <c r="C896" s="345" t="s">
        <v>562</v>
      </c>
      <c r="D896" s="350"/>
      <c r="E896" s="346">
        <f>INDEX('1_Elect_Sales'!$E$6:$AT$75,I896,H896)</f>
        <v>0</v>
      </c>
      <c r="F896" s="350"/>
      <c r="H896">
        <v>35</v>
      </c>
      <c r="I896">
        <v>11</v>
      </c>
    </row>
    <row r="897" spans="1:9">
      <c r="A897" s="344">
        <v>35</v>
      </c>
      <c r="B897" t="s">
        <v>560</v>
      </c>
      <c r="C897" s="345" t="s">
        <v>564</v>
      </c>
      <c r="D897" s="350"/>
      <c r="E897" s="346">
        <f>INDEX('1_Elect_Sales'!$E$6:$AT$75,I897,H897)</f>
        <v>0</v>
      </c>
      <c r="F897" s="350"/>
      <c r="H897">
        <v>35</v>
      </c>
      <c r="I897">
        <v>12</v>
      </c>
    </row>
    <row r="898" spans="1:9">
      <c r="A898" s="344">
        <v>35</v>
      </c>
      <c r="B898" t="s">
        <v>560</v>
      </c>
      <c r="C898" s="345" t="s">
        <v>565</v>
      </c>
      <c r="D898" s="351"/>
      <c r="E898" s="346">
        <f>INDEX('1_Elect_Sales'!$E$6:$AT$75,I898,H898)</f>
        <v>0</v>
      </c>
      <c r="F898" s="350"/>
      <c r="H898">
        <v>35</v>
      </c>
      <c r="I898">
        <v>13</v>
      </c>
    </row>
    <row r="899" spans="1:9">
      <c r="A899" s="344">
        <v>35</v>
      </c>
      <c r="B899" t="s">
        <v>560</v>
      </c>
      <c r="C899" s="345" t="s">
        <v>566</v>
      </c>
      <c r="D899" s="351"/>
      <c r="E899" s="346">
        <f>INDEX('1_Elect_Sales'!$E$6:$AT$75,I899,H899)</f>
        <v>0</v>
      </c>
      <c r="F899" s="350"/>
      <c r="H899">
        <v>35</v>
      </c>
      <c r="I899">
        <v>14</v>
      </c>
    </row>
    <row r="900" spans="1:9">
      <c r="A900" s="344">
        <v>35</v>
      </c>
      <c r="B900" t="s">
        <v>560</v>
      </c>
      <c r="C900" s="345" t="s">
        <v>567</v>
      </c>
      <c r="D900" s="351"/>
      <c r="E900" s="346">
        <f>INDEX('1_Elect_Sales'!$E$6:$AT$75,I900,H900)</f>
        <v>0</v>
      </c>
      <c r="F900" s="350"/>
      <c r="H900">
        <v>35</v>
      </c>
      <c r="I900">
        <v>17</v>
      </c>
    </row>
    <row r="901" spans="1:9">
      <c r="A901" s="344">
        <v>35</v>
      </c>
      <c r="B901" t="s">
        <v>560</v>
      </c>
      <c r="C901" s="345" t="s">
        <v>568</v>
      </c>
      <c r="D901" s="351"/>
      <c r="E901" s="346">
        <f>INDEX('1_Elect_Sales'!$E$6:$AT$75,I901,H901)</f>
        <v>0</v>
      </c>
      <c r="F901" s="350"/>
      <c r="H901">
        <v>35</v>
      </c>
      <c r="I901">
        <v>18</v>
      </c>
    </row>
    <row r="902" spans="1:9">
      <c r="A902" s="344">
        <v>35</v>
      </c>
      <c r="B902" t="s">
        <v>560</v>
      </c>
      <c r="C902" s="345" t="s">
        <v>569</v>
      </c>
      <c r="D902" s="351"/>
      <c r="E902" s="346">
        <f>INDEX('1_Elect_Sales'!$E$6:$AT$75,I902,H902)</f>
        <v>0</v>
      </c>
      <c r="F902" s="350"/>
      <c r="H902">
        <v>35</v>
      </c>
      <c r="I902">
        <v>26</v>
      </c>
    </row>
    <row r="903" spans="1:9">
      <c r="A903" s="344">
        <v>35</v>
      </c>
      <c r="B903" t="s">
        <v>560</v>
      </c>
      <c r="C903" s="345" t="s">
        <v>570</v>
      </c>
      <c r="D903" s="351"/>
      <c r="E903" s="346">
        <f>INDEX('1_Elect_Sales'!$E$6:$AT$75,I903,H903)</f>
        <v>0</v>
      </c>
      <c r="F903" s="350"/>
      <c r="H903">
        <v>35</v>
      </c>
      <c r="I903">
        <v>27</v>
      </c>
    </row>
    <row r="904" spans="1:9">
      <c r="A904" s="344">
        <v>35</v>
      </c>
      <c r="B904" t="s">
        <v>560</v>
      </c>
      <c r="C904" s="345" t="s">
        <v>571</v>
      </c>
      <c r="D904" s="351"/>
      <c r="E904" s="346">
        <f>INDEX('1_Elect_Sales'!$E$6:$AT$75,I904,H904)</f>
        <v>0</v>
      </c>
      <c r="F904" s="350"/>
      <c r="H904">
        <v>35</v>
      </c>
      <c r="I904">
        <v>28</v>
      </c>
    </row>
    <row r="905" spans="1:9">
      <c r="A905" s="344">
        <v>35</v>
      </c>
      <c r="B905" t="s">
        <v>560</v>
      </c>
      <c r="C905" s="345" t="s">
        <v>572</v>
      </c>
      <c r="D905" s="351"/>
      <c r="E905" s="346">
        <f>INDEX('1_Elect_Sales'!$E$6:$AT$75,I905,H905)</f>
        <v>0</v>
      </c>
      <c r="F905" s="350"/>
      <c r="H905">
        <v>35</v>
      </c>
      <c r="I905">
        <v>29</v>
      </c>
    </row>
    <row r="906" spans="1:9">
      <c r="A906" s="344">
        <v>35</v>
      </c>
      <c r="B906" t="s">
        <v>560</v>
      </c>
      <c r="C906" s="345" t="s">
        <v>573</v>
      </c>
      <c r="D906" s="351"/>
      <c r="E906" s="346">
        <f>INDEX('1_Elect_Sales'!$E$6:$AT$75,I906,H906)</f>
        <v>0</v>
      </c>
      <c r="F906" s="350"/>
      <c r="H906">
        <v>35</v>
      </c>
      <c r="I906">
        <v>30</v>
      </c>
    </row>
    <row r="907" spans="1:9">
      <c r="A907" s="344">
        <v>35</v>
      </c>
      <c r="B907" t="s">
        <v>560</v>
      </c>
      <c r="C907" s="345" t="s">
        <v>574</v>
      </c>
      <c r="D907" s="351"/>
      <c r="E907" s="346">
        <f>INDEX('1_Elect_Sales'!$E$6:$AT$75,I907,H907)</f>
        <v>0</v>
      </c>
      <c r="F907" s="350"/>
      <c r="H907">
        <v>35</v>
      </c>
      <c r="I907">
        <v>31</v>
      </c>
    </row>
    <row r="908" spans="1:9">
      <c r="A908" s="344">
        <v>35</v>
      </c>
      <c r="B908" t="s">
        <v>560</v>
      </c>
      <c r="C908" s="345" t="s">
        <v>575</v>
      </c>
      <c r="D908" s="351"/>
      <c r="E908" s="346">
        <f>INDEX('1_Elect_Sales'!$E$6:$AT$75,I908,H908)</f>
        <v>0</v>
      </c>
      <c r="F908" s="350"/>
      <c r="H908">
        <v>35</v>
      </c>
      <c r="I908">
        <v>39</v>
      </c>
    </row>
    <row r="909" spans="1:9">
      <c r="A909" s="344">
        <v>35</v>
      </c>
      <c r="B909" t="s">
        <v>560</v>
      </c>
      <c r="C909" s="345" t="s">
        <v>576</v>
      </c>
      <c r="D909" s="351"/>
      <c r="E909" s="346">
        <f>INDEX('1_Elect_Sales'!$E$6:$AT$75,I909,H909)</f>
        <v>0</v>
      </c>
      <c r="F909" s="350"/>
      <c r="H909">
        <v>35</v>
      </c>
      <c r="I909">
        <v>40</v>
      </c>
    </row>
    <row r="910" spans="1:9">
      <c r="A910" s="344">
        <v>35</v>
      </c>
      <c r="B910" t="s">
        <v>560</v>
      </c>
      <c r="C910" s="345" t="s">
        <v>577</v>
      </c>
      <c r="D910" s="351"/>
      <c r="E910" s="346">
        <f>INDEX('1_Elect_Sales'!$E$6:$AT$75,I910,H910)</f>
        <v>0</v>
      </c>
      <c r="F910" s="350"/>
      <c r="H910">
        <v>35</v>
      </c>
      <c r="I910">
        <v>45</v>
      </c>
    </row>
    <row r="911" spans="1:9">
      <c r="A911" s="344">
        <v>35</v>
      </c>
      <c r="B911" t="s">
        <v>560</v>
      </c>
      <c r="C911" s="345" t="s">
        <v>578</v>
      </c>
      <c r="D911" s="351"/>
      <c r="E911" s="346">
        <f>INDEX('1_Elect_Sales'!$E$6:$AT$75,I911,H911)</f>
        <v>0</v>
      </c>
      <c r="F911" s="350"/>
      <c r="H911">
        <v>35</v>
      </c>
      <c r="I911">
        <v>46</v>
      </c>
    </row>
    <row r="912" spans="1:9">
      <c r="A912" s="344">
        <v>35</v>
      </c>
      <c r="B912" t="s">
        <v>560</v>
      </c>
      <c r="C912" s="345" t="s">
        <v>579</v>
      </c>
      <c r="D912" s="351"/>
      <c r="E912" s="346">
        <f>INDEX('1_Elect_Sales'!$E$6:$AT$75,I912,H912)</f>
        <v>0</v>
      </c>
      <c r="F912" s="350"/>
      <c r="H912">
        <v>35</v>
      </c>
      <c r="I912">
        <v>54</v>
      </c>
    </row>
    <row r="913" spans="1:9">
      <c r="A913" s="344">
        <v>35</v>
      </c>
      <c r="B913" t="s">
        <v>560</v>
      </c>
      <c r="C913" s="345" t="s">
        <v>580</v>
      </c>
      <c r="D913" s="351"/>
      <c r="E913" s="346">
        <f>INDEX('1_Elect_Sales'!$E$6:$AT$75,I913,H913)</f>
        <v>0</v>
      </c>
      <c r="F913" s="350"/>
      <c r="H913">
        <v>35</v>
      </c>
      <c r="I913">
        <v>55</v>
      </c>
    </row>
    <row r="914" spans="1:9">
      <c r="A914" s="344">
        <v>35</v>
      </c>
      <c r="B914" t="s">
        <v>560</v>
      </c>
      <c r="C914" s="345" t="s">
        <v>581</v>
      </c>
      <c r="D914" s="351"/>
      <c r="E914" s="346">
        <f>INDEX('1_Elect_Sales'!$E$6:$AT$75,I914,H914)</f>
        <v>0</v>
      </c>
      <c r="F914" s="350"/>
      <c r="H914">
        <v>35</v>
      </c>
      <c r="I914">
        <v>61</v>
      </c>
    </row>
    <row r="915" spans="1:9">
      <c r="A915" s="344">
        <v>35</v>
      </c>
      <c r="B915" t="s">
        <v>560</v>
      </c>
      <c r="C915" s="345" t="s">
        <v>582</v>
      </c>
      <c r="D915" s="351"/>
      <c r="E915" s="346">
        <f>INDEX('1_Elect_Sales'!$E$6:$AT$75,I915,H915)</f>
        <v>0</v>
      </c>
      <c r="F915" s="350"/>
      <c r="H915">
        <v>35</v>
      </c>
      <c r="I915">
        <v>62</v>
      </c>
    </row>
    <row r="916" spans="1:9">
      <c r="A916" s="344">
        <v>35</v>
      </c>
      <c r="B916" t="s">
        <v>560</v>
      </c>
      <c r="C916" s="345" t="s">
        <v>583</v>
      </c>
      <c r="D916" s="351"/>
      <c r="E916" s="346">
        <f>INDEX('1_Elect_Sales'!$E$6:$AT$75,I916,H916)</f>
        <v>0</v>
      </c>
      <c r="F916" s="350"/>
      <c r="H916">
        <v>35</v>
      </c>
      <c r="I916">
        <v>67</v>
      </c>
    </row>
    <row r="917" spans="1:9">
      <c r="A917" s="344">
        <v>35</v>
      </c>
      <c r="B917" t="s">
        <v>560</v>
      </c>
      <c r="C917" s="345" t="s">
        <v>584</v>
      </c>
      <c r="D917" s="351"/>
      <c r="E917" s="346">
        <f>INDEX('1_Elect_Sales'!$E$6:$AT$75,I917,H917)</f>
        <v>0</v>
      </c>
      <c r="F917" s="350"/>
      <c r="H917">
        <v>35</v>
      </c>
      <c r="I917">
        <v>68</v>
      </c>
    </row>
    <row r="918" spans="1:9">
      <c r="A918" s="344">
        <v>35</v>
      </c>
      <c r="B918" t="s">
        <v>560</v>
      </c>
      <c r="C918" s="345" t="s">
        <v>585</v>
      </c>
      <c r="D918" s="351"/>
      <c r="E918" s="346">
        <f>INDEX('1_Elect_Sales'!$E$6:$AT$75,I918,H918)</f>
        <v>0</v>
      </c>
      <c r="F918" s="350"/>
      <c r="H918">
        <v>35</v>
      </c>
      <c r="I918">
        <v>70</v>
      </c>
    </row>
    <row r="919" spans="1:9">
      <c r="A919" s="344">
        <v>36</v>
      </c>
      <c r="B919" t="s">
        <v>560</v>
      </c>
      <c r="C919" s="345" t="s">
        <v>75</v>
      </c>
      <c r="D919" s="346" t="str">
        <f>INDEX('1_Elect_Sales'!$E$6:$AT$75,I919,H919)</f>
        <v>I</v>
      </c>
      <c r="E919" s="350"/>
      <c r="F919" s="350"/>
      <c r="H919">
        <v>36</v>
      </c>
      <c r="I919">
        <v>1</v>
      </c>
    </row>
    <row r="920" spans="1:9">
      <c r="A920" s="344">
        <v>36</v>
      </c>
      <c r="B920" t="s">
        <v>560</v>
      </c>
      <c r="C920" s="345" t="s">
        <v>561</v>
      </c>
      <c r="D920" s="350"/>
      <c r="E920" s="346">
        <f>INDEX('1_Elect_Sales'!$E$6:$AT$75,I920,H920)</f>
        <v>0</v>
      </c>
      <c r="F920" s="350"/>
      <c r="H920">
        <v>36</v>
      </c>
      <c r="I920">
        <v>9</v>
      </c>
    </row>
    <row r="921" spans="1:9">
      <c r="A921" s="344">
        <v>36</v>
      </c>
      <c r="B921" t="s">
        <v>560</v>
      </c>
      <c r="C921" s="345" t="s">
        <v>563</v>
      </c>
      <c r="D921" s="350"/>
      <c r="E921" s="346">
        <f>INDEX('1_Elect_Sales'!$E$6:$AT$75,I921,H921)</f>
        <v>0</v>
      </c>
      <c r="F921" s="350"/>
      <c r="H921">
        <v>36</v>
      </c>
      <c r="I921">
        <v>10</v>
      </c>
    </row>
    <row r="922" spans="1:9">
      <c r="A922" s="344">
        <v>36</v>
      </c>
      <c r="B922" t="s">
        <v>560</v>
      </c>
      <c r="C922" s="345" t="s">
        <v>562</v>
      </c>
      <c r="D922" s="350"/>
      <c r="E922" s="346">
        <f>INDEX('1_Elect_Sales'!$E$6:$AT$75,I922,H922)</f>
        <v>0</v>
      </c>
      <c r="F922" s="350"/>
      <c r="H922">
        <v>36</v>
      </c>
      <c r="I922">
        <v>11</v>
      </c>
    </row>
    <row r="923" spans="1:9">
      <c r="A923" s="344">
        <v>36</v>
      </c>
      <c r="B923" t="s">
        <v>560</v>
      </c>
      <c r="C923" s="345" t="s">
        <v>564</v>
      </c>
      <c r="D923" s="350"/>
      <c r="E923" s="346">
        <f>INDEX('1_Elect_Sales'!$E$6:$AT$75,I923,H923)</f>
        <v>0</v>
      </c>
      <c r="F923" s="350"/>
      <c r="H923">
        <v>36</v>
      </c>
      <c r="I923">
        <v>12</v>
      </c>
    </row>
    <row r="924" spans="1:9">
      <c r="A924" s="344">
        <v>36</v>
      </c>
      <c r="B924" t="s">
        <v>560</v>
      </c>
      <c r="C924" s="345" t="s">
        <v>565</v>
      </c>
      <c r="D924" s="351"/>
      <c r="E924" s="346">
        <f>INDEX('1_Elect_Sales'!$E$6:$AT$75,I924,H924)</f>
        <v>0</v>
      </c>
      <c r="F924" s="350"/>
      <c r="H924">
        <v>36</v>
      </c>
      <c r="I924">
        <v>13</v>
      </c>
    </row>
    <row r="925" spans="1:9">
      <c r="A925" s="344">
        <v>36</v>
      </c>
      <c r="B925" t="s">
        <v>560</v>
      </c>
      <c r="C925" s="345" t="s">
        <v>566</v>
      </c>
      <c r="D925" s="351"/>
      <c r="E925" s="346">
        <f>INDEX('1_Elect_Sales'!$E$6:$AT$75,I925,H925)</f>
        <v>0</v>
      </c>
      <c r="F925" s="350"/>
      <c r="H925">
        <v>36</v>
      </c>
      <c r="I925">
        <v>14</v>
      </c>
    </row>
    <row r="926" spans="1:9">
      <c r="A926" s="344">
        <v>36</v>
      </c>
      <c r="B926" t="s">
        <v>560</v>
      </c>
      <c r="C926" s="345" t="s">
        <v>567</v>
      </c>
      <c r="D926" s="351"/>
      <c r="E926" s="346">
        <f>INDEX('1_Elect_Sales'!$E$6:$AT$75,I926,H926)</f>
        <v>0</v>
      </c>
      <c r="F926" s="350"/>
      <c r="H926">
        <v>36</v>
      </c>
      <c r="I926">
        <v>17</v>
      </c>
    </row>
    <row r="927" spans="1:9">
      <c r="A927" s="344">
        <v>36</v>
      </c>
      <c r="B927" t="s">
        <v>560</v>
      </c>
      <c r="C927" s="345" t="s">
        <v>568</v>
      </c>
      <c r="D927" s="351"/>
      <c r="E927" s="346">
        <f>INDEX('1_Elect_Sales'!$E$6:$AT$75,I927,H927)</f>
        <v>0</v>
      </c>
      <c r="F927" s="350"/>
      <c r="H927">
        <v>36</v>
      </c>
      <c r="I927">
        <v>18</v>
      </c>
    </row>
    <row r="928" spans="1:9">
      <c r="A928" s="344">
        <v>36</v>
      </c>
      <c r="B928" t="s">
        <v>560</v>
      </c>
      <c r="C928" s="345" t="s">
        <v>569</v>
      </c>
      <c r="D928" s="351"/>
      <c r="E928" s="346">
        <f>INDEX('1_Elect_Sales'!$E$6:$AT$75,I928,H928)</f>
        <v>0</v>
      </c>
      <c r="F928" s="350"/>
      <c r="H928">
        <v>36</v>
      </c>
      <c r="I928">
        <v>26</v>
      </c>
    </row>
    <row r="929" spans="1:9">
      <c r="A929" s="344">
        <v>36</v>
      </c>
      <c r="B929" t="s">
        <v>560</v>
      </c>
      <c r="C929" s="345" t="s">
        <v>570</v>
      </c>
      <c r="D929" s="351"/>
      <c r="E929" s="346">
        <f>INDEX('1_Elect_Sales'!$E$6:$AT$75,I929,H929)</f>
        <v>0</v>
      </c>
      <c r="F929" s="350"/>
      <c r="H929">
        <v>36</v>
      </c>
      <c r="I929">
        <v>27</v>
      </c>
    </row>
    <row r="930" spans="1:9">
      <c r="A930" s="344">
        <v>36</v>
      </c>
      <c r="B930" t="s">
        <v>560</v>
      </c>
      <c r="C930" s="345" t="s">
        <v>571</v>
      </c>
      <c r="D930" s="351"/>
      <c r="E930" s="346">
        <f>INDEX('1_Elect_Sales'!$E$6:$AT$75,I930,H930)</f>
        <v>0</v>
      </c>
      <c r="F930" s="350"/>
      <c r="H930">
        <v>36</v>
      </c>
      <c r="I930">
        <v>28</v>
      </c>
    </row>
    <row r="931" spans="1:9">
      <c r="A931" s="344">
        <v>36</v>
      </c>
      <c r="B931" t="s">
        <v>560</v>
      </c>
      <c r="C931" s="345" t="s">
        <v>572</v>
      </c>
      <c r="D931" s="351"/>
      <c r="E931" s="346">
        <f>INDEX('1_Elect_Sales'!$E$6:$AT$75,I931,H931)</f>
        <v>0</v>
      </c>
      <c r="F931" s="350"/>
      <c r="H931">
        <v>36</v>
      </c>
      <c r="I931">
        <v>29</v>
      </c>
    </row>
    <row r="932" spans="1:9">
      <c r="A932" s="344">
        <v>36</v>
      </c>
      <c r="B932" t="s">
        <v>560</v>
      </c>
      <c r="C932" s="345" t="s">
        <v>573</v>
      </c>
      <c r="D932" s="351"/>
      <c r="E932" s="346">
        <f>INDEX('1_Elect_Sales'!$E$6:$AT$75,I932,H932)</f>
        <v>0</v>
      </c>
      <c r="F932" s="350"/>
      <c r="H932">
        <v>36</v>
      </c>
      <c r="I932">
        <v>30</v>
      </c>
    </row>
    <row r="933" spans="1:9">
      <c r="A933" s="344">
        <v>36</v>
      </c>
      <c r="B933" t="s">
        <v>560</v>
      </c>
      <c r="C933" s="345" t="s">
        <v>574</v>
      </c>
      <c r="D933" s="351"/>
      <c r="E933" s="346">
        <f>INDEX('1_Elect_Sales'!$E$6:$AT$75,I933,H933)</f>
        <v>0</v>
      </c>
      <c r="F933" s="350"/>
      <c r="H933">
        <v>36</v>
      </c>
      <c r="I933">
        <v>31</v>
      </c>
    </row>
    <row r="934" spans="1:9">
      <c r="A934" s="344">
        <v>36</v>
      </c>
      <c r="B934" t="s">
        <v>560</v>
      </c>
      <c r="C934" s="345" t="s">
        <v>575</v>
      </c>
      <c r="D934" s="351"/>
      <c r="E934" s="346">
        <f>INDEX('1_Elect_Sales'!$E$6:$AT$75,I934,H934)</f>
        <v>0</v>
      </c>
      <c r="F934" s="350"/>
      <c r="H934">
        <v>36</v>
      </c>
      <c r="I934">
        <v>39</v>
      </c>
    </row>
    <row r="935" spans="1:9">
      <c r="A935" s="344">
        <v>36</v>
      </c>
      <c r="B935" t="s">
        <v>560</v>
      </c>
      <c r="C935" s="345" t="s">
        <v>576</v>
      </c>
      <c r="D935" s="351"/>
      <c r="E935" s="346">
        <f>INDEX('1_Elect_Sales'!$E$6:$AT$75,I935,H935)</f>
        <v>0</v>
      </c>
      <c r="F935" s="350"/>
      <c r="H935">
        <v>36</v>
      </c>
      <c r="I935">
        <v>40</v>
      </c>
    </row>
    <row r="936" spans="1:9">
      <c r="A936" s="344">
        <v>36</v>
      </c>
      <c r="B936" t="s">
        <v>560</v>
      </c>
      <c r="C936" s="345" t="s">
        <v>577</v>
      </c>
      <c r="D936" s="351"/>
      <c r="E936" s="346">
        <f>INDEX('1_Elect_Sales'!$E$6:$AT$75,I936,H936)</f>
        <v>0</v>
      </c>
      <c r="F936" s="350"/>
      <c r="H936">
        <v>36</v>
      </c>
      <c r="I936">
        <v>45</v>
      </c>
    </row>
    <row r="937" spans="1:9">
      <c r="A937" s="344">
        <v>36</v>
      </c>
      <c r="B937" t="s">
        <v>560</v>
      </c>
      <c r="C937" s="345" t="s">
        <v>578</v>
      </c>
      <c r="D937" s="351"/>
      <c r="E937" s="346">
        <f>INDEX('1_Elect_Sales'!$E$6:$AT$75,I937,H937)</f>
        <v>0</v>
      </c>
      <c r="F937" s="350"/>
      <c r="H937">
        <v>36</v>
      </c>
      <c r="I937">
        <v>46</v>
      </c>
    </row>
    <row r="938" spans="1:9">
      <c r="A938" s="344">
        <v>36</v>
      </c>
      <c r="B938" t="s">
        <v>560</v>
      </c>
      <c r="C938" s="345" t="s">
        <v>579</v>
      </c>
      <c r="D938" s="351"/>
      <c r="E938" s="346">
        <f>INDEX('1_Elect_Sales'!$E$6:$AT$75,I938,H938)</f>
        <v>0</v>
      </c>
      <c r="F938" s="350"/>
      <c r="H938">
        <v>36</v>
      </c>
      <c r="I938">
        <v>54</v>
      </c>
    </row>
    <row r="939" spans="1:9">
      <c r="A939" s="344">
        <v>36</v>
      </c>
      <c r="B939" t="s">
        <v>560</v>
      </c>
      <c r="C939" s="345" t="s">
        <v>580</v>
      </c>
      <c r="D939" s="351"/>
      <c r="E939" s="346">
        <f>INDEX('1_Elect_Sales'!$E$6:$AT$75,I939,H939)</f>
        <v>0</v>
      </c>
      <c r="F939" s="350"/>
      <c r="H939">
        <v>36</v>
      </c>
      <c r="I939">
        <v>55</v>
      </c>
    </row>
    <row r="940" spans="1:9">
      <c r="A940" s="344">
        <v>36</v>
      </c>
      <c r="B940" t="s">
        <v>560</v>
      </c>
      <c r="C940" s="345" t="s">
        <v>581</v>
      </c>
      <c r="D940" s="351"/>
      <c r="E940" s="346">
        <f>INDEX('1_Elect_Sales'!$E$6:$AT$75,I940,H940)</f>
        <v>0</v>
      </c>
      <c r="F940" s="350"/>
      <c r="H940">
        <v>36</v>
      </c>
      <c r="I940">
        <v>61</v>
      </c>
    </row>
    <row r="941" spans="1:9">
      <c r="A941" s="344">
        <v>36</v>
      </c>
      <c r="B941" t="s">
        <v>560</v>
      </c>
      <c r="C941" s="345" t="s">
        <v>582</v>
      </c>
      <c r="D941" s="351"/>
      <c r="E941" s="346">
        <f>INDEX('1_Elect_Sales'!$E$6:$AT$75,I941,H941)</f>
        <v>0</v>
      </c>
      <c r="F941" s="350"/>
      <c r="H941">
        <v>36</v>
      </c>
      <c r="I941">
        <v>62</v>
      </c>
    </row>
    <row r="942" spans="1:9">
      <c r="A942" s="344">
        <v>36</v>
      </c>
      <c r="B942" t="s">
        <v>560</v>
      </c>
      <c r="C942" s="345" t="s">
        <v>583</v>
      </c>
      <c r="D942" s="351"/>
      <c r="E942" s="346">
        <f>INDEX('1_Elect_Sales'!$E$6:$AT$75,I942,H942)</f>
        <v>0</v>
      </c>
      <c r="F942" s="350"/>
      <c r="H942">
        <v>36</v>
      </c>
      <c r="I942">
        <v>67</v>
      </c>
    </row>
    <row r="943" spans="1:9">
      <c r="A943" s="344">
        <v>36</v>
      </c>
      <c r="B943" t="s">
        <v>560</v>
      </c>
      <c r="C943" s="345" t="s">
        <v>584</v>
      </c>
      <c r="D943" s="351"/>
      <c r="E943" s="346">
        <f>INDEX('1_Elect_Sales'!$E$6:$AT$75,I943,H943)</f>
        <v>0</v>
      </c>
      <c r="F943" s="350"/>
      <c r="H943">
        <v>36</v>
      </c>
      <c r="I943">
        <v>68</v>
      </c>
    </row>
    <row r="944" spans="1:9">
      <c r="A944" s="344">
        <v>36</v>
      </c>
      <c r="B944" t="s">
        <v>560</v>
      </c>
      <c r="C944" s="345" t="s">
        <v>585</v>
      </c>
      <c r="D944" s="351"/>
      <c r="E944" s="346">
        <f>INDEX('1_Elect_Sales'!$E$6:$AT$75,I944,H944)</f>
        <v>0</v>
      </c>
      <c r="F944" s="350"/>
      <c r="H944">
        <v>36</v>
      </c>
      <c r="I944">
        <v>70</v>
      </c>
    </row>
    <row r="945" spans="1:9">
      <c r="A945" s="344">
        <v>37</v>
      </c>
      <c r="B945" t="s">
        <v>560</v>
      </c>
      <c r="C945" s="345" t="s">
        <v>75</v>
      </c>
      <c r="D945" s="346" t="str">
        <f>INDEX('1_Elect_Sales'!$E$6:$AT$75,I945,H945)</f>
        <v>J</v>
      </c>
      <c r="E945" s="350"/>
      <c r="F945" s="350"/>
      <c r="H945">
        <v>37</v>
      </c>
      <c r="I945">
        <v>1</v>
      </c>
    </row>
    <row r="946" spans="1:9">
      <c r="A946" s="344">
        <v>37</v>
      </c>
      <c r="B946" t="s">
        <v>560</v>
      </c>
      <c r="C946" s="345" t="s">
        <v>561</v>
      </c>
      <c r="D946" s="350"/>
      <c r="E946" s="346">
        <f>INDEX('1_Elect_Sales'!$E$6:$AT$75,I946,H946)</f>
        <v>0</v>
      </c>
      <c r="F946" s="350"/>
      <c r="H946">
        <v>37</v>
      </c>
      <c r="I946">
        <v>9</v>
      </c>
    </row>
    <row r="947" spans="1:9">
      <c r="A947" s="344">
        <v>37</v>
      </c>
      <c r="B947" t="s">
        <v>560</v>
      </c>
      <c r="C947" s="345" t="s">
        <v>563</v>
      </c>
      <c r="D947" s="350"/>
      <c r="E947" s="346">
        <f>INDEX('1_Elect_Sales'!$E$6:$AT$75,I947,H947)</f>
        <v>0</v>
      </c>
      <c r="F947" s="350"/>
      <c r="H947">
        <v>37</v>
      </c>
      <c r="I947">
        <v>10</v>
      </c>
    </row>
    <row r="948" spans="1:9">
      <c r="A948" s="344">
        <v>37</v>
      </c>
      <c r="B948" t="s">
        <v>560</v>
      </c>
      <c r="C948" s="345" t="s">
        <v>562</v>
      </c>
      <c r="D948" s="350"/>
      <c r="E948" s="346">
        <f>INDEX('1_Elect_Sales'!$E$6:$AT$75,I948,H948)</f>
        <v>0</v>
      </c>
      <c r="F948" s="350"/>
      <c r="H948">
        <v>37</v>
      </c>
      <c r="I948">
        <v>11</v>
      </c>
    </row>
    <row r="949" spans="1:9">
      <c r="A949" s="344">
        <v>37</v>
      </c>
      <c r="B949" t="s">
        <v>560</v>
      </c>
      <c r="C949" s="345" t="s">
        <v>564</v>
      </c>
      <c r="D949" s="350"/>
      <c r="E949" s="346">
        <f>INDEX('1_Elect_Sales'!$E$6:$AT$75,I949,H949)</f>
        <v>0</v>
      </c>
      <c r="F949" s="350"/>
      <c r="H949">
        <v>37</v>
      </c>
      <c r="I949">
        <v>12</v>
      </c>
    </row>
    <row r="950" spans="1:9">
      <c r="A950" s="344">
        <v>37</v>
      </c>
      <c r="B950" t="s">
        <v>560</v>
      </c>
      <c r="C950" s="345" t="s">
        <v>565</v>
      </c>
      <c r="D950" s="351"/>
      <c r="E950" s="346">
        <f>INDEX('1_Elect_Sales'!$E$6:$AT$75,I950,H950)</f>
        <v>0</v>
      </c>
      <c r="F950" s="350"/>
      <c r="H950">
        <v>37</v>
      </c>
      <c r="I950">
        <v>13</v>
      </c>
    </row>
    <row r="951" spans="1:9">
      <c r="A951" s="344">
        <v>37</v>
      </c>
      <c r="B951" t="s">
        <v>560</v>
      </c>
      <c r="C951" s="345" t="s">
        <v>566</v>
      </c>
      <c r="D951" s="351"/>
      <c r="E951" s="346">
        <f>INDEX('1_Elect_Sales'!$E$6:$AT$75,I951,H951)</f>
        <v>0</v>
      </c>
      <c r="F951" s="350"/>
      <c r="H951">
        <v>37</v>
      </c>
      <c r="I951">
        <v>14</v>
      </c>
    </row>
    <row r="952" spans="1:9">
      <c r="A952" s="344">
        <v>37</v>
      </c>
      <c r="B952" t="s">
        <v>560</v>
      </c>
      <c r="C952" s="345" t="s">
        <v>567</v>
      </c>
      <c r="D952" s="351"/>
      <c r="E952" s="346">
        <f>INDEX('1_Elect_Sales'!$E$6:$AT$75,I952,H952)</f>
        <v>0</v>
      </c>
      <c r="F952" s="350"/>
      <c r="H952">
        <v>37</v>
      </c>
      <c r="I952">
        <v>17</v>
      </c>
    </row>
    <row r="953" spans="1:9">
      <c r="A953" s="344">
        <v>37</v>
      </c>
      <c r="B953" t="s">
        <v>560</v>
      </c>
      <c r="C953" s="345" t="s">
        <v>568</v>
      </c>
      <c r="D953" s="351"/>
      <c r="E953" s="346">
        <f>INDEX('1_Elect_Sales'!$E$6:$AT$75,I953,H953)</f>
        <v>0</v>
      </c>
      <c r="F953" s="350"/>
      <c r="H953">
        <v>37</v>
      </c>
      <c r="I953">
        <v>18</v>
      </c>
    </row>
    <row r="954" spans="1:9">
      <c r="A954" s="344">
        <v>37</v>
      </c>
      <c r="B954" t="s">
        <v>560</v>
      </c>
      <c r="C954" s="345" t="s">
        <v>569</v>
      </c>
      <c r="D954" s="351"/>
      <c r="E954" s="346">
        <f>INDEX('1_Elect_Sales'!$E$6:$AT$75,I954,H954)</f>
        <v>0</v>
      </c>
      <c r="F954" s="350"/>
      <c r="H954">
        <v>37</v>
      </c>
      <c r="I954">
        <v>26</v>
      </c>
    </row>
    <row r="955" spans="1:9">
      <c r="A955" s="344">
        <v>37</v>
      </c>
      <c r="B955" t="s">
        <v>560</v>
      </c>
      <c r="C955" s="345" t="s">
        <v>570</v>
      </c>
      <c r="D955" s="351"/>
      <c r="E955" s="346">
        <f>INDEX('1_Elect_Sales'!$E$6:$AT$75,I955,H955)</f>
        <v>0</v>
      </c>
      <c r="F955" s="350"/>
      <c r="H955">
        <v>37</v>
      </c>
      <c r="I955">
        <v>27</v>
      </c>
    </row>
    <row r="956" spans="1:9">
      <c r="A956" s="344">
        <v>37</v>
      </c>
      <c r="B956" t="s">
        <v>560</v>
      </c>
      <c r="C956" s="345" t="s">
        <v>571</v>
      </c>
      <c r="D956" s="351"/>
      <c r="E956" s="346">
        <f>INDEX('1_Elect_Sales'!$E$6:$AT$75,I956,H956)</f>
        <v>0</v>
      </c>
      <c r="F956" s="350"/>
      <c r="H956">
        <v>37</v>
      </c>
      <c r="I956">
        <v>28</v>
      </c>
    </row>
    <row r="957" spans="1:9">
      <c r="A957" s="344">
        <v>37</v>
      </c>
      <c r="B957" t="s">
        <v>560</v>
      </c>
      <c r="C957" s="345" t="s">
        <v>572</v>
      </c>
      <c r="D957" s="351"/>
      <c r="E957" s="346">
        <f>INDEX('1_Elect_Sales'!$E$6:$AT$75,I957,H957)</f>
        <v>0</v>
      </c>
      <c r="F957" s="350"/>
      <c r="H957">
        <v>37</v>
      </c>
      <c r="I957">
        <v>29</v>
      </c>
    </row>
    <row r="958" spans="1:9">
      <c r="A958" s="344">
        <v>37</v>
      </c>
      <c r="B958" t="s">
        <v>560</v>
      </c>
      <c r="C958" s="345" t="s">
        <v>573</v>
      </c>
      <c r="D958" s="351"/>
      <c r="E958" s="346">
        <f>INDEX('1_Elect_Sales'!$E$6:$AT$75,I958,H958)</f>
        <v>0</v>
      </c>
      <c r="F958" s="350"/>
      <c r="H958">
        <v>37</v>
      </c>
      <c r="I958">
        <v>30</v>
      </c>
    </row>
    <row r="959" spans="1:9">
      <c r="A959" s="344">
        <v>37</v>
      </c>
      <c r="B959" t="s">
        <v>560</v>
      </c>
      <c r="C959" s="345" t="s">
        <v>574</v>
      </c>
      <c r="D959" s="351"/>
      <c r="E959" s="346">
        <f>INDEX('1_Elect_Sales'!$E$6:$AT$75,I959,H959)</f>
        <v>0</v>
      </c>
      <c r="F959" s="350"/>
      <c r="H959">
        <v>37</v>
      </c>
      <c r="I959">
        <v>31</v>
      </c>
    </row>
    <row r="960" spans="1:9">
      <c r="A960" s="344">
        <v>37</v>
      </c>
      <c r="B960" t="s">
        <v>560</v>
      </c>
      <c r="C960" s="345" t="s">
        <v>575</v>
      </c>
      <c r="D960" s="351"/>
      <c r="E960" s="346">
        <f>INDEX('1_Elect_Sales'!$E$6:$AT$75,I960,H960)</f>
        <v>0</v>
      </c>
      <c r="F960" s="350"/>
      <c r="H960">
        <v>37</v>
      </c>
      <c r="I960">
        <v>39</v>
      </c>
    </row>
    <row r="961" spans="1:9">
      <c r="A961" s="344">
        <v>37</v>
      </c>
      <c r="B961" t="s">
        <v>560</v>
      </c>
      <c r="C961" s="345" t="s">
        <v>576</v>
      </c>
      <c r="D961" s="351"/>
      <c r="E961" s="346">
        <f>INDEX('1_Elect_Sales'!$E$6:$AT$75,I961,H961)</f>
        <v>0</v>
      </c>
      <c r="F961" s="350"/>
      <c r="H961">
        <v>37</v>
      </c>
      <c r="I961">
        <v>40</v>
      </c>
    </row>
    <row r="962" spans="1:9">
      <c r="A962" s="344">
        <v>37</v>
      </c>
      <c r="B962" t="s">
        <v>560</v>
      </c>
      <c r="C962" s="345" t="s">
        <v>577</v>
      </c>
      <c r="D962" s="351"/>
      <c r="E962" s="346">
        <f>INDEX('1_Elect_Sales'!$E$6:$AT$75,I962,H962)</f>
        <v>0</v>
      </c>
      <c r="F962" s="350"/>
      <c r="H962">
        <v>37</v>
      </c>
      <c r="I962">
        <v>45</v>
      </c>
    </row>
    <row r="963" spans="1:9">
      <c r="A963" s="344">
        <v>37</v>
      </c>
      <c r="B963" t="s">
        <v>560</v>
      </c>
      <c r="C963" s="345" t="s">
        <v>578</v>
      </c>
      <c r="D963" s="351"/>
      <c r="E963" s="346">
        <f>INDEX('1_Elect_Sales'!$E$6:$AT$75,I963,H963)</f>
        <v>0</v>
      </c>
      <c r="F963" s="350"/>
      <c r="H963">
        <v>37</v>
      </c>
      <c r="I963">
        <v>46</v>
      </c>
    </row>
    <row r="964" spans="1:9">
      <c r="A964" s="344">
        <v>37</v>
      </c>
      <c r="B964" t="s">
        <v>560</v>
      </c>
      <c r="C964" s="345" t="s">
        <v>579</v>
      </c>
      <c r="D964" s="351"/>
      <c r="E964" s="346">
        <f>INDEX('1_Elect_Sales'!$E$6:$AT$75,I964,H964)</f>
        <v>0</v>
      </c>
      <c r="F964" s="350"/>
      <c r="H964">
        <v>37</v>
      </c>
      <c r="I964">
        <v>54</v>
      </c>
    </row>
    <row r="965" spans="1:9">
      <c r="A965" s="344">
        <v>37</v>
      </c>
      <c r="B965" t="s">
        <v>560</v>
      </c>
      <c r="C965" s="345" t="s">
        <v>580</v>
      </c>
      <c r="D965" s="351"/>
      <c r="E965" s="346">
        <f>INDEX('1_Elect_Sales'!$E$6:$AT$75,I965,H965)</f>
        <v>0</v>
      </c>
      <c r="F965" s="350"/>
      <c r="H965">
        <v>37</v>
      </c>
      <c r="I965">
        <v>55</v>
      </c>
    </row>
    <row r="966" spans="1:9">
      <c r="A966" s="344">
        <v>37</v>
      </c>
      <c r="B966" t="s">
        <v>560</v>
      </c>
      <c r="C966" s="345" t="s">
        <v>581</v>
      </c>
      <c r="D966" s="351"/>
      <c r="E966" s="346">
        <f>INDEX('1_Elect_Sales'!$E$6:$AT$75,I966,H966)</f>
        <v>0</v>
      </c>
      <c r="F966" s="350"/>
      <c r="H966">
        <v>37</v>
      </c>
      <c r="I966">
        <v>61</v>
      </c>
    </row>
    <row r="967" spans="1:9">
      <c r="A967" s="344">
        <v>37</v>
      </c>
      <c r="B967" t="s">
        <v>560</v>
      </c>
      <c r="C967" s="345" t="s">
        <v>582</v>
      </c>
      <c r="D967" s="351"/>
      <c r="E967" s="346">
        <f>INDEX('1_Elect_Sales'!$E$6:$AT$75,I967,H967)</f>
        <v>0</v>
      </c>
      <c r="F967" s="350"/>
      <c r="H967">
        <v>37</v>
      </c>
      <c r="I967">
        <v>62</v>
      </c>
    </row>
    <row r="968" spans="1:9">
      <c r="A968" s="344">
        <v>37</v>
      </c>
      <c r="B968" t="s">
        <v>560</v>
      </c>
      <c r="C968" s="345" t="s">
        <v>583</v>
      </c>
      <c r="D968" s="351"/>
      <c r="E968" s="346">
        <f>INDEX('1_Elect_Sales'!$E$6:$AT$75,I968,H968)</f>
        <v>0</v>
      </c>
      <c r="F968" s="350"/>
      <c r="H968">
        <v>37</v>
      </c>
      <c r="I968">
        <v>67</v>
      </c>
    </row>
    <row r="969" spans="1:9">
      <c r="A969" s="344">
        <v>37</v>
      </c>
      <c r="B969" t="s">
        <v>560</v>
      </c>
      <c r="C969" s="345" t="s">
        <v>584</v>
      </c>
      <c r="D969" s="351"/>
      <c r="E969" s="346">
        <f>INDEX('1_Elect_Sales'!$E$6:$AT$75,I969,H969)</f>
        <v>0</v>
      </c>
      <c r="F969" s="350"/>
      <c r="H969">
        <v>37</v>
      </c>
      <c r="I969">
        <v>68</v>
      </c>
    </row>
    <row r="970" spans="1:9">
      <c r="A970" s="344">
        <v>37</v>
      </c>
      <c r="B970" t="s">
        <v>560</v>
      </c>
      <c r="C970" s="345" t="s">
        <v>585</v>
      </c>
      <c r="D970" s="351"/>
      <c r="E970" s="346">
        <f>INDEX('1_Elect_Sales'!$E$6:$AT$75,I970,H970)</f>
        <v>0</v>
      </c>
      <c r="F970" s="350"/>
      <c r="H970">
        <v>37</v>
      </c>
      <c r="I970">
        <v>70</v>
      </c>
    </row>
    <row r="971" spans="1:9">
      <c r="A971" s="344">
        <v>38</v>
      </c>
      <c r="B971" t="s">
        <v>560</v>
      </c>
      <c r="C971" s="345" t="s">
        <v>75</v>
      </c>
      <c r="D971" s="346" t="str">
        <f>INDEX('1_Elect_Sales'!$E$6:$AT$75,I971,H971)</f>
        <v>K-N</v>
      </c>
      <c r="E971" s="350"/>
      <c r="F971" s="350"/>
      <c r="H971">
        <v>38</v>
      </c>
      <c r="I971">
        <v>1</v>
      </c>
    </row>
    <row r="972" spans="1:9">
      <c r="A972" s="344">
        <v>38</v>
      </c>
      <c r="B972" t="s">
        <v>560</v>
      </c>
      <c r="C972" s="345" t="s">
        <v>561</v>
      </c>
      <c r="D972" s="350"/>
      <c r="E972" s="346">
        <f>INDEX('1_Elect_Sales'!$E$6:$AT$75,I972,H972)</f>
        <v>0</v>
      </c>
      <c r="F972" s="350"/>
      <c r="H972">
        <v>38</v>
      </c>
      <c r="I972">
        <v>9</v>
      </c>
    </row>
    <row r="973" spans="1:9">
      <c r="A973" s="344">
        <v>38</v>
      </c>
      <c r="B973" t="s">
        <v>560</v>
      </c>
      <c r="C973" s="345" t="s">
        <v>563</v>
      </c>
      <c r="D973" s="350"/>
      <c r="E973" s="346">
        <f>INDEX('1_Elect_Sales'!$E$6:$AT$75,I973,H973)</f>
        <v>0</v>
      </c>
      <c r="F973" s="350"/>
      <c r="H973">
        <v>38</v>
      </c>
      <c r="I973">
        <v>10</v>
      </c>
    </row>
    <row r="974" spans="1:9">
      <c r="A974" s="344">
        <v>38</v>
      </c>
      <c r="B974" t="s">
        <v>560</v>
      </c>
      <c r="C974" s="345" t="s">
        <v>562</v>
      </c>
      <c r="D974" s="350"/>
      <c r="E974" s="346">
        <f>INDEX('1_Elect_Sales'!$E$6:$AT$75,I974,H974)</f>
        <v>0</v>
      </c>
      <c r="F974" s="350"/>
      <c r="H974">
        <v>38</v>
      </c>
      <c r="I974">
        <v>11</v>
      </c>
    </row>
    <row r="975" spans="1:9">
      <c r="A975" s="344">
        <v>38</v>
      </c>
      <c r="B975" t="s">
        <v>560</v>
      </c>
      <c r="C975" s="345" t="s">
        <v>564</v>
      </c>
      <c r="D975" s="350"/>
      <c r="E975" s="346">
        <f>INDEX('1_Elect_Sales'!$E$6:$AT$75,I975,H975)</f>
        <v>0</v>
      </c>
      <c r="F975" s="350"/>
      <c r="H975">
        <v>38</v>
      </c>
      <c r="I975">
        <v>12</v>
      </c>
    </row>
    <row r="976" spans="1:9">
      <c r="A976" s="344">
        <v>38</v>
      </c>
      <c r="B976" t="s">
        <v>560</v>
      </c>
      <c r="C976" s="345" t="s">
        <v>565</v>
      </c>
      <c r="D976" s="351"/>
      <c r="E976" s="346">
        <f>INDEX('1_Elect_Sales'!$E$6:$AT$75,I976,H976)</f>
        <v>0</v>
      </c>
      <c r="F976" s="350"/>
      <c r="H976">
        <v>38</v>
      </c>
      <c r="I976">
        <v>13</v>
      </c>
    </row>
    <row r="977" spans="1:9">
      <c r="A977" s="344">
        <v>38</v>
      </c>
      <c r="B977" t="s">
        <v>560</v>
      </c>
      <c r="C977" s="345" t="s">
        <v>566</v>
      </c>
      <c r="D977" s="351"/>
      <c r="E977" s="346">
        <f>INDEX('1_Elect_Sales'!$E$6:$AT$75,I977,H977)</f>
        <v>0</v>
      </c>
      <c r="F977" s="350"/>
      <c r="H977">
        <v>38</v>
      </c>
      <c r="I977">
        <v>14</v>
      </c>
    </row>
    <row r="978" spans="1:9">
      <c r="A978" s="344">
        <v>38</v>
      </c>
      <c r="B978" t="s">
        <v>560</v>
      </c>
      <c r="C978" s="345" t="s">
        <v>567</v>
      </c>
      <c r="D978" s="351"/>
      <c r="E978" s="346">
        <f>INDEX('1_Elect_Sales'!$E$6:$AT$75,I978,H978)</f>
        <v>0</v>
      </c>
      <c r="F978" s="350"/>
      <c r="H978">
        <v>38</v>
      </c>
      <c r="I978">
        <v>17</v>
      </c>
    </row>
    <row r="979" spans="1:9">
      <c r="A979" s="344">
        <v>38</v>
      </c>
      <c r="B979" t="s">
        <v>560</v>
      </c>
      <c r="C979" s="345" t="s">
        <v>568</v>
      </c>
      <c r="D979" s="351"/>
      <c r="E979" s="346">
        <f>INDEX('1_Elect_Sales'!$E$6:$AT$75,I979,H979)</f>
        <v>0</v>
      </c>
      <c r="F979" s="350"/>
      <c r="H979">
        <v>38</v>
      </c>
      <c r="I979">
        <v>18</v>
      </c>
    </row>
    <row r="980" spans="1:9">
      <c r="A980" s="344">
        <v>38</v>
      </c>
      <c r="B980" t="s">
        <v>560</v>
      </c>
      <c r="C980" s="345" t="s">
        <v>569</v>
      </c>
      <c r="D980" s="351"/>
      <c r="E980" s="346">
        <f>INDEX('1_Elect_Sales'!$E$6:$AT$75,I980,H980)</f>
        <v>0</v>
      </c>
      <c r="F980" s="350"/>
      <c r="H980">
        <v>38</v>
      </c>
      <c r="I980">
        <v>26</v>
      </c>
    </row>
    <row r="981" spans="1:9">
      <c r="A981" s="344">
        <v>38</v>
      </c>
      <c r="B981" t="s">
        <v>560</v>
      </c>
      <c r="C981" s="345" t="s">
        <v>570</v>
      </c>
      <c r="D981" s="351"/>
      <c r="E981" s="346">
        <f>INDEX('1_Elect_Sales'!$E$6:$AT$75,I981,H981)</f>
        <v>0</v>
      </c>
      <c r="F981" s="350"/>
      <c r="H981">
        <v>38</v>
      </c>
      <c r="I981">
        <v>27</v>
      </c>
    </row>
    <row r="982" spans="1:9">
      <c r="A982" s="344">
        <v>38</v>
      </c>
      <c r="B982" t="s">
        <v>560</v>
      </c>
      <c r="C982" s="345" t="s">
        <v>571</v>
      </c>
      <c r="D982" s="351"/>
      <c r="E982" s="346">
        <f>INDEX('1_Elect_Sales'!$E$6:$AT$75,I982,H982)</f>
        <v>0</v>
      </c>
      <c r="F982" s="350"/>
      <c r="H982">
        <v>38</v>
      </c>
      <c r="I982">
        <v>28</v>
      </c>
    </row>
    <row r="983" spans="1:9">
      <c r="A983" s="344">
        <v>38</v>
      </c>
      <c r="B983" t="s">
        <v>560</v>
      </c>
      <c r="C983" s="345" t="s">
        <v>572</v>
      </c>
      <c r="D983" s="351"/>
      <c r="E983" s="346">
        <f>INDEX('1_Elect_Sales'!$E$6:$AT$75,I983,H983)</f>
        <v>0</v>
      </c>
      <c r="F983" s="350"/>
      <c r="H983">
        <v>38</v>
      </c>
      <c r="I983">
        <v>29</v>
      </c>
    </row>
    <row r="984" spans="1:9">
      <c r="A984" s="344">
        <v>38</v>
      </c>
      <c r="B984" t="s">
        <v>560</v>
      </c>
      <c r="C984" s="345" t="s">
        <v>573</v>
      </c>
      <c r="D984" s="351"/>
      <c r="E984" s="346">
        <f>INDEX('1_Elect_Sales'!$E$6:$AT$75,I984,H984)</f>
        <v>0</v>
      </c>
      <c r="F984" s="350"/>
      <c r="H984">
        <v>38</v>
      </c>
      <c r="I984">
        <v>30</v>
      </c>
    </row>
    <row r="985" spans="1:9">
      <c r="A985" s="344">
        <v>38</v>
      </c>
      <c r="B985" t="s">
        <v>560</v>
      </c>
      <c r="C985" s="345" t="s">
        <v>574</v>
      </c>
      <c r="D985" s="351"/>
      <c r="E985" s="346">
        <f>INDEX('1_Elect_Sales'!$E$6:$AT$75,I985,H985)</f>
        <v>0</v>
      </c>
      <c r="F985" s="350"/>
      <c r="H985">
        <v>38</v>
      </c>
      <c r="I985">
        <v>31</v>
      </c>
    </row>
    <row r="986" spans="1:9">
      <c r="A986" s="344">
        <v>38</v>
      </c>
      <c r="B986" t="s">
        <v>560</v>
      </c>
      <c r="C986" s="345" t="s">
        <v>575</v>
      </c>
      <c r="D986" s="351"/>
      <c r="E986" s="346">
        <f>INDEX('1_Elect_Sales'!$E$6:$AT$75,I986,H986)</f>
        <v>0</v>
      </c>
      <c r="F986" s="350"/>
      <c r="H986">
        <v>38</v>
      </c>
      <c r="I986">
        <v>39</v>
      </c>
    </row>
    <row r="987" spans="1:9">
      <c r="A987" s="344">
        <v>38</v>
      </c>
      <c r="B987" t="s">
        <v>560</v>
      </c>
      <c r="C987" s="345" t="s">
        <v>576</v>
      </c>
      <c r="D987" s="351"/>
      <c r="E987" s="346">
        <f>INDEX('1_Elect_Sales'!$E$6:$AT$75,I987,H987)</f>
        <v>0</v>
      </c>
      <c r="F987" s="350"/>
      <c r="H987">
        <v>38</v>
      </c>
      <c r="I987">
        <v>40</v>
      </c>
    </row>
    <row r="988" spans="1:9">
      <c r="A988" s="344">
        <v>38</v>
      </c>
      <c r="B988" t="s">
        <v>560</v>
      </c>
      <c r="C988" s="345" t="s">
        <v>577</v>
      </c>
      <c r="D988" s="351"/>
      <c r="E988" s="346">
        <f>INDEX('1_Elect_Sales'!$E$6:$AT$75,I988,H988)</f>
        <v>0</v>
      </c>
      <c r="F988" s="350"/>
      <c r="H988">
        <v>38</v>
      </c>
      <c r="I988">
        <v>45</v>
      </c>
    </row>
    <row r="989" spans="1:9">
      <c r="A989" s="344">
        <v>38</v>
      </c>
      <c r="B989" t="s">
        <v>560</v>
      </c>
      <c r="C989" s="345" t="s">
        <v>578</v>
      </c>
      <c r="D989" s="351"/>
      <c r="E989" s="346">
        <f>INDEX('1_Elect_Sales'!$E$6:$AT$75,I989,H989)</f>
        <v>0</v>
      </c>
      <c r="F989" s="350"/>
      <c r="H989">
        <v>38</v>
      </c>
      <c r="I989">
        <v>46</v>
      </c>
    </row>
    <row r="990" spans="1:9">
      <c r="A990" s="344">
        <v>38</v>
      </c>
      <c r="B990" t="s">
        <v>560</v>
      </c>
      <c r="C990" s="345" t="s">
        <v>579</v>
      </c>
      <c r="D990" s="351"/>
      <c r="E990" s="346">
        <f>INDEX('1_Elect_Sales'!$E$6:$AT$75,I990,H990)</f>
        <v>0</v>
      </c>
      <c r="F990" s="350"/>
      <c r="H990">
        <v>38</v>
      </c>
      <c r="I990">
        <v>54</v>
      </c>
    </row>
    <row r="991" spans="1:9">
      <c r="A991" s="344">
        <v>38</v>
      </c>
      <c r="B991" t="s">
        <v>560</v>
      </c>
      <c r="C991" s="345" t="s">
        <v>580</v>
      </c>
      <c r="D991" s="351"/>
      <c r="E991" s="346">
        <f>INDEX('1_Elect_Sales'!$E$6:$AT$75,I991,H991)</f>
        <v>0</v>
      </c>
      <c r="F991" s="350"/>
      <c r="H991">
        <v>38</v>
      </c>
      <c r="I991">
        <v>55</v>
      </c>
    </row>
    <row r="992" spans="1:9">
      <c r="A992" s="344">
        <v>38</v>
      </c>
      <c r="B992" t="s">
        <v>560</v>
      </c>
      <c r="C992" s="345" t="s">
        <v>581</v>
      </c>
      <c r="D992" s="351"/>
      <c r="E992" s="346">
        <f>INDEX('1_Elect_Sales'!$E$6:$AT$75,I992,H992)</f>
        <v>0</v>
      </c>
      <c r="F992" s="350"/>
      <c r="H992">
        <v>38</v>
      </c>
      <c r="I992">
        <v>61</v>
      </c>
    </row>
    <row r="993" spans="1:9">
      <c r="A993" s="344">
        <v>38</v>
      </c>
      <c r="B993" t="s">
        <v>560</v>
      </c>
      <c r="C993" s="345" t="s">
        <v>582</v>
      </c>
      <c r="D993" s="351"/>
      <c r="E993" s="346">
        <f>INDEX('1_Elect_Sales'!$E$6:$AT$75,I993,H993)</f>
        <v>0</v>
      </c>
      <c r="F993" s="350"/>
      <c r="H993">
        <v>38</v>
      </c>
      <c r="I993">
        <v>62</v>
      </c>
    </row>
    <row r="994" spans="1:9">
      <c r="A994" s="344">
        <v>38</v>
      </c>
      <c r="B994" t="s">
        <v>560</v>
      </c>
      <c r="C994" s="345" t="s">
        <v>583</v>
      </c>
      <c r="D994" s="351"/>
      <c r="E994" s="346">
        <f>INDEX('1_Elect_Sales'!$E$6:$AT$75,I994,H994)</f>
        <v>0</v>
      </c>
      <c r="F994" s="350"/>
      <c r="H994">
        <v>38</v>
      </c>
      <c r="I994">
        <v>67</v>
      </c>
    </row>
    <row r="995" spans="1:9">
      <c r="A995" s="344">
        <v>38</v>
      </c>
      <c r="B995" t="s">
        <v>560</v>
      </c>
      <c r="C995" s="345" t="s">
        <v>584</v>
      </c>
      <c r="D995" s="351"/>
      <c r="E995" s="346">
        <f>INDEX('1_Elect_Sales'!$E$6:$AT$75,I995,H995)</f>
        <v>0</v>
      </c>
      <c r="F995" s="350"/>
      <c r="H995">
        <v>38</v>
      </c>
      <c r="I995">
        <v>68</v>
      </c>
    </row>
    <row r="996" spans="1:9">
      <c r="A996" s="344">
        <v>38</v>
      </c>
      <c r="B996" t="s">
        <v>560</v>
      </c>
      <c r="C996" s="345" t="s">
        <v>585</v>
      </c>
      <c r="D996" s="351"/>
      <c r="E996" s="346">
        <f>INDEX('1_Elect_Sales'!$E$6:$AT$75,I996,H996)</f>
        <v>0</v>
      </c>
      <c r="F996" s="350"/>
      <c r="H996">
        <v>38</v>
      </c>
      <c r="I996">
        <v>70</v>
      </c>
    </row>
    <row r="997" spans="1:9">
      <c r="A997" s="344">
        <v>39</v>
      </c>
      <c r="B997" t="s">
        <v>560</v>
      </c>
      <c r="C997" s="345" t="s">
        <v>75</v>
      </c>
      <c r="D997" s="346" t="str">
        <f>INDEX('1_Elect_Sales'!$E$6:$AT$75,I997,H997)</f>
        <v>O</v>
      </c>
      <c r="E997" s="350"/>
      <c r="F997" s="350"/>
      <c r="H997">
        <v>39</v>
      </c>
      <c r="I997">
        <v>1</v>
      </c>
    </row>
    <row r="998" spans="1:9">
      <c r="A998" s="344">
        <v>39</v>
      </c>
      <c r="B998" t="s">
        <v>560</v>
      </c>
      <c r="C998" s="345" t="s">
        <v>561</v>
      </c>
      <c r="D998" s="350"/>
      <c r="E998" s="346">
        <f>INDEX('1_Elect_Sales'!$E$6:$AT$75,I998,H998)</f>
        <v>0</v>
      </c>
      <c r="F998" s="350"/>
      <c r="H998">
        <v>39</v>
      </c>
      <c r="I998">
        <v>9</v>
      </c>
    </row>
    <row r="999" spans="1:9">
      <c r="A999" s="344">
        <v>39</v>
      </c>
      <c r="B999" t="s">
        <v>560</v>
      </c>
      <c r="C999" s="345" t="s">
        <v>563</v>
      </c>
      <c r="D999" s="350"/>
      <c r="E999" s="346">
        <f>INDEX('1_Elect_Sales'!$E$6:$AT$75,I999,H999)</f>
        <v>0</v>
      </c>
      <c r="F999" s="350"/>
      <c r="H999">
        <v>39</v>
      </c>
      <c r="I999">
        <v>10</v>
      </c>
    </row>
    <row r="1000" spans="1:9">
      <c r="A1000" s="344">
        <v>39</v>
      </c>
      <c r="B1000" t="s">
        <v>560</v>
      </c>
      <c r="C1000" s="345" t="s">
        <v>562</v>
      </c>
      <c r="D1000" s="350"/>
      <c r="E1000" s="346">
        <f>INDEX('1_Elect_Sales'!$E$6:$AT$75,I1000,H1000)</f>
        <v>0</v>
      </c>
      <c r="F1000" s="350"/>
      <c r="H1000">
        <v>39</v>
      </c>
      <c r="I1000">
        <v>11</v>
      </c>
    </row>
    <row r="1001" spans="1:9">
      <c r="A1001" s="344">
        <v>39</v>
      </c>
      <c r="B1001" t="s">
        <v>560</v>
      </c>
      <c r="C1001" s="345" t="s">
        <v>564</v>
      </c>
      <c r="D1001" s="350"/>
      <c r="E1001" s="346">
        <f>INDEX('1_Elect_Sales'!$E$6:$AT$75,I1001,H1001)</f>
        <v>0</v>
      </c>
      <c r="F1001" s="350"/>
      <c r="H1001">
        <v>39</v>
      </c>
      <c r="I1001">
        <v>12</v>
      </c>
    </row>
    <row r="1002" spans="1:9">
      <c r="A1002" s="344">
        <v>39</v>
      </c>
      <c r="B1002" t="s">
        <v>560</v>
      </c>
      <c r="C1002" s="345" t="s">
        <v>565</v>
      </c>
      <c r="D1002" s="351"/>
      <c r="E1002" s="346">
        <f>INDEX('1_Elect_Sales'!$E$6:$AT$75,I1002,H1002)</f>
        <v>0</v>
      </c>
      <c r="F1002" s="350"/>
      <c r="H1002">
        <v>39</v>
      </c>
      <c r="I1002">
        <v>13</v>
      </c>
    </row>
    <row r="1003" spans="1:9">
      <c r="A1003" s="344">
        <v>39</v>
      </c>
      <c r="B1003" t="s">
        <v>560</v>
      </c>
      <c r="C1003" s="345" t="s">
        <v>566</v>
      </c>
      <c r="D1003" s="351"/>
      <c r="E1003" s="346">
        <f>INDEX('1_Elect_Sales'!$E$6:$AT$75,I1003,H1003)</f>
        <v>0</v>
      </c>
      <c r="F1003" s="350"/>
      <c r="H1003">
        <v>39</v>
      </c>
      <c r="I1003">
        <v>14</v>
      </c>
    </row>
    <row r="1004" spans="1:9">
      <c r="A1004" s="344">
        <v>39</v>
      </c>
      <c r="B1004" t="s">
        <v>560</v>
      </c>
      <c r="C1004" s="345" t="s">
        <v>567</v>
      </c>
      <c r="D1004" s="351"/>
      <c r="E1004" s="346">
        <f>INDEX('1_Elect_Sales'!$E$6:$AT$75,I1004,H1004)</f>
        <v>0</v>
      </c>
      <c r="F1004" s="350"/>
      <c r="H1004">
        <v>39</v>
      </c>
      <c r="I1004">
        <v>17</v>
      </c>
    </row>
    <row r="1005" spans="1:9">
      <c r="A1005" s="344">
        <v>39</v>
      </c>
      <c r="B1005" t="s">
        <v>560</v>
      </c>
      <c r="C1005" s="345" t="s">
        <v>568</v>
      </c>
      <c r="D1005" s="351"/>
      <c r="E1005" s="346">
        <f>INDEX('1_Elect_Sales'!$E$6:$AT$75,I1005,H1005)</f>
        <v>0</v>
      </c>
      <c r="F1005" s="350"/>
      <c r="H1005">
        <v>39</v>
      </c>
      <c r="I1005">
        <v>18</v>
      </c>
    </row>
    <row r="1006" spans="1:9">
      <c r="A1006" s="344">
        <v>39</v>
      </c>
      <c r="B1006" t="s">
        <v>560</v>
      </c>
      <c r="C1006" s="345" t="s">
        <v>569</v>
      </c>
      <c r="D1006" s="351"/>
      <c r="E1006" s="346">
        <f>INDEX('1_Elect_Sales'!$E$6:$AT$75,I1006,H1006)</f>
        <v>0</v>
      </c>
      <c r="F1006" s="350"/>
      <c r="H1006">
        <v>39</v>
      </c>
      <c r="I1006">
        <v>26</v>
      </c>
    </row>
    <row r="1007" spans="1:9">
      <c r="A1007" s="344">
        <v>39</v>
      </c>
      <c r="B1007" t="s">
        <v>560</v>
      </c>
      <c r="C1007" s="345" t="s">
        <v>570</v>
      </c>
      <c r="D1007" s="351"/>
      <c r="E1007" s="346">
        <f>INDEX('1_Elect_Sales'!$E$6:$AT$75,I1007,H1007)</f>
        <v>0</v>
      </c>
      <c r="F1007" s="350"/>
      <c r="H1007">
        <v>39</v>
      </c>
      <c r="I1007">
        <v>27</v>
      </c>
    </row>
    <row r="1008" spans="1:9">
      <c r="A1008" s="344">
        <v>39</v>
      </c>
      <c r="B1008" t="s">
        <v>560</v>
      </c>
      <c r="C1008" s="345" t="s">
        <v>571</v>
      </c>
      <c r="D1008" s="351"/>
      <c r="E1008" s="346">
        <f>INDEX('1_Elect_Sales'!$E$6:$AT$75,I1008,H1008)</f>
        <v>0</v>
      </c>
      <c r="F1008" s="350"/>
      <c r="H1008">
        <v>39</v>
      </c>
      <c r="I1008">
        <v>28</v>
      </c>
    </row>
    <row r="1009" spans="1:9">
      <c r="A1009" s="344">
        <v>39</v>
      </c>
      <c r="B1009" t="s">
        <v>560</v>
      </c>
      <c r="C1009" s="345" t="s">
        <v>572</v>
      </c>
      <c r="D1009" s="351"/>
      <c r="E1009" s="346">
        <f>INDEX('1_Elect_Sales'!$E$6:$AT$75,I1009,H1009)</f>
        <v>0</v>
      </c>
      <c r="F1009" s="350"/>
      <c r="H1009">
        <v>39</v>
      </c>
      <c r="I1009">
        <v>29</v>
      </c>
    </row>
    <row r="1010" spans="1:9">
      <c r="A1010" s="344">
        <v>39</v>
      </c>
      <c r="B1010" t="s">
        <v>560</v>
      </c>
      <c r="C1010" s="345" t="s">
        <v>573</v>
      </c>
      <c r="D1010" s="351"/>
      <c r="E1010" s="346">
        <f>INDEX('1_Elect_Sales'!$E$6:$AT$75,I1010,H1010)</f>
        <v>0</v>
      </c>
      <c r="F1010" s="350"/>
      <c r="H1010">
        <v>39</v>
      </c>
      <c r="I1010">
        <v>30</v>
      </c>
    </row>
    <row r="1011" spans="1:9">
      <c r="A1011" s="344">
        <v>39</v>
      </c>
      <c r="B1011" t="s">
        <v>560</v>
      </c>
      <c r="C1011" s="345" t="s">
        <v>574</v>
      </c>
      <c r="D1011" s="351"/>
      <c r="E1011" s="346">
        <f>INDEX('1_Elect_Sales'!$E$6:$AT$75,I1011,H1011)</f>
        <v>0</v>
      </c>
      <c r="F1011" s="350"/>
      <c r="H1011">
        <v>39</v>
      </c>
      <c r="I1011">
        <v>31</v>
      </c>
    </row>
    <row r="1012" spans="1:9">
      <c r="A1012" s="344">
        <v>39</v>
      </c>
      <c r="B1012" t="s">
        <v>560</v>
      </c>
      <c r="C1012" s="345" t="s">
        <v>575</v>
      </c>
      <c r="D1012" s="351"/>
      <c r="E1012" s="346">
        <f>INDEX('1_Elect_Sales'!$E$6:$AT$75,I1012,H1012)</f>
        <v>0</v>
      </c>
      <c r="F1012" s="350"/>
      <c r="H1012">
        <v>39</v>
      </c>
      <c r="I1012">
        <v>39</v>
      </c>
    </row>
    <row r="1013" spans="1:9">
      <c r="A1013" s="344">
        <v>39</v>
      </c>
      <c r="B1013" t="s">
        <v>560</v>
      </c>
      <c r="C1013" s="345" t="s">
        <v>576</v>
      </c>
      <c r="D1013" s="351"/>
      <c r="E1013" s="346">
        <f>INDEX('1_Elect_Sales'!$E$6:$AT$75,I1013,H1013)</f>
        <v>0</v>
      </c>
      <c r="F1013" s="350"/>
      <c r="H1013">
        <v>39</v>
      </c>
      <c r="I1013">
        <v>40</v>
      </c>
    </row>
    <row r="1014" spans="1:9">
      <c r="A1014" s="344">
        <v>39</v>
      </c>
      <c r="B1014" t="s">
        <v>560</v>
      </c>
      <c r="C1014" s="345" t="s">
        <v>577</v>
      </c>
      <c r="D1014" s="351"/>
      <c r="E1014" s="346">
        <f>INDEX('1_Elect_Sales'!$E$6:$AT$75,I1014,H1014)</f>
        <v>0</v>
      </c>
      <c r="F1014" s="350"/>
      <c r="H1014">
        <v>39</v>
      </c>
      <c r="I1014">
        <v>45</v>
      </c>
    </row>
    <row r="1015" spans="1:9">
      <c r="A1015" s="344">
        <v>39</v>
      </c>
      <c r="B1015" t="s">
        <v>560</v>
      </c>
      <c r="C1015" s="345" t="s">
        <v>578</v>
      </c>
      <c r="D1015" s="351"/>
      <c r="E1015" s="346">
        <f>INDEX('1_Elect_Sales'!$E$6:$AT$75,I1015,H1015)</f>
        <v>0</v>
      </c>
      <c r="F1015" s="350"/>
      <c r="H1015">
        <v>39</v>
      </c>
      <c r="I1015">
        <v>46</v>
      </c>
    </row>
    <row r="1016" spans="1:9">
      <c r="A1016" s="344">
        <v>39</v>
      </c>
      <c r="B1016" t="s">
        <v>560</v>
      </c>
      <c r="C1016" s="345" t="s">
        <v>579</v>
      </c>
      <c r="D1016" s="351"/>
      <c r="E1016" s="346">
        <f>INDEX('1_Elect_Sales'!$E$6:$AT$75,I1016,H1016)</f>
        <v>0</v>
      </c>
      <c r="F1016" s="350"/>
      <c r="H1016">
        <v>39</v>
      </c>
      <c r="I1016">
        <v>54</v>
      </c>
    </row>
    <row r="1017" spans="1:9">
      <c r="A1017" s="344">
        <v>39</v>
      </c>
      <c r="B1017" t="s">
        <v>560</v>
      </c>
      <c r="C1017" s="345" t="s">
        <v>580</v>
      </c>
      <c r="D1017" s="351"/>
      <c r="E1017" s="346">
        <f>INDEX('1_Elect_Sales'!$E$6:$AT$75,I1017,H1017)</f>
        <v>0</v>
      </c>
      <c r="F1017" s="350"/>
      <c r="H1017">
        <v>39</v>
      </c>
      <c r="I1017">
        <v>55</v>
      </c>
    </row>
    <row r="1018" spans="1:9">
      <c r="A1018" s="344">
        <v>39</v>
      </c>
      <c r="B1018" t="s">
        <v>560</v>
      </c>
      <c r="C1018" s="345" t="s">
        <v>581</v>
      </c>
      <c r="D1018" s="351"/>
      <c r="E1018" s="346">
        <f>INDEX('1_Elect_Sales'!$E$6:$AT$75,I1018,H1018)</f>
        <v>0</v>
      </c>
      <c r="F1018" s="350"/>
      <c r="H1018">
        <v>39</v>
      </c>
      <c r="I1018">
        <v>61</v>
      </c>
    </row>
    <row r="1019" spans="1:9">
      <c r="A1019" s="344">
        <v>39</v>
      </c>
      <c r="B1019" t="s">
        <v>560</v>
      </c>
      <c r="C1019" s="345" t="s">
        <v>582</v>
      </c>
      <c r="D1019" s="351"/>
      <c r="E1019" s="346">
        <f>INDEX('1_Elect_Sales'!$E$6:$AT$75,I1019,H1019)</f>
        <v>0</v>
      </c>
      <c r="F1019" s="350"/>
      <c r="H1019">
        <v>39</v>
      </c>
      <c r="I1019">
        <v>62</v>
      </c>
    </row>
    <row r="1020" spans="1:9">
      <c r="A1020" s="344">
        <v>39</v>
      </c>
      <c r="B1020" t="s">
        <v>560</v>
      </c>
      <c r="C1020" s="345" t="s">
        <v>583</v>
      </c>
      <c r="D1020" s="351"/>
      <c r="E1020" s="346">
        <f>INDEX('1_Elect_Sales'!$E$6:$AT$75,I1020,H1020)</f>
        <v>0</v>
      </c>
      <c r="F1020" s="350"/>
      <c r="H1020">
        <v>39</v>
      </c>
      <c r="I1020">
        <v>67</v>
      </c>
    </row>
    <row r="1021" spans="1:9">
      <c r="A1021" s="344">
        <v>39</v>
      </c>
      <c r="B1021" t="s">
        <v>560</v>
      </c>
      <c r="C1021" s="345" t="s">
        <v>584</v>
      </c>
      <c r="D1021" s="351"/>
      <c r="E1021" s="346">
        <f>INDEX('1_Elect_Sales'!$E$6:$AT$75,I1021,H1021)</f>
        <v>0</v>
      </c>
      <c r="F1021" s="350"/>
      <c r="H1021">
        <v>39</v>
      </c>
      <c r="I1021">
        <v>68</v>
      </c>
    </row>
    <row r="1022" spans="1:9">
      <c r="A1022" s="344">
        <v>39</v>
      </c>
      <c r="B1022" t="s">
        <v>560</v>
      </c>
      <c r="C1022" s="345" t="s">
        <v>585</v>
      </c>
      <c r="D1022" s="351"/>
      <c r="E1022" s="346">
        <f>INDEX('1_Elect_Sales'!$E$6:$AT$75,I1022,H1022)</f>
        <v>0</v>
      </c>
      <c r="F1022" s="350"/>
      <c r="H1022">
        <v>39</v>
      </c>
      <c r="I1022">
        <v>70</v>
      </c>
    </row>
    <row r="1023" spans="1:9">
      <c r="A1023" s="344">
        <v>40</v>
      </c>
      <c r="B1023" t="s">
        <v>560</v>
      </c>
      <c r="C1023" s="345" t="s">
        <v>75</v>
      </c>
      <c r="D1023" s="346" t="str">
        <f>INDEX('1_Elect_Sales'!$E$6:$AT$75,I1023,H1023)</f>
        <v>P</v>
      </c>
      <c r="E1023" s="350"/>
      <c r="F1023" s="350"/>
      <c r="H1023">
        <v>40</v>
      </c>
      <c r="I1023">
        <v>1</v>
      </c>
    </row>
    <row r="1024" spans="1:9">
      <c r="A1024" s="344">
        <v>40</v>
      </c>
      <c r="B1024" t="s">
        <v>560</v>
      </c>
      <c r="C1024" s="345" t="s">
        <v>561</v>
      </c>
      <c r="D1024" s="350"/>
      <c r="E1024" s="346">
        <f>INDEX('1_Elect_Sales'!$E$6:$AT$75,I1024,H1024)</f>
        <v>0</v>
      </c>
      <c r="F1024" s="350"/>
      <c r="H1024">
        <v>40</v>
      </c>
      <c r="I1024">
        <v>9</v>
      </c>
    </row>
    <row r="1025" spans="1:9">
      <c r="A1025" s="344">
        <v>40</v>
      </c>
      <c r="B1025" t="s">
        <v>560</v>
      </c>
      <c r="C1025" s="345" t="s">
        <v>563</v>
      </c>
      <c r="D1025" s="350"/>
      <c r="E1025" s="346">
        <f>INDEX('1_Elect_Sales'!$E$6:$AT$75,I1025,H1025)</f>
        <v>0</v>
      </c>
      <c r="F1025" s="350"/>
      <c r="H1025">
        <v>40</v>
      </c>
      <c r="I1025">
        <v>10</v>
      </c>
    </row>
    <row r="1026" spans="1:9">
      <c r="A1026" s="344">
        <v>40</v>
      </c>
      <c r="B1026" t="s">
        <v>560</v>
      </c>
      <c r="C1026" s="345" t="s">
        <v>562</v>
      </c>
      <c r="D1026" s="350"/>
      <c r="E1026" s="346">
        <f>INDEX('1_Elect_Sales'!$E$6:$AT$75,I1026,H1026)</f>
        <v>0</v>
      </c>
      <c r="F1026" s="350"/>
      <c r="H1026">
        <v>40</v>
      </c>
      <c r="I1026">
        <v>11</v>
      </c>
    </row>
    <row r="1027" spans="1:9">
      <c r="A1027" s="344">
        <v>40</v>
      </c>
      <c r="B1027" t="s">
        <v>560</v>
      </c>
      <c r="C1027" s="345" t="s">
        <v>564</v>
      </c>
      <c r="D1027" s="350"/>
      <c r="E1027" s="346">
        <f>INDEX('1_Elect_Sales'!$E$6:$AT$75,I1027,H1027)</f>
        <v>0</v>
      </c>
      <c r="F1027" s="350"/>
      <c r="H1027">
        <v>40</v>
      </c>
      <c r="I1027">
        <v>12</v>
      </c>
    </row>
    <row r="1028" spans="1:9">
      <c r="A1028" s="344">
        <v>40</v>
      </c>
      <c r="B1028" t="s">
        <v>560</v>
      </c>
      <c r="C1028" s="345" t="s">
        <v>565</v>
      </c>
      <c r="D1028" s="351"/>
      <c r="E1028" s="346">
        <f>INDEX('1_Elect_Sales'!$E$6:$AT$75,I1028,H1028)</f>
        <v>0</v>
      </c>
      <c r="F1028" s="350"/>
      <c r="H1028">
        <v>40</v>
      </c>
      <c r="I1028">
        <v>13</v>
      </c>
    </row>
    <row r="1029" spans="1:9">
      <c r="A1029" s="344">
        <v>40</v>
      </c>
      <c r="B1029" t="s">
        <v>560</v>
      </c>
      <c r="C1029" s="345" t="s">
        <v>566</v>
      </c>
      <c r="D1029" s="351"/>
      <c r="E1029" s="346">
        <f>INDEX('1_Elect_Sales'!$E$6:$AT$75,I1029,H1029)</f>
        <v>0</v>
      </c>
      <c r="F1029" s="350"/>
      <c r="H1029">
        <v>40</v>
      </c>
      <c r="I1029">
        <v>14</v>
      </c>
    </row>
    <row r="1030" spans="1:9">
      <c r="A1030" s="344">
        <v>40</v>
      </c>
      <c r="B1030" t="s">
        <v>560</v>
      </c>
      <c r="C1030" s="345" t="s">
        <v>567</v>
      </c>
      <c r="D1030" s="351"/>
      <c r="E1030" s="346">
        <f>INDEX('1_Elect_Sales'!$E$6:$AT$75,I1030,H1030)</f>
        <v>0</v>
      </c>
      <c r="F1030" s="350"/>
      <c r="H1030">
        <v>40</v>
      </c>
      <c r="I1030">
        <v>17</v>
      </c>
    </row>
    <row r="1031" spans="1:9">
      <c r="A1031" s="344">
        <v>40</v>
      </c>
      <c r="B1031" t="s">
        <v>560</v>
      </c>
      <c r="C1031" s="345" t="s">
        <v>568</v>
      </c>
      <c r="D1031" s="351"/>
      <c r="E1031" s="346">
        <f>INDEX('1_Elect_Sales'!$E$6:$AT$75,I1031,H1031)</f>
        <v>0</v>
      </c>
      <c r="F1031" s="350"/>
      <c r="H1031">
        <v>40</v>
      </c>
      <c r="I1031">
        <v>18</v>
      </c>
    </row>
    <row r="1032" spans="1:9">
      <c r="A1032" s="344">
        <v>40</v>
      </c>
      <c r="B1032" t="s">
        <v>560</v>
      </c>
      <c r="C1032" s="345" t="s">
        <v>569</v>
      </c>
      <c r="D1032" s="351"/>
      <c r="E1032" s="346">
        <f>INDEX('1_Elect_Sales'!$E$6:$AT$75,I1032,H1032)</f>
        <v>0</v>
      </c>
      <c r="F1032" s="350"/>
      <c r="H1032">
        <v>40</v>
      </c>
      <c r="I1032">
        <v>26</v>
      </c>
    </row>
    <row r="1033" spans="1:9">
      <c r="A1033" s="344">
        <v>40</v>
      </c>
      <c r="B1033" t="s">
        <v>560</v>
      </c>
      <c r="C1033" s="345" t="s">
        <v>570</v>
      </c>
      <c r="D1033" s="351"/>
      <c r="E1033" s="346">
        <f>INDEX('1_Elect_Sales'!$E$6:$AT$75,I1033,H1033)</f>
        <v>0</v>
      </c>
      <c r="F1033" s="350"/>
      <c r="H1033">
        <v>40</v>
      </c>
      <c r="I1033">
        <v>27</v>
      </c>
    </row>
    <row r="1034" spans="1:9">
      <c r="A1034" s="344">
        <v>40</v>
      </c>
      <c r="B1034" t="s">
        <v>560</v>
      </c>
      <c r="C1034" s="345" t="s">
        <v>571</v>
      </c>
      <c r="D1034" s="351"/>
      <c r="E1034" s="346">
        <f>INDEX('1_Elect_Sales'!$E$6:$AT$75,I1034,H1034)</f>
        <v>0</v>
      </c>
      <c r="F1034" s="350"/>
      <c r="H1034">
        <v>40</v>
      </c>
      <c r="I1034">
        <v>28</v>
      </c>
    </row>
    <row r="1035" spans="1:9">
      <c r="A1035" s="344">
        <v>40</v>
      </c>
      <c r="B1035" t="s">
        <v>560</v>
      </c>
      <c r="C1035" s="345" t="s">
        <v>572</v>
      </c>
      <c r="D1035" s="351"/>
      <c r="E1035" s="346">
        <f>INDEX('1_Elect_Sales'!$E$6:$AT$75,I1035,H1035)</f>
        <v>0</v>
      </c>
      <c r="F1035" s="350"/>
      <c r="H1035">
        <v>40</v>
      </c>
      <c r="I1035">
        <v>29</v>
      </c>
    </row>
    <row r="1036" spans="1:9">
      <c r="A1036" s="344">
        <v>40</v>
      </c>
      <c r="B1036" t="s">
        <v>560</v>
      </c>
      <c r="C1036" s="345" t="s">
        <v>573</v>
      </c>
      <c r="D1036" s="351"/>
      <c r="E1036" s="346">
        <f>INDEX('1_Elect_Sales'!$E$6:$AT$75,I1036,H1036)</f>
        <v>0</v>
      </c>
      <c r="F1036" s="350"/>
      <c r="H1036">
        <v>40</v>
      </c>
      <c r="I1036">
        <v>30</v>
      </c>
    </row>
    <row r="1037" spans="1:9">
      <c r="A1037" s="344">
        <v>40</v>
      </c>
      <c r="B1037" t="s">
        <v>560</v>
      </c>
      <c r="C1037" s="345" t="s">
        <v>574</v>
      </c>
      <c r="D1037" s="351"/>
      <c r="E1037" s="346">
        <f>INDEX('1_Elect_Sales'!$E$6:$AT$75,I1037,H1037)</f>
        <v>0</v>
      </c>
      <c r="F1037" s="350"/>
      <c r="H1037">
        <v>40</v>
      </c>
      <c r="I1037">
        <v>31</v>
      </c>
    </row>
    <row r="1038" spans="1:9">
      <c r="A1038" s="344">
        <v>40</v>
      </c>
      <c r="B1038" t="s">
        <v>560</v>
      </c>
      <c r="C1038" s="345" t="s">
        <v>575</v>
      </c>
      <c r="D1038" s="351"/>
      <c r="E1038" s="346">
        <f>INDEX('1_Elect_Sales'!$E$6:$AT$75,I1038,H1038)</f>
        <v>0</v>
      </c>
      <c r="F1038" s="350"/>
      <c r="H1038">
        <v>40</v>
      </c>
      <c r="I1038">
        <v>39</v>
      </c>
    </row>
    <row r="1039" spans="1:9">
      <c r="A1039" s="344">
        <v>40</v>
      </c>
      <c r="B1039" t="s">
        <v>560</v>
      </c>
      <c r="C1039" s="345" t="s">
        <v>576</v>
      </c>
      <c r="D1039" s="351"/>
      <c r="E1039" s="346">
        <f>INDEX('1_Elect_Sales'!$E$6:$AT$75,I1039,H1039)</f>
        <v>0</v>
      </c>
      <c r="F1039" s="350"/>
      <c r="H1039">
        <v>40</v>
      </c>
      <c r="I1039">
        <v>40</v>
      </c>
    </row>
    <row r="1040" spans="1:9">
      <c r="A1040" s="344">
        <v>40</v>
      </c>
      <c r="B1040" t="s">
        <v>560</v>
      </c>
      <c r="C1040" s="345" t="s">
        <v>577</v>
      </c>
      <c r="D1040" s="351"/>
      <c r="E1040" s="346">
        <f>INDEX('1_Elect_Sales'!$E$6:$AT$75,I1040,H1040)</f>
        <v>0</v>
      </c>
      <c r="F1040" s="350"/>
      <c r="H1040">
        <v>40</v>
      </c>
      <c r="I1040">
        <v>45</v>
      </c>
    </row>
    <row r="1041" spans="1:9">
      <c r="A1041" s="344">
        <v>40</v>
      </c>
      <c r="B1041" t="s">
        <v>560</v>
      </c>
      <c r="C1041" s="345" t="s">
        <v>578</v>
      </c>
      <c r="D1041" s="351"/>
      <c r="E1041" s="346">
        <f>INDEX('1_Elect_Sales'!$E$6:$AT$75,I1041,H1041)</f>
        <v>0</v>
      </c>
      <c r="F1041" s="350"/>
      <c r="H1041">
        <v>40</v>
      </c>
      <c r="I1041">
        <v>46</v>
      </c>
    </row>
    <row r="1042" spans="1:9">
      <c r="A1042" s="344">
        <v>40</v>
      </c>
      <c r="B1042" t="s">
        <v>560</v>
      </c>
      <c r="C1042" s="345" t="s">
        <v>579</v>
      </c>
      <c r="D1042" s="351"/>
      <c r="E1042" s="346">
        <f>INDEX('1_Elect_Sales'!$E$6:$AT$75,I1042,H1042)</f>
        <v>0</v>
      </c>
      <c r="F1042" s="350"/>
      <c r="H1042">
        <v>40</v>
      </c>
      <c r="I1042">
        <v>54</v>
      </c>
    </row>
    <row r="1043" spans="1:9">
      <c r="A1043" s="344">
        <v>40</v>
      </c>
      <c r="B1043" t="s">
        <v>560</v>
      </c>
      <c r="C1043" s="345" t="s">
        <v>580</v>
      </c>
      <c r="D1043" s="351"/>
      <c r="E1043" s="346">
        <f>INDEX('1_Elect_Sales'!$E$6:$AT$75,I1043,H1043)</f>
        <v>0</v>
      </c>
      <c r="F1043" s="350"/>
      <c r="H1043">
        <v>40</v>
      </c>
      <c r="I1043">
        <v>55</v>
      </c>
    </row>
    <row r="1044" spans="1:9">
      <c r="A1044" s="344">
        <v>40</v>
      </c>
      <c r="B1044" t="s">
        <v>560</v>
      </c>
      <c r="C1044" s="345" t="s">
        <v>581</v>
      </c>
      <c r="D1044" s="351"/>
      <c r="E1044" s="346">
        <f>INDEX('1_Elect_Sales'!$E$6:$AT$75,I1044,H1044)</f>
        <v>0</v>
      </c>
      <c r="F1044" s="350"/>
      <c r="H1044">
        <v>40</v>
      </c>
      <c r="I1044">
        <v>61</v>
      </c>
    </row>
    <row r="1045" spans="1:9">
      <c r="A1045" s="344">
        <v>40</v>
      </c>
      <c r="B1045" t="s">
        <v>560</v>
      </c>
      <c r="C1045" s="345" t="s">
        <v>582</v>
      </c>
      <c r="D1045" s="351"/>
      <c r="E1045" s="346">
        <f>INDEX('1_Elect_Sales'!$E$6:$AT$75,I1045,H1045)</f>
        <v>0</v>
      </c>
      <c r="F1045" s="350"/>
      <c r="H1045">
        <v>40</v>
      </c>
      <c r="I1045">
        <v>62</v>
      </c>
    </row>
    <row r="1046" spans="1:9">
      <c r="A1046" s="344">
        <v>40</v>
      </c>
      <c r="B1046" t="s">
        <v>560</v>
      </c>
      <c r="C1046" s="345" t="s">
        <v>583</v>
      </c>
      <c r="D1046" s="351"/>
      <c r="E1046" s="346">
        <f>INDEX('1_Elect_Sales'!$E$6:$AT$75,I1046,H1046)</f>
        <v>0</v>
      </c>
      <c r="F1046" s="350"/>
      <c r="H1046">
        <v>40</v>
      </c>
      <c r="I1046">
        <v>67</v>
      </c>
    </row>
    <row r="1047" spans="1:9">
      <c r="A1047" s="344">
        <v>40</v>
      </c>
      <c r="B1047" t="s">
        <v>560</v>
      </c>
      <c r="C1047" s="345" t="s">
        <v>584</v>
      </c>
      <c r="D1047" s="351"/>
      <c r="E1047" s="346">
        <f>INDEX('1_Elect_Sales'!$E$6:$AT$75,I1047,H1047)</f>
        <v>0</v>
      </c>
      <c r="F1047" s="350"/>
      <c r="H1047">
        <v>40</v>
      </c>
      <c r="I1047">
        <v>68</v>
      </c>
    </row>
    <row r="1048" spans="1:9">
      <c r="A1048" s="344">
        <v>40</v>
      </c>
      <c r="B1048" t="s">
        <v>560</v>
      </c>
      <c r="C1048" s="345" t="s">
        <v>585</v>
      </c>
      <c r="D1048" s="351"/>
      <c r="E1048" s="346">
        <f>INDEX('1_Elect_Sales'!$E$6:$AT$75,I1048,H1048)</f>
        <v>0</v>
      </c>
      <c r="F1048" s="350"/>
      <c r="H1048">
        <v>40</v>
      </c>
      <c r="I1048">
        <v>70</v>
      </c>
    </row>
    <row r="1049" spans="1:9">
      <c r="A1049" s="344">
        <v>41</v>
      </c>
      <c r="B1049" t="s">
        <v>560</v>
      </c>
      <c r="C1049" s="345" t="s">
        <v>75</v>
      </c>
      <c r="D1049" s="346" t="str">
        <f>INDEX('1_Elect_Sales'!$E$6:$AT$75,I1049,H1049)</f>
        <v>Q</v>
      </c>
      <c r="E1049" s="350"/>
      <c r="F1049" s="350"/>
      <c r="H1049">
        <v>41</v>
      </c>
      <c r="I1049">
        <v>1</v>
      </c>
    </row>
    <row r="1050" spans="1:9">
      <c r="A1050" s="344">
        <v>41</v>
      </c>
      <c r="B1050" t="s">
        <v>560</v>
      </c>
      <c r="C1050" s="345" t="s">
        <v>561</v>
      </c>
      <c r="D1050" s="350"/>
      <c r="E1050" s="346">
        <f>INDEX('1_Elect_Sales'!$E$6:$AT$75,I1050,H1050)</f>
        <v>0</v>
      </c>
      <c r="F1050" s="350"/>
      <c r="H1050">
        <v>41</v>
      </c>
      <c r="I1050">
        <v>9</v>
      </c>
    </row>
    <row r="1051" spans="1:9">
      <c r="A1051" s="344">
        <v>41</v>
      </c>
      <c r="B1051" t="s">
        <v>560</v>
      </c>
      <c r="C1051" s="345" t="s">
        <v>563</v>
      </c>
      <c r="D1051" s="350"/>
      <c r="E1051" s="346">
        <f>INDEX('1_Elect_Sales'!$E$6:$AT$75,I1051,H1051)</f>
        <v>0</v>
      </c>
      <c r="F1051" s="350"/>
      <c r="H1051">
        <v>41</v>
      </c>
      <c r="I1051">
        <v>10</v>
      </c>
    </row>
    <row r="1052" spans="1:9">
      <c r="A1052" s="344">
        <v>41</v>
      </c>
      <c r="B1052" t="s">
        <v>560</v>
      </c>
      <c r="C1052" s="345" t="s">
        <v>562</v>
      </c>
      <c r="D1052" s="350"/>
      <c r="E1052" s="346">
        <f>INDEX('1_Elect_Sales'!$E$6:$AT$75,I1052,H1052)</f>
        <v>0</v>
      </c>
      <c r="F1052" s="350"/>
      <c r="H1052">
        <v>41</v>
      </c>
      <c r="I1052">
        <v>11</v>
      </c>
    </row>
    <row r="1053" spans="1:9">
      <c r="A1053" s="344">
        <v>41</v>
      </c>
      <c r="B1053" t="s">
        <v>560</v>
      </c>
      <c r="C1053" s="345" t="s">
        <v>564</v>
      </c>
      <c r="D1053" s="350"/>
      <c r="E1053" s="346">
        <f>INDEX('1_Elect_Sales'!$E$6:$AT$75,I1053,H1053)</f>
        <v>0</v>
      </c>
      <c r="F1053" s="350"/>
      <c r="H1053">
        <v>41</v>
      </c>
      <c r="I1053">
        <v>12</v>
      </c>
    </row>
    <row r="1054" spans="1:9">
      <c r="A1054" s="344">
        <v>41</v>
      </c>
      <c r="B1054" t="s">
        <v>560</v>
      </c>
      <c r="C1054" s="345" t="s">
        <v>565</v>
      </c>
      <c r="D1054" s="351"/>
      <c r="E1054" s="346">
        <f>INDEX('1_Elect_Sales'!$E$6:$AT$75,I1054,H1054)</f>
        <v>0</v>
      </c>
      <c r="F1054" s="350"/>
      <c r="H1054">
        <v>41</v>
      </c>
      <c r="I1054">
        <v>13</v>
      </c>
    </row>
    <row r="1055" spans="1:9">
      <c r="A1055" s="344">
        <v>41</v>
      </c>
      <c r="B1055" t="s">
        <v>560</v>
      </c>
      <c r="C1055" s="345" t="s">
        <v>566</v>
      </c>
      <c r="D1055" s="351"/>
      <c r="E1055" s="346">
        <f>INDEX('1_Elect_Sales'!$E$6:$AT$75,I1055,H1055)</f>
        <v>0</v>
      </c>
      <c r="F1055" s="350"/>
      <c r="H1055">
        <v>41</v>
      </c>
      <c r="I1055">
        <v>14</v>
      </c>
    </row>
    <row r="1056" spans="1:9">
      <c r="A1056" s="344">
        <v>41</v>
      </c>
      <c r="B1056" t="s">
        <v>560</v>
      </c>
      <c r="C1056" s="345" t="s">
        <v>567</v>
      </c>
      <c r="D1056" s="351"/>
      <c r="E1056" s="346">
        <f>INDEX('1_Elect_Sales'!$E$6:$AT$75,I1056,H1056)</f>
        <v>0</v>
      </c>
      <c r="F1056" s="350"/>
      <c r="H1056">
        <v>41</v>
      </c>
      <c r="I1056">
        <v>17</v>
      </c>
    </row>
    <row r="1057" spans="1:9">
      <c r="A1057" s="344">
        <v>41</v>
      </c>
      <c r="B1057" t="s">
        <v>560</v>
      </c>
      <c r="C1057" s="345" t="s">
        <v>568</v>
      </c>
      <c r="D1057" s="351"/>
      <c r="E1057" s="346">
        <f>INDEX('1_Elect_Sales'!$E$6:$AT$75,I1057,H1057)</f>
        <v>0</v>
      </c>
      <c r="F1057" s="350"/>
      <c r="H1057">
        <v>41</v>
      </c>
      <c r="I1057">
        <v>18</v>
      </c>
    </row>
    <row r="1058" spans="1:9">
      <c r="A1058" s="344">
        <v>41</v>
      </c>
      <c r="B1058" t="s">
        <v>560</v>
      </c>
      <c r="C1058" s="345" t="s">
        <v>569</v>
      </c>
      <c r="D1058" s="351"/>
      <c r="E1058" s="346">
        <f>INDEX('1_Elect_Sales'!$E$6:$AT$75,I1058,H1058)</f>
        <v>0</v>
      </c>
      <c r="F1058" s="350"/>
      <c r="H1058">
        <v>41</v>
      </c>
      <c r="I1058">
        <v>26</v>
      </c>
    </row>
    <row r="1059" spans="1:9">
      <c r="A1059" s="344">
        <v>41</v>
      </c>
      <c r="B1059" t="s">
        <v>560</v>
      </c>
      <c r="C1059" s="345" t="s">
        <v>570</v>
      </c>
      <c r="D1059" s="351"/>
      <c r="E1059" s="346">
        <f>INDEX('1_Elect_Sales'!$E$6:$AT$75,I1059,H1059)</f>
        <v>0</v>
      </c>
      <c r="F1059" s="350"/>
      <c r="H1059">
        <v>41</v>
      </c>
      <c r="I1059">
        <v>27</v>
      </c>
    </row>
    <row r="1060" spans="1:9">
      <c r="A1060" s="344">
        <v>41</v>
      </c>
      <c r="B1060" t="s">
        <v>560</v>
      </c>
      <c r="C1060" s="345" t="s">
        <v>571</v>
      </c>
      <c r="D1060" s="351"/>
      <c r="E1060" s="346">
        <f>INDEX('1_Elect_Sales'!$E$6:$AT$75,I1060,H1060)</f>
        <v>0</v>
      </c>
      <c r="F1060" s="350"/>
      <c r="H1060">
        <v>41</v>
      </c>
      <c r="I1060">
        <v>28</v>
      </c>
    </row>
    <row r="1061" spans="1:9">
      <c r="A1061" s="344">
        <v>41</v>
      </c>
      <c r="B1061" t="s">
        <v>560</v>
      </c>
      <c r="C1061" s="345" t="s">
        <v>572</v>
      </c>
      <c r="D1061" s="351"/>
      <c r="E1061" s="346">
        <f>INDEX('1_Elect_Sales'!$E$6:$AT$75,I1061,H1061)</f>
        <v>0</v>
      </c>
      <c r="F1061" s="350"/>
      <c r="H1061">
        <v>41</v>
      </c>
      <c r="I1061">
        <v>29</v>
      </c>
    </row>
    <row r="1062" spans="1:9">
      <c r="A1062" s="344">
        <v>41</v>
      </c>
      <c r="B1062" t="s">
        <v>560</v>
      </c>
      <c r="C1062" s="345" t="s">
        <v>573</v>
      </c>
      <c r="D1062" s="351"/>
      <c r="E1062" s="346">
        <f>INDEX('1_Elect_Sales'!$E$6:$AT$75,I1062,H1062)</f>
        <v>0</v>
      </c>
      <c r="F1062" s="350"/>
      <c r="H1062">
        <v>41</v>
      </c>
      <c r="I1062">
        <v>30</v>
      </c>
    </row>
    <row r="1063" spans="1:9">
      <c r="A1063" s="344">
        <v>41</v>
      </c>
      <c r="B1063" t="s">
        <v>560</v>
      </c>
      <c r="C1063" s="345" t="s">
        <v>574</v>
      </c>
      <c r="D1063" s="351"/>
      <c r="E1063" s="346">
        <f>INDEX('1_Elect_Sales'!$E$6:$AT$75,I1063,H1063)</f>
        <v>0</v>
      </c>
      <c r="F1063" s="350"/>
      <c r="H1063">
        <v>41</v>
      </c>
      <c r="I1063">
        <v>31</v>
      </c>
    </row>
    <row r="1064" spans="1:9">
      <c r="A1064" s="344">
        <v>41</v>
      </c>
      <c r="B1064" t="s">
        <v>560</v>
      </c>
      <c r="C1064" s="345" t="s">
        <v>575</v>
      </c>
      <c r="D1064" s="351"/>
      <c r="E1064" s="346">
        <f>INDEX('1_Elect_Sales'!$E$6:$AT$75,I1064,H1064)</f>
        <v>0</v>
      </c>
      <c r="F1064" s="350"/>
      <c r="H1064">
        <v>41</v>
      </c>
      <c r="I1064">
        <v>39</v>
      </c>
    </row>
    <row r="1065" spans="1:9">
      <c r="A1065" s="344">
        <v>41</v>
      </c>
      <c r="B1065" t="s">
        <v>560</v>
      </c>
      <c r="C1065" s="345" t="s">
        <v>576</v>
      </c>
      <c r="D1065" s="351"/>
      <c r="E1065" s="346">
        <f>INDEX('1_Elect_Sales'!$E$6:$AT$75,I1065,H1065)</f>
        <v>0</v>
      </c>
      <c r="F1065" s="350"/>
      <c r="H1065">
        <v>41</v>
      </c>
      <c r="I1065">
        <v>40</v>
      </c>
    </row>
    <row r="1066" spans="1:9">
      <c r="A1066" s="344">
        <v>41</v>
      </c>
      <c r="B1066" t="s">
        <v>560</v>
      </c>
      <c r="C1066" s="345" t="s">
        <v>577</v>
      </c>
      <c r="D1066" s="351"/>
      <c r="E1066" s="346">
        <f>INDEX('1_Elect_Sales'!$E$6:$AT$75,I1066,H1066)</f>
        <v>0</v>
      </c>
      <c r="F1066" s="350"/>
      <c r="H1066">
        <v>41</v>
      </c>
      <c r="I1066">
        <v>45</v>
      </c>
    </row>
    <row r="1067" spans="1:9">
      <c r="A1067" s="344">
        <v>41</v>
      </c>
      <c r="B1067" t="s">
        <v>560</v>
      </c>
      <c r="C1067" s="345" t="s">
        <v>578</v>
      </c>
      <c r="D1067" s="351"/>
      <c r="E1067" s="346">
        <f>INDEX('1_Elect_Sales'!$E$6:$AT$75,I1067,H1067)</f>
        <v>0</v>
      </c>
      <c r="F1067" s="350"/>
      <c r="H1067">
        <v>41</v>
      </c>
      <c r="I1067">
        <v>46</v>
      </c>
    </row>
    <row r="1068" spans="1:9">
      <c r="A1068" s="344">
        <v>41</v>
      </c>
      <c r="B1068" t="s">
        <v>560</v>
      </c>
      <c r="C1068" s="345" t="s">
        <v>579</v>
      </c>
      <c r="D1068" s="351"/>
      <c r="E1068" s="346">
        <f>INDEX('1_Elect_Sales'!$E$6:$AT$75,I1068,H1068)</f>
        <v>0</v>
      </c>
      <c r="F1068" s="350"/>
      <c r="H1068">
        <v>41</v>
      </c>
      <c r="I1068">
        <v>54</v>
      </c>
    </row>
    <row r="1069" spans="1:9">
      <c r="A1069" s="344">
        <v>41</v>
      </c>
      <c r="B1069" t="s">
        <v>560</v>
      </c>
      <c r="C1069" s="345" t="s">
        <v>580</v>
      </c>
      <c r="D1069" s="351"/>
      <c r="E1069" s="346">
        <f>INDEX('1_Elect_Sales'!$E$6:$AT$75,I1069,H1069)</f>
        <v>0</v>
      </c>
      <c r="F1069" s="350"/>
      <c r="H1069">
        <v>41</v>
      </c>
      <c r="I1069">
        <v>55</v>
      </c>
    </row>
    <row r="1070" spans="1:9">
      <c r="A1070" s="344">
        <v>41</v>
      </c>
      <c r="B1070" t="s">
        <v>560</v>
      </c>
      <c r="C1070" s="345" t="s">
        <v>581</v>
      </c>
      <c r="D1070" s="351"/>
      <c r="E1070" s="346">
        <f>INDEX('1_Elect_Sales'!$E$6:$AT$75,I1070,H1070)</f>
        <v>0</v>
      </c>
      <c r="F1070" s="350"/>
      <c r="H1070">
        <v>41</v>
      </c>
      <c r="I1070">
        <v>61</v>
      </c>
    </row>
    <row r="1071" spans="1:9">
      <c r="A1071" s="344">
        <v>41</v>
      </c>
      <c r="B1071" t="s">
        <v>560</v>
      </c>
      <c r="C1071" s="345" t="s">
        <v>582</v>
      </c>
      <c r="D1071" s="351"/>
      <c r="E1071" s="346">
        <f>INDEX('1_Elect_Sales'!$E$6:$AT$75,I1071,H1071)</f>
        <v>0</v>
      </c>
      <c r="F1071" s="350"/>
      <c r="H1071">
        <v>41</v>
      </c>
      <c r="I1071">
        <v>62</v>
      </c>
    </row>
    <row r="1072" spans="1:9">
      <c r="A1072" s="344">
        <v>41</v>
      </c>
      <c r="B1072" t="s">
        <v>560</v>
      </c>
      <c r="C1072" s="345" t="s">
        <v>583</v>
      </c>
      <c r="D1072" s="351"/>
      <c r="E1072" s="346">
        <f>INDEX('1_Elect_Sales'!$E$6:$AT$75,I1072,H1072)</f>
        <v>0</v>
      </c>
      <c r="F1072" s="350"/>
      <c r="H1072">
        <v>41</v>
      </c>
      <c r="I1072">
        <v>67</v>
      </c>
    </row>
    <row r="1073" spans="1:9">
      <c r="A1073" s="344">
        <v>41</v>
      </c>
      <c r="B1073" t="s">
        <v>560</v>
      </c>
      <c r="C1073" s="345" t="s">
        <v>584</v>
      </c>
      <c r="D1073" s="351"/>
      <c r="E1073" s="346">
        <f>INDEX('1_Elect_Sales'!$E$6:$AT$75,I1073,H1073)</f>
        <v>0</v>
      </c>
      <c r="F1073" s="350"/>
      <c r="H1073">
        <v>41</v>
      </c>
      <c r="I1073">
        <v>68</v>
      </c>
    </row>
    <row r="1074" spans="1:9">
      <c r="A1074" s="344">
        <v>41</v>
      </c>
      <c r="B1074" t="s">
        <v>560</v>
      </c>
      <c r="C1074" s="345" t="s">
        <v>585</v>
      </c>
      <c r="D1074" s="351"/>
      <c r="E1074" s="346">
        <f>INDEX('1_Elect_Sales'!$E$6:$AT$75,I1074,H1074)</f>
        <v>0</v>
      </c>
      <c r="F1074" s="350"/>
      <c r="H1074">
        <v>41</v>
      </c>
      <c r="I1074">
        <v>70</v>
      </c>
    </row>
    <row r="1075" spans="1:9">
      <c r="A1075" s="344">
        <v>42</v>
      </c>
      <c r="B1075" t="s">
        <v>560</v>
      </c>
      <c r="C1075" s="345" t="s">
        <v>75</v>
      </c>
      <c r="D1075" s="346" t="str">
        <f>INDEX('1_Elect_Sales'!$E$6:$AT$75,I1075,H1075)</f>
        <v>R-S</v>
      </c>
      <c r="E1075" s="350"/>
      <c r="F1075" s="350"/>
      <c r="H1075">
        <v>42</v>
      </c>
      <c r="I1075">
        <v>1</v>
      </c>
    </row>
    <row r="1076" spans="1:9">
      <c r="A1076" s="344">
        <v>42</v>
      </c>
      <c r="B1076" t="s">
        <v>560</v>
      </c>
      <c r="C1076" s="345" t="s">
        <v>561</v>
      </c>
      <c r="D1076" s="350"/>
      <c r="E1076" s="346">
        <f>INDEX('1_Elect_Sales'!$E$6:$AT$75,I1076,H1076)</f>
        <v>0</v>
      </c>
      <c r="F1076" s="350"/>
      <c r="H1076">
        <v>42</v>
      </c>
      <c r="I1076">
        <v>9</v>
      </c>
    </row>
    <row r="1077" spans="1:9">
      <c r="A1077" s="344">
        <v>42</v>
      </c>
      <c r="B1077" t="s">
        <v>560</v>
      </c>
      <c r="C1077" s="345" t="s">
        <v>563</v>
      </c>
      <c r="D1077" s="350"/>
      <c r="E1077" s="346">
        <f>INDEX('1_Elect_Sales'!$E$6:$AT$75,I1077,H1077)</f>
        <v>0</v>
      </c>
      <c r="F1077" s="350"/>
      <c r="H1077">
        <v>42</v>
      </c>
      <c r="I1077">
        <v>10</v>
      </c>
    </row>
    <row r="1078" spans="1:9">
      <c r="A1078" s="344">
        <v>42</v>
      </c>
      <c r="B1078" t="s">
        <v>560</v>
      </c>
      <c r="C1078" s="345" t="s">
        <v>562</v>
      </c>
      <c r="D1078" s="350"/>
      <c r="E1078" s="346">
        <f>INDEX('1_Elect_Sales'!$E$6:$AT$75,I1078,H1078)</f>
        <v>0</v>
      </c>
      <c r="F1078" s="350"/>
      <c r="H1078">
        <v>42</v>
      </c>
      <c r="I1078">
        <v>11</v>
      </c>
    </row>
    <row r="1079" spans="1:9">
      <c r="A1079" s="344">
        <v>42</v>
      </c>
      <c r="B1079" t="s">
        <v>560</v>
      </c>
      <c r="C1079" s="345" t="s">
        <v>564</v>
      </c>
      <c r="D1079" s="350"/>
      <c r="E1079" s="346">
        <f>INDEX('1_Elect_Sales'!$E$6:$AT$75,I1079,H1079)</f>
        <v>0</v>
      </c>
      <c r="F1079" s="350"/>
      <c r="H1079">
        <v>42</v>
      </c>
      <c r="I1079">
        <v>12</v>
      </c>
    </row>
    <row r="1080" spans="1:9">
      <c r="A1080" s="344">
        <v>42</v>
      </c>
      <c r="B1080" t="s">
        <v>560</v>
      </c>
      <c r="C1080" s="345" t="s">
        <v>565</v>
      </c>
      <c r="D1080" s="351"/>
      <c r="E1080" s="346">
        <f>INDEX('1_Elect_Sales'!$E$6:$AT$75,I1080,H1080)</f>
        <v>0</v>
      </c>
      <c r="F1080" s="350"/>
      <c r="H1080">
        <v>42</v>
      </c>
      <c r="I1080">
        <v>13</v>
      </c>
    </row>
    <row r="1081" spans="1:9">
      <c r="A1081" s="344">
        <v>42</v>
      </c>
      <c r="B1081" t="s">
        <v>560</v>
      </c>
      <c r="C1081" s="345" t="s">
        <v>566</v>
      </c>
      <c r="D1081" s="351"/>
      <c r="E1081" s="346">
        <f>INDEX('1_Elect_Sales'!$E$6:$AT$75,I1081,H1081)</f>
        <v>0</v>
      </c>
      <c r="F1081" s="350"/>
      <c r="H1081">
        <v>42</v>
      </c>
      <c r="I1081">
        <v>14</v>
      </c>
    </row>
    <row r="1082" spans="1:9">
      <c r="A1082" s="344">
        <v>42</v>
      </c>
      <c r="B1082" t="s">
        <v>560</v>
      </c>
      <c r="C1082" s="345" t="s">
        <v>567</v>
      </c>
      <c r="D1082" s="351"/>
      <c r="E1082" s="346">
        <f>INDEX('1_Elect_Sales'!$E$6:$AT$75,I1082,H1082)</f>
        <v>0</v>
      </c>
      <c r="F1082" s="350"/>
      <c r="H1082">
        <v>42</v>
      </c>
      <c r="I1082">
        <v>17</v>
      </c>
    </row>
    <row r="1083" spans="1:9">
      <c r="A1083" s="344">
        <v>42</v>
      </c>
      <c r="B1083" t="s">
        <v>560</v>
      </c>
      <c r="C1083" s="345" t="s">
        <v>568</v>
      </c>
      <c r="D1083" s="351"/>
      <c r="E1083" s="346">
        <f>INDEX('1_Elect_Sales'!$E$6:$AT$75,I1083,H1083)</f>
        <v>0</v>
      </c>
      <c r="F1083" s="350"/>
      <c r="H1083">
        <v>42</v>
      </c>
      <c r="I1083">
        <v>18</v>
      </c>
    </row>
    <row r="1084" spans="1:9">
      <c r="A1084" s="344">
        <v>42</v>
      </c>
      <c r="B1084" t="s">
        <v>560</v>
      </c>
      <c r="C1084" s="345" t="s">
        <v>569</v>
      </c>
      <c r="D1084" s="351"/>
      <c r="E1084" s="346">
        <f>INDEX('1_Elect_Sales'!$E$6:$AT$75,I1084,H1084)</f>
        <v>0</v>
      </c>
      <c r="F1084" s="350"/>
      <c r="H1084">
        <v>42</v>
      </c>
      <c r="I1084">
        <v>26</v>
      </c>
    </row>
    <row r="1085" spans="1:9">
      <c r="A1085" s="344">
        <v>42</v>
      </c>
      <c r="B1085" t="s">
        <v>560</v>
      </c>
      <c r="C1085" s="345" t="s">
        <v>570</v>
      </c>
      <c r="D1085" s="351"/>
      <c r="E1085" s="346">
        <f>INDEX('1_Elect_Sales'!$E$6:$AT$75,I1085,H1085)</f>
        <v>0</v>
      </c>
      <c r="F1085" s="350"/>
      <c r="H1085">
        <v>42</v>
      </c>
      <c r="I1085">
        <v>27</v>
      </c>
    </row>
    <row r="1086" spans="1:9">
      <c r="A1086" s="344">
        <v>42</v>
      </c>
      <c r="B1086" t="s">
        <v>560</v>
      </c>
      <c r="C1086" s="345" t="s">
        <v>571</v>
      </c>
      <c r="D1086" s="351"/>
      <c r="E1086" s="346">
        <f>INDEX('1_Elect_Sales'!$E$6:$AT$75,I1086,H1086)</f>
        <v>0</v>
      </c>
      <c r="F1086" s="350"/>
      <c r="H1086">
        <v>42</v>
      </c>
      <c r="I1086">
        <v>28</v>
      </c>
    </row>
    <row r="1087" spans="1:9">
      <c r="A1087" s="344">
        <v>42</v>
      </c>
      <c r="B1087" t="s">
        <v>560</v>
      </c>
      <c r="C1087" s="345" t="s">
        <v>572</v>
      </c>
      <c r="D1087" s="351"/>
      <c r="E1087" s="346">
        <f>INDEX('1_Elect_Sales'!$E$6:$AT$75,I1087,H1087)</f>
        <v>0</v>
      </c>
      <c r="F1087" s="350"/>
      <c r="H1087">
        <v>42</v>
      </c>
      <c r="I1087">
        <v>29</v>
      </c>
    </row>
    <row r="1088" spans="1:9">
      <c r="A1088" s="344">
        <v>42</v>
      </c>
      <c r="B1088" t="s">
        <v>560</v>
      </c>
      <c r="C1088" s="345" t="s">
        <v>573</v>
      </c>
      <c r="D1088" s="351"/>
      <c r="E1088" s="346">
        <f>INDEX('1_Elect_Sales'!$E$6:$AT$75,I1088,H1088)</f>
        <v>0</v>
      </c>
      <c r="F1088" s="350"/>
      <c r="H1088">
        <v>42</v>
      </c>
      <c r="I1088">
        <v>30</v>
      </c>
    </row>
    <row r="1089" spans="1:9">
      <c r="A1089" s="344">
        <v>42</v>
      </c>
      <c r="B1089" t="s">
        <v>560</v>
      </c>
      <c r="C1089" s="345" t="s">
        <v>574</v>
      </c>
      <c r="D1089" s="351"/>
      <c r="E1089" s="346">
        <f>INDEX('1_Elect_Sales'!$E$6:$AT$75,I1089,H1089)</f>
        <v>0</v>
      </c>
      <c r="F1089" s="350"/>
      <c r="H1089">
        <v>42</v>
      </c>
      <c r="I1089">
        <v>31</v>
      </c>
    </row>
    <row r="1090" spans="1:9">
      <c r="A1090" s="344">
        <v>42</v>
      </c>
      <c r="B1090" t="s">
        <v>560</v>
      </c>
      <c r="C1090" s="345" t="s">
        <v>575</v>
      </c>
      <c r="D1090" s="351"/>
      <c r="E1090" s="346">
        <f>INDEX('1_Elect_Sales'!$E$6:$AT$75,I1090,H1090)</f>
        <v>0</v>
      </c>
      <c r="F1090" s="350"/>
      <c r="H1090">
        <v>42</v>
      </c>
      <c r="I1090">
        <v>39</v>
      </c>
    </row>
    <row r="1091" spans="1:9">
      <c r="A1091" s="344">
        <v>42</v>
      </c>
      <c r="B1091" t="s">
        <v>560</v>
      </c>
      <c r="C1091" s="345" t="s">
        <v>576</v>
      </c>
      <c r="D1091" s="351"/>
      <c r="E1091" s="346">
        <f>INDEX('1_Elect_Sales'!$E$6:$AT$75,I1091,H1091)</f>
        <v>0</v>
      </c>
      <c r="F1091" s="350"/>
      <c r="H1091">
        <v>42</v>
      </c>
      <c r="I1091">
        <v>40</v>
      </c>
    </row>
    <row r="1092" spans="1:9">
      <c r="A1092" s="344">
        <v>42</v>
      </c>
      <c r="B1092" t="s">
        <v>560</v>
      </c>
      <c r="C1092" s="345" t="s">
        <v>577</v>
      </c>
      <c r="D1092" s="351"/>
      <c r="E1092" s="346">
        <f>INDEX('1_Elect_Sales'!$E$6:$AT$75,I1092,H1092)</f>
        <v>0</v>
      </c>
      <c r="F1092" s="350"/>
      <c r="H1092">
        <v>42</v>
      </c>
      <c r="I1092">
        <v>45</v>
      </c>
    </row>
    <row r="1093" spans="1:9">
      <c r="A1093" s="344">
        <v>42</v>
      </c>
      <c r="B1093" t="s">
        <v>560</v>
      </c>
      <c r="C1093" s="345" t="s">
        <v>578</v>
      </c>
      <c r="D1093" s="351"/>
      <c r="E1093" s="346">
        <f>INDEX('1_Elect_Sales'!$E$6:$AT$75,I1093,H1093)</f>
        <v>0</v>
      </c>
      <c r="F1093" s="350"/>
      <c r="H1093">
        <v>42</v>
      </c>
      <c r="I1093">
        <v>46</v>
      </c>
    </row>
    <row r="1094" spans="1:9">
      <c r="A1094" s="344">
        <v>42</v>
      </c>
      <c r="B1094" t="s">
        <v>560</v>
      </c>
      <c r="C1094" s="345" t="s">
        <v>579</v>
      </c>
      <c r="D1094" s="351"/>
      <c r="E1094" s="346">
        <f>INDEX('1_Elect_Sales'!$E$6:$AT$75,I1094,H1094)</f>
        <v>0</v>
      </c>
      <c r="F1094" s="350"/>
      <c r="H1094">
        <v>42</v>
      </c>
      <c r="I1094">
        <v>54</v>
      </c>
    </row>
    <row r="1095" spans="1:9">
      <c r="A1095" s="344">
        <v>42</v>
      </c>
      <c r="B1095" t="s">
        <v>560</v>
      </c>
      <c r="C1095" s="345" t="s">
        <v>580</v>
      </c>
      <c r="D1095" s="351"/>
      <c r="E1095" s="346">
        <f>INDEX('1_Elect_Sales'!$E$6:$AT$75,I1095,H1095)</f>
        <v>0</v>
      </c>
      <c r="F1095" s="350"/>
      <c r="H1095">
        <v>42</v>
      </c>
      <c r="I1095">
        <v>55</v>
      </c>
    </row>
    <row r="1096" spans="1:9">
      <c r="A1096" s="344">
        <v>42</v>
      </c>
      <c r="B1096" t="s">
        <v>560</v>
      </c>
      <c r="C1096" s="345" t="s">
        <v>581</v>
      </c>
      <c r="D1096" s="351"/>
      <c r="E1096" s="346">
        <f>INDEX('1_Elect_Sales'!$E$6:$AT$75,I1096,H1096)</f>
        <v>0</v>
      </c>
      <c r="F1096" s="350"/>
      <c r="H1096">
        <v>42</v>
      </c>
      <c r="I1096">
        <v>61</v>
      </c>
    </row>
    <row r="1097" spans="1:9">
      <c r="A1097" s="344">
        <v>42</v>
      </c>
      <c r="B1097" t="s">
        <v>560</v>
      </c>
      <c r="C1097" s="345" t="s">
        <v>582</v>
      </c>
      <c r="D1097" s="351"/>
      <c r="E1097" s="346">
        <f>INDEX('1_Elect_Sales'!$E$6:$AT$75,I1097,H1097)</f>
        <v>0</v>
      </c>
      <c r="F1097" s="350"/>
      <c r="H1097">
        <v>42</v>
      </c>
      <c r="I1097">
        <v>62</v>
      </c>
    </row>
    <row r="1098" spans="1:9">
      <c r="A1098" s="344">
        <v>42</v>
      </c>
      <c r="B1098" t="s">
        <v>560</v>
      </c>
      <c r="C1098" s="345" t="s">
        <v>583</v>
      </c>
      <c r="D1098" s="351"/>
      <c r="E1098" s="346">
        <f>INDEX('1_Elect_Sales'!$E$6:$AT$75,I1098,H1098)</f>
        <v>0</v>
      </c>
      <c r="F1098" s="350"/>
      <c r="H1098">
        <v>42</v>
      </c>
      <c r="I1098">
        <v>67</v>
      </c>
    </row>
    <row r="1099" spans="1:9">
      <c r="A1099" s="344">
        <v>42</v>
      </c>
      <c r="B1099" t="s">
        <v>560</v>
      </c>
      <c r="C1099" s="345" t="s">
        <v>584</v>
      </c>
      <c r="D1099" s="351"/>
      <c r="E1099" s="346">
        <f>INDEX('1_Elect_Sales'!$E$6:$AT$75,I1099,H1099)</f>
        <v>0</v>
      </c>
      <c r="F1099" s="350"/>
      <c r="H1099">
        <v>42</v>
      </c>
      <c r="I1099">
        <v>68</v>
      </c>
    </row>
    <row r="1100" spans="1:9">
      <c r="A1100" s="344">
        <v>42</v>
      </c>
      <c r="B1100" t="s">
        <v>560</v>
      </c>
      <c r="C1100" s="345" t="s">
        <v>585</v>
      </c>
      <c r="D1100" s="351"/>
      <c r="E1100" s="346">
        <f>INDEX('1_Elect_Sales'!$E$6:$AT$75,I1100,H1100)</f>
        <v>0</v>
      </c>
      <c r="F1100" s="350"/>
      <c r="H1100">
        <v>42</v>
      </c>
      <c r="I1100">
        <v>70</v>
      </c>
    </row>
    <row r="1101" spans="1:9">
      <c r="A1101" s="344">
        <v>43</v>
      </c>
      <c r="B1101" t="s">
        <v>596</v>
      </c>
      <c r="C1101" s="345" t="s">
        <v>597</v>
      </c>
      <c r="D1101" s="346">
        <f>INDEX('2_Elect_EnergyOnlySales'!$A$11:$D$81,I1101,H1101)</f>
        <v>0</v>
      </c>
      <c r="E1101" s="350"/>
      <c r="F1101" s="350"/>
      <c r="H1101">
        <v>1</v>
      </c>
      <c r="I1101">
        <v>1</v>
      </c>
    </row>
    <row r="1102" spans="1:9">
      <c r="A1102" s="344">
        <v>43</v>
      </c>
      <c r="B1102" t="s">
        <v>596</v>
      </c>
      <c r="C1102" s="345" t="s">
        <v>75</v>
      </c>
      <c r="D1102" s="346">
        <f>INDEX('2_Elect_EnergyOnlySales'!$A$11:$D$81,I1102,H1102)</f>
        <v>0</v>
      </c>
      <c r="E1102" s="350"/>
      <c r="F1102" s="350"/>
      <c r="H1102">
        <v>2</v>
      </c>
      <c r="I1102">
        <v>1</v>
      </c>
    </row>
    <row r="1103" spans="1:9">
      <c r="A1103" s="344">
        <v>43</v>
      </c>
      <c r="B1103" t="s">
        <v>596</v>
      </c>
      <c r="C1103" s="345" t="s">
        <v>598</v>
      </c>
      <c r="D1103" s="346">
        <f>INDEX('2_Elect_EnergyOnlySales'!$A$11:$D$81,I1103,H1103)</f>
        <v>0</v>
      </c>
      <c r="E1103" s="350"/>
      <c r="F1103" s="350"/>
      <c r="H1103">
        <v>3</v>
      </c>
      <c r="I1103">
        <v>1</v>
      </c>
    </row>
    <row r="1104" spans="1:9">
      <c r="A1104" s="344">
        <v>43</v>
      </c>
      <c r="B1104" t="s">
        <v>596</v>
      </c>
      <c r="C1104" s="345" t="s">
        <v>599</v>
      </c>
      <c r="D1104" s="351"/>
      <c r="E1104" s="346">
        <f>INDEX('2_Elect_EnergyOnlySales'!$A$11:$D$81,I1104,H1104)</f>
        <v>0</v>
      </c>
      <c r="F1104" s="350"/>
      <c r="H1104">
        <v>4</v>
      </c>
      <c r="I1104">
        <v>1</v>
      </c>
    </row>
    <row r="1105" spans="1:9">
      <c r="A1105" s="344">
        <v>44</v>
      </c>
      <c r="B1105" t="s">
        <v>596</v>
      </c>
      <c r="C1105" s="345" t="s">
        <v>597</v>
      </c>
      <c r="D1105" s="346">
        <f>INDEX('2_Elect_EnergyOnlySales'!$A$11:$D$81,I1105,H1105)</f>
        <v>0</v>
      </c>
      <c r="E1105" s="350"/>
      <c r="F1105" s="350"/>
      <c r="H1105">
        <v>1</v>
      </c>
      <c r="I1105">
        <v>2</v>
      </c>
    </row>
    <row r="1106" spans="1:9">
      <c r="A1106" s="344">
        <v>44</v>
      </c>
      <c r="B1106" t="s">
        <v>596</v>
      </c>
      <c r="C1106" s="345" t="s">
        <v>75</v>
      </c>
      <c r="D1106" s="346">
        <f>INDEX('2_Elect_EnergyOnlySales'!$A$11:$D$81,I1106,H1106)</f>
        <v>0</v>
      </c>
      <c r="E1106" s="350"/>
      <c r="F1106" s="350"/>
      <c r="H1106">
        <v>2</v>
      </c>
      <c r="I1106">
        <v>2</v>
      </c>
    </row>
    <row r="1107" spans="1:9">
      <c r="A1107" s="344">
        <v>44</v>
      </c>
      <c r="B1107" t="s">
        <v>596</v>
      </c>
      <c r="C1107" s="345" t="s">
        <v>598</v>
      </c>
      <c r="D1107" s="346">
        <f>INDEX('2_Elect_EnergyOnlySales'!$A$11:$D$81,I1107,H1107)</f>
        <v>0</v>
      </c>
      <c r="E1107" s="350"/>
      <c r="F1107" s="350"/>
      <c r="H1107">
        <v>3</v>
      </c>
      <c r="I1107">
        <v>2</v>
      </c>
    </row>
    <row r="1108" spans="1:9">
      <c r="A1108" s="344">
        <v>44</v>
      </c>
      <c r="B1108" t="s">
        <v>596</v>
      </c>
      <c r="C1108" s="345" t="s">
        <v>599</v>
      </c>
      <c r="D1108" s="351"/>
      <c r="E1108" s="346">
        <f>INDEX('2_Elect_EnergyOnlySales'!$A$11:$D$81,I1108,H1108)</f>
        <v>0</v>
      </c>
      <c r="F1108" s="350"/>
      <c r="H1108">
        <v>4</v>
      </c>
      <c r="I1108">
        <v>2</v>
      </c>
    </row>
    <row r="1109" spans="1:9">
      <c r="A1109" s="352">
        <v>45</v>
      </c>
      <c r="B1109" t="s">
        <v>596</v>
      </c>
      <c r="C1109" s="345" t="s">
        <v>597</v>
      </c>
      <c r="D1109" s="346">
        <f>INDEX('2_Elect_EnergyOnlySales'!$A$11:$D$81,I1109,H1109)</f>
        <v>0</v>
      </c>
      <c r="E1109" s="350"/>
      <c r="F1109" s="350"/>
      <c r="H1109">
        <v>1</v>
      </c>
      <c r="I1109">
        <v>3</v>
      </c>
    </row>
    <row r="1110" spans="1:9">
      <c r="A1110" s="352">
        <v>45</v>
      </c>
      <c r="B1110" t="s">
        <v>596</v>
      </c>
      <c r="C1110" s="345" t="s">
        <v>75</v>
      </c>
      <c r="D1110" s="346">
        <f>INDEX('2_Elect_EnergyOnlySales'!$A$11:$D$81,I1110,H1110)</f>
        <v>0</v>
      </c>
      <c r="E1110" s="350"/>
      <c r="F1110" s="350"/>
      <c r="H1110">
        <v>2</v>
      </c>
      <c r="I1110">
        <v>3</v>
      </c>
    </row>
    <row r="1111" spans="1:9">
      <c r="A1111" s="352">
        <v>45</v>
      </c>
      <c r="B1111" t="s">
        <v>596</v>
      </c>
      <c r="C1111" s="345" t="s">
        <v>598</v>
      </c>
      <c r="D1111" s="346">
        <f>INDEX('2_Elect_EnergyOnlySales'!$A$11:$D$81,I1111,H1111)</f>
        <v>0</v>
      </c>
      <c r="E1111" s="350"/>
      <c r="F1111" s="350"/>
      <c r="H1111">
        <v>3</v>
      </c>
      <c r="I1111">
        <v>3</v>
      </c>
    </row>
    <row r="1112" spans="1:9">
      <c r="A1112" s="352">
        <v>45</v>
      </c>
      <c r="B1112" t="s">
        <v>596</v>
      </c>
      <c r="C1112" s="345" t="s">
        <v>599</v>
      </c>
      <c r="D1112" s="351"/>
      <c r="E1112" s="346">
        <f>INDEX('2_Elect_EnergyOnlySales'!$A$11:$D$81,I1112,H1112)</f>
        <v>0</v>
      </c>
      <c r="F1112" s="350"/>
      <c r="H1112">
        <v>4</v>
      </c>
      <c r="I1112">
        <v>3</v>
      </c>
    </row>
    <row r="1113" spans="1:9">
      <c r="A1113" s="352">
        <v>46</v>
      </c>
      <c r="B1113" t="s">
        <v>596</v>
      </c>
      <c r="C1113" s="345" t="s">
        <v>597</v>
      </c>
      <c r="D1113" s="346">
        <f>INDEX('2_Elect_EnergyOnlySales'!$A$11:$D$81,I1113,H1113)</f>
        <v>0</v>
      </c>
      <c r="E1113" s="350"/>
      <c r="H1113">
        <v>1</v>
      </c>
      <c r="I1113">
        <v>4</v>
      </c>
    </row>
    <row r="1114" spans="1:9">
      <c r="A1114" s="352">
        <v>46</v>
      </c>
      <c r="B1114" t="s">
        <v>596</v>
      </c>
      <c r="C1114" s="345" t="s">
        <v>75</v>
      </c>
      <c r="D1114" s="346">
        <f>INDEX('2_Elect_EnergyOnlySales'!$A$11:$D$81,I1114,H1114)</f>
        <v>0</v>
      </c>
      <c r="E1114" s="350"/>
      <c r="H1114">
        <v>2</v>
      </c>
      <c r="I1114">
        <v>4</v>
      </c>
    </row>
    <row r="1115" spans="1:9">
      <c r="A1115" s="352">
        <v>46</v>
      </c>
      <c r="B1115" t="s">
        <v>596</v>
      </c>
      <c r="C1115" s="345" t="s">
        <v>598</v>
      </c>
      <c r="D1115" s="346">
        <f>INDEX('2_Elect_EnergyOnlySales'!$A$11:$D$81,I1115,H1115)</f>
        <v>0</v>
      </c>
      <c r="E1115" s="350"/>
      <c r="H1115">
        <v>3</v>
      </c>
      <c r="I1115">
        <v>4</v>
      </c>
    </row>
    <row r="1116" spans="1:9">
      <c r="A1116" s="352">
        <v>46</v>
      </c>
      <c r="B1116" t="s">
        <v>596</v>
      </c>
      <c r="C1116" s="345" t="s">
        <v>599</v>
      </c>
      <c r="D1116" s="351"/>
      <c r="E1116" s="346">
        <f>INDEX('2_Elect_EnergyOnlySales'!$A$11:$D$81,I1116,H1116)</f>
        <v>0</v>
      </c>
      <c r="H1116">
        <v>4</v>
      </c>
      <c r="I1116">
        <v>4</v>
      </c>
    </row>
    <row r="1117" spans="1:9">
      <c r="A1117" s="352">
        <v>47</v>
      </c>
      <c r="B1117" t="s">
        <v>596</v>
      </c>
      <c r="C1117" s="345" t="s">
        <v>597</v>
      </c>
      <c r="D1117" s="346">
        <f>INDEX('2_Elect_EnergyOnlySales'!$A$11:$D$81,I1117,H1117)</f>
        <v>0</v>
      </c>
      <c r="E1117" s="350"/>
      <c r="H1117">
        <v>1</v>
      </c>
      <c r="I1117">
        <v>5</v>
      </c>
    </row>
    <row r="1118" spans="1:9">
      <c r="A1118" s="352">
        <v>47</v>
      </c>
      <c r="B1118" t="s">
        <v>596</v>
      </c>
      <c r="C1118" s="345" t="s">
        <v>75</v>
      </c>
      <c r="D1118" s="346">
        <f>INDEX('2_Elect_EnergyOnlySales'!$A$11:$D$81,I1118,H1118)</f>
        <v>0</v>
      </c>
      <c r="E1118" s="350"/>
      <c r="H1118">
        <v>2</v>
      </c>
      <c r="I1118">
        <v>5</v>
      </c>
    </row>
    <row r="1119" spans="1:9">
      <c r="A1119" s="352">
        <v>47</v>
      </c>
      <c r="B1119" t="s">
        <v>596</v>
      </c>
      <c r="C1119" s="345" t="s">
        <v>598</v>
      </c>
      <c r="D1119" s="346">
        <f>INDEX('2_Elect_EnergyOnlySales'!$A$11:$D$81,I1119,H1119)</f>
        <v>0</v>
      </c>
      <c r="E1119" s="350"/>
      <c r="H1119">
        <v>3</v>
      </c>
      <c r="I1119">
        <v>5</v>
      </c>
    </row>
    <row r="1120" spans="1:9">
      <c r="A1120" s="352">
        <v>47</v>
      </c>
      <c r="B1120" t="s">
        <v>596</v>
      </c>
      <c r="C1120" s="345" t="s">
        <v>599</v>
      </c>
      <c r="D1120" s="351"/>
      <c r="E1120" s="346">
        <f>INDEX('2_Elect_EnergyOnlySales'!$A$11:$D$81,I1120,H1120)</f>
        <v>0</v>
      </c>
      <c r="H1120">
        <v>4</v>
      </c>
      <c r="I1120">
        <v>5</v>
      </c>
    </row>
    <row r="1121" spans="1:9">
      <c r="A1121" s="352">
        <v>48</v>
      </c>
      <c r="B1121" t="s">
        <v>596</v>
      </c>
      <c r="C1121" s="345" t="s">
        <v>597</v>
      </c>
      <c r="D1121" s="346">
        <f>INDEX('2_Elect_EnergyOnlySales'!$A$11:$D$81,I1121,H1121)</f>
        <v>0</v>
      </c>
      <c r="E1121" s="350"/>
      <c r="H1121">
        <v>1</v>
      </c>
      <c r="I1121">
        <v>6</v>
      </c>
    </row>
    <row r="1122" spans="1:9">
      <c r="A1122" s="352">
        <v>48</v>
      </c>
      <c r="B1122" t="s">
        <v>596</v>
      </c>
      <c r="C1122" s="345" t="s">
        <v>75</v>
      </c>
      <c r="D1122" s="346">
        <f>INDEX('2_Elect_EnergyOnlySales'!$A$11:$D$81,I1122,H1122)</f>
        <v>0</v>
      </c>
      <c r="E1122" s="350"/>
      <c r="H1122">
        <v>2</v>
      </c>
      <c r="I1122">
        <v>6</v>
      </c>
    </row>
    <row r="1123" spans="1:9">
      <c r="A1123" s="352">
        <v>48</v>
      </c>
      <c r="B1123" t="s">
        <v>596</v>
      </c>
      <c r="C1123" s="345" t="s">
        <v>598</v>
      </c>
      <c r="D1123" s="346">
        <f>INDEX('2_Elect_EnergyOnlySales'!$A$11:$D$81,I1123,H1123)</f>
        <v>0</v>
      </c>
      <c r="E1123" s="350"/>
      <c r="H1123">
        <v>3</v>
      </c>
      <c r="I1123">
        <v>6</v>
      </c>
    </row>
    <row r="1124" spans="1:9">
      <c r="A1124" s="352">
        <v>48</v>
      </c>
      <c r="B1124" t="s">
        <v>596</v>
      </c>
      <c r="C1124" s="345" t="s">
        <v>599</v>
      </c>
      <c r="D1124" s="351"/>
      <c r="E1124" s="346">
        <f>INDEX('2_Elect_EnergyOnlySales'!$A$11:$D$81,I1124,H1124)</f>
        <v>0</v>
      </c>
      <c r="H1124">
        <v>4</v>
      </c>
      <c r="I1124">
        <v>6</v>
      </c>
    </row>
    <row r="1125" spans="1:9">
      <c r="A1125" s="352">
        <v>49</v>
      </c>
      <c r="B1125" t="s">
        <v>596</v>
      </c>
      <c r="C1125" s="345" t="s">
        <v>597</v>
      </c>
      <c r="D1125" s="346">
        <f>INDEX('2_Elect_EnergyOnlySales'!$A$11:$D$81,I1125,H1125)</f>
        <v>0</v>
      </c>
      <c r="E1125" s="350"/>
      <c r="H1125">
        <v>1</v>
      </c>
      <c r="I1125">
        <v>7</v>
      </c>
    </row>
    <row r="1126" spans="1:9">
      <c r="A1126" s="352">
        <v>49</v>
      </c>
      <c r="B1126" t="s">
        <v>596</v>
      </c>
      <c r="C1126" s="345" t="s">
        <v>75</v>
      </c>
      <c r="D1126" s="346">
        <f>INDEX('2_Elect_EnergyOnlySales'!$A$11:$D$81,I1126,H1126)</f>
        <v>0</v>
      </c>
      <c r="E1126" s="350"/>
      <c r="H1126">
        <v>2</v>
      </c>
      <c r="I1126">
        <v>7</v>
      </c>
    </row>
    <row r="1127" spans="1:9">
      <c r="A1127" s="344">
        <v>49</v>
      </c>
      <c r="B1127" t="s">
        <v>596</v>
      </c>
      <c r="C1127" s="345" t="s">
        <v>598</v>
      </c>
      <c r="D1127" s="346">
        <f>INDEX('2_Elect_EnergyOnlySales'!$A$11:$D$81,I1127,H1127)</f>
        <v>0</v>
      </c>
      <c r="E1127" s="350"/>
      <c r="H1127">
        <v>3</v>
      </c>
      <c r="I1127">
        <v>7</v>
      </c>
    </row>
    <row r="1128" spans="1:9">
      <c r="A1128" s="344">
        <v>49</v>
      </c>
      <c r="B1128" t="s">
        <v>596</v>
      </c>
      <c r="C1128" s="345" t="s">
        <v>599</v>
      </c>
      <c r="D1128" s="351"/>
      <c r="E1128" s="346">
        <f>INDEX('2_Elect_EnergyOnlySales'!$A$11:$D$81,I1128,H1128)</f>
        <v>0</v>
      </c>
      <c r="H1128">
        <v>4</v>
      </c>
      <c r="I1128">
        <v>7</v>
      </c>
    </row>
    <row r="1129" spans="1:9">
      <c r="A1129" s="344">
        <v>50</v>
      </c>
      <c r="B1129" t="s">
        <v>596</v>
      </c>
      <c r="C1129" s="345" t="s">
        <v>597</v>
      </c>
      <c r="D1129" s="346">
        <f>INDEX('2_Elect_EnergyOnlySales'!$A$11:$D$81,I1129,H1129)</f>
        <v>0</v>
      </c>
      <c r="E1129" s="350"/>
      <c r="H1129">
        <v>1</v>
      </c>
      <c r="I1129">
        <v>8</v>
      </c>
    </row>
    <row r="1130" spans="1:9">
      <c r="A1130" s="344">
        <v>50</v>
      </c>
      <c r="B1130" t="s">
        <v>596</v>
      </c>
      <c r="C1130" s="345" t="s">
        <v>75</v>
      </c>
      <c r="D1130" s="346">
        <f>INDEX('2_Elect_EnergyOnlySales'!$A$11:$D$81,I1130,H1130)</f>
        <v>0</v>
      </c>
      <c r="E1130" s="350"/>
      <c r="H1130">
        <v>2</v>
      </c>
      <c r="I1130">
        <v>8</v>
      </c>
    </row>
    <row r="1131" spans="1:9">
      <c r="A1131" s="344">
        <v>50</v>
      </c>
      <c r="B1131" t="s">
        <v>596</v>
      </c>
      <c r="C1131" s="345" t="s">
        <v>598</v>
      </c>
      <c r="D1131" s="346">
        <f>INDEX('2_Elect_EnergyOnlySales'!$A$11:$D$81,I1131,H1131)</f>
        <v>0</v>
      </c>
      <c r="E1131" s="350"/>
      <c r="H1131">
        <v>3</v>
      </c>
      <c r="I1131">
        <v>8</v>
      </c>
    </row>
    <row r="1132" spans="1:9">
      <c r="A1132" s="344">
        <v>50</v>
      </c>
      <c r="B1132" t="s">
        <v>596</v>
      </c>
      <c r="C1132" s="345" t="s">
        <v>599</v>
      </c>
      <c r="D1132" s="351"/>
      <c r="E1132" s="346">
        <f>INDEX('2_Elect_EnergyOnlySales'!$A$11:$D$81,I1132,H1132)</f>
        <v>0</v>
      </c>
      <c r="H1132">
        <v>4</v>
      </c>
      <c r="I1132">
        <v>8</v>
      </c>
    </row>
    <row r="1133" spans="1:9">
      <c r="A1133" s="344">
        <v>51</v>
      </c>
      <c r="B1133" t="s">
        <v>596</v>
      </c>
      <c r="C1133" s="345" t="s">
        <v>597</v>
      </c>
      <c r="D1133" s="346">
        <f>INDEX('2_Elect_EnergyOnlySales'!$A$11:$D$81,I1133,H1133)</f>
        <v>0</v>
      </c>
      <c r="E1133" s="350"/>
      <c r="H1133">
        <v>1</v>
      </c>
      <c r="I1133">
        <v>9</v>
      </c>
    </row>
    <row r="1134" spans="1:9">
      <c r="A1134" s="352">
        <v>51</v>
      </c>
      <c r="B1134" t="s">
        <v>596</v>
      </c>
      <c r="C1134" s="345" t="s">
        <v>75</v>
      </c>
      <c r="D1134" s="346">
        <f>INDEX('2_Elect_EnergyOnlySales'!$A$11:$D$81,I1134,H1134)</f>
        <v>0</v>
      </c>
      <c r="E1134" s="350"/>
      <c r="H1134">
        <v>2</v>
      </c>
      <c r="I1134">
        <v>9</v>
      </c>
    </row>
    <row r="1135" spans="1:9">
      <c r="A1135" s="352">
        <v>51</v>
      </c>
      <c r="B1135" t="s">
        <v>596</v>
      </c>
      <c r="C1135" s="345" t="s">
        <v>598</v>
      </c>
      <c r="D1135" s="346">
        <f>INDEX('2_Elect_EnergyOnlySales'!$A$11:$D$81,I1135,H1135)</f>
        <v>0</v>
      </c>
      <c r="E1135" s="350"/>
      <c r="H1135">
        <v>3</v>
      </c>
      <c r="I1135">
        <v>9</v>
      </c>
    </row>
    <row r="1136" spans="1:9">
      <c r="A1136" s="352">
        <v>51</v>
      </c>
      <c r="B1136" t="s">
        <v>596</v>
      </c>
      <c r="C1136" s="345" t="s">
        <v>599</v>
      </c>
      <c r="D1136" s="351"/>
      <c r="E1136" s="346">
        <f>INDEX('2_Elect_EnergyOnlySales'!$A$11:$D$81,I1136,H1136)</f>
        <v>0</v>
      </c>
      <c r="H1136">
        <v>4</v>
      </c>
      <c r="I1136">
        <v>9</v>
      </c>
    </row>
    <row r="1137" spans="1:9">
      <c r="A1137" s="352">
        <v>52</v>
      </c>
      <c r="B1137" t="s">
        <v>596</v>
      </c>
      <c r="C1137" s="345" t="s">
        <v>597</v>
      </c>
      <c r="D1137" s="346">
        <f>INDEX('2_Elect_EnergyOnlySales'!$A$11:$D$81,I1137,H1137)</f>
        <v>0</v>
      </c>
      <c r="E1137" s="350"/>
      <c r="H1137">
        <v>1</v>
      </c>
      <c r="I1137">
        <v>10</v>
      </c>
    </row>
    <row r="1138" spans="1:9">
      <c r="A1138" s="352">
        <v>52</v>
      </c>
      <c r="B1138" t="s">
        <v>596</v>
      </c>
      <c r="C1138" s="345" t="s">
        <v>75</v>
      </c>
      <c r="D1138" s="346">
        <f>INDEX('2_Elect_EnergyOnlySales'!$A$11:$D$81,I1138,H1138)</f>
        <v>0</v>
      </c>
      <c r="E1138" s="350"/>
      <c r="H1138">
        <v>2</v>
      </c>
      <c r="I1138">
        <v>10</v>
      </c>
    </row>
    <row r="1139" spans="1:9">
      <c r="A1139" s="352">
        <v>52</v>
      </c>
      <c r="B1139" t="s">
        <v>596</v>
      </c>
      <c r="C1139" s="345" t="s">
        <v>598</v>
      </c>
      <c r="D1139" s="346">
        <f>INDEX('2_Elect_EnergyOnlySales'!$A$11:$D$81,I1139,H1139)</f>
        <v>0</v>
      </c>
      <c r="E1139" s="350"/>
      <c r="H1139">
        <v>3</v>
      </c>
      <c r="I1139">
        <v>10</v>
      </c>
    </row>
    <row r="1140" spans="1:9">
      <c r="A1140" s="352">
        <v>52</v>
      </c>
      <c r="B1140" t="s">
        <v>596</v>
      </c>
      <c r="C1140" s="345" t="s">
        <v>599</v>
      </c>
      <c r="D1140" s="351"/>
      <c r="E1140" s="346">
        <f>INDEX('2_Elect_EnergyOnlySales'!$A$11:$D$81,I1140,H1140)</f>
        <v>0</v>
      </c>
      <c r="H1140">
        <v>4</v>
      </c>
      <c r="I1140">
        <v>10</v>
      </c>
    </row>
    <row r="1141" spans="1:9">
      <c r="A1141" s="352">
        <v>53</v>
      </c>
      <c r="B1141" t="s">
        <v>596</v>
      </c>
      <c r="C1141" s="345" t="s">
        <v>597</v>
      </c>
      <c r="D1141" s="346">
        <f>INDEX('2_Elect_EnergyOnlySales'!$A$11:$D$81,I1141,H1141)</f>
        <v>0</v>
      </c>
      <c r="E1141" s="350"/>
      <c r="H1141">
        <v>1</v>
      </c>
      <c r="I1141">
        <v>11</v>
      </c>
    </row>
    <row r="1142" spans="1:9">
      <c r="A1142" s="352">
        <v>53</v>
      </c>
      <c r="B1142" t="s">
        <v>596</v>
      </c>
      <c r="C1142" s="345" t="s">
        <v>75</v>
      </c>
      <c r="D1142" s="346">
        <f>INDEX('2_Elect_EnergyOnlySales'!$A$11:$D$81,I1142,H1142)</f>
        <v>0</v>
      </c>
      <c r="E1142" s="350"/>
      <c r="H1142">
        <v>2</v>
      </c>
      <c r="I1142">
        <v>11</v>
      </c>
    </row>
    <row r="1143" spans="1:9">
      <c r="A1143" s="352">
        <v>53</v>
      </c>
      <c r="B1143" t="s">
        <v>596</v>
      </c>
      <c r="C1143" s="345" t="s">
        <v>598</v>
      </c>
      <c r="D1143" s="346">
        <f>INDEX('2_Elect_EnergyOnlySales'!$A$11:$D$81,I1143,H1143)</f>
        <v>0</v>
      </c>
      <c r="E1143" s="350"/>
      <c r="H1143">
        <v>3</v>
      </c>
      <c r="I1143">
        <v>11</v>
      </c>
    </row>
    <row r="1144" spans="1:9">
      <c r="A1144" s="352">
        <v>53</v>
      </c>
      <c r="B1144" t="s">
        <v>596</v>
      </c>
      <c r="C1144" s="345" t="s">
        <v>599</v>
      </c>
      <c r="D1144" s="351"/>
      <c r="E1144" s="346">
        <f>INDEX('2_Elect_EnergyOnlySales'!$A$11:$D$81,I1144,H1144)</f>
        <v>0</v>
      </c>
      <c r="H1144">
        <v>4</v>
      </c>
      <c r="I1144">
        <v>11</v>
      </c>
    </row>
    <row r="1145" spans="1:9">
      <c r="A1145" s="352">
        <v>54</v>
      </c>
      <c r="B1145" t="s">
        <v>596</v>
      </c>
      <c r="C1145" s="345" t="s">
        <v>597</v>
      </c>
      <c r="D1145" s="346">
        <f>INDEX('2_Elect_EnergyOnlySales'!$A$11:$D$81,I1145,H1145)</f>
        <v>0</v>
      </c>
      <c r="E1145" s="350"/>
      <c r="H1145">
        <v>1</v>
      </c>
      <c r="I1145">
        <v>12</v>
      </c>
    </row>
    <row r="1146" spans="1:9">
      <c r="A1146" s="352">
        <v>54</v>
      </c>
      <c r="B1146" t="s">
        <v>596</v>
      </c>
      <c r="C1146" s="345" t="s">
        <v>75</v>
      </c>
      <c r="D1146" s="346">
        <f>INDEX('2_Elect_EnergyOnlySales'!$A$11:$D$81,I1146,H1146)</f>
        <v>0</v>
      </c>
      <c r="E1146" s="350"/>
      <c r="H1146">
        <v>2</v>
      </c>
      <c r="I1146">
        <v>12</v>
      </c>
    </row>
    <row r="1147" spans="1:9">
      <c r="A1147" s="352">
        <v>54</v>
      </c>
      <c r="B1147" t="s">
        <v>596</v>
      </c>
      <c r="C1147" s="345" t="s">
        <v>598</v>
      </c>
      <c r="D1147" s="346">
        <f>INDEX('2_Elect_EnergyOnlySales'!$A$11:$D$81,I1147,H1147)</f>
        <v>0</v>
      </c>
      <c r="E1147" s="350"/>
      <c r="H1147">
        <v>3</v>
      </c>
      <c r="I1147">
        <v>12</v>
      </c>
    </row>
    <row r="1148" spans="1:9">
      <c r="A1148" s="352">
        <v>54</v>
      </c>
      <c r="B1148" t="s">
        <v>596</v>
      </c>
      <c r="C1148" s="345" t="s">
        <v>599</v>
      </c>
      <c r="D1148" s="351"/>
      <c r="E1148" s="346">
        <f>INDEX('2_Elect_EnergyOnlySales'!$A$11:$D$81,I1148,H1148)</f>
        <v>0</v>
      </c>
      <c r="H1148">
        <v>4</v>
      </c>
      <c r="I1148">
        <v>12</v>
      </c>
    </row>
    <row r="1149" spans="1:9">
      <c r="A1149" s="352">
        <v>55</v>
      </c>
      <c r="B1149" t="s">
        <v>596</v>
      </c>
      <c r="C1149" s="345" t="s">
        <v>597</v>
      </c>
      <c r="D1149" s="346">
        <f>INDEX('2_Elect_EnergyOnlySales'!$A$11:$D$81,I1149,H1149)</f>
        <v>0</v>
      </c>
      <c r="E1149" s="350"/>
      <c r="H1149">
        <v>1</v>
      </c>
      <c r="I1149">
        <v>13</v>
      </c>
    </row>
    <row r="1150" spans="1:9">
      <c r="A1150" s="352">
        <v>55</v>
      </c>
      <c r="B1150" t="s">
        <v>596</v>
      </c>
      <c r="C1150" s="345" t="s">
        <v>75</v>
      </c>
      <c r="D1150" s="346">
        <f>INDEX('2_Elect_EnergyOnlySales'!$A$11:$D$81,I1150,H1150)</f>
        <v>0</v>
      </c>
      <c r="E1150" s="350"/>
      <c r="H1150">
        <v>2</v>
      </c>
      <c r="I1150">
        <v>13</v>
      </c>
    </row>
    <row r="1151" spans="1:9">
      <c r="A1151" s="352">
        <v>55</v>
      </c>
      <c r="B1151" t="s">
        <v>596</v>
      </c>
      <c r="C1151" s="345" t="s">
        <v>598</v>
      </c>
      <c r="D1151" s="346">
        <f>INDEX('2_Elect_EnergyOnlySales'!$A$11:$D$81,I1151,H1151)</f>
        <v>0</v>
      </c>
      <c r="E1151" s="350"/>
      <c r="H1151">
        <v>3</v>
      </c>
      <c r="I1151">
        <v>13</v>
      </c>
    </row>
    <row r="1152" spans="1:9">
      <c r="A1152" s="352">
        <v>55</v>
      </c>
      <c r="B1152" t="s">
        <v>596</v>
      </c>
      <c r="C1152" s="345" t="s">
        <v>599</v>
      </c>
      <c r="D1152" s="351"/>
      <c r="E1152" s="346">
        <f>INDEX('2_Elect_EnergyOnlySales'!$A$11:$D$81,I1152,H1152)</f>
        <v>0</v>
      </c>
      <c r="H1152">
        <v>4</v>
      </c>
      <c r="I1152">
        <v>13</v>
      </c>
    </row>
    <row r="1153" spans="1:9">
      <c r="A1153" s="344">
        <v>56</v>
      </c>
      <c r="B1153" t="s">
        <v>596</v>
      </c>
      <c r="C1153" s="345" t="s">
        <v>597</v>
      </c>
      <c r="D1153" s="346">
        <f>INDEX('2_Elect_EnergyOnlySales'!$A$11:$D$81,I1153,H1153)</f>
        <v>0</v>
      </c>
      <c r="E1153" s="350"/>
      <c r="H1153">
        <v>1</v>
      </c>
      <c r="I1153">
        <v>14</v>
      </c>
    </row>
    <row r="1154" spans="1:9">
      <c r="A1154" s="344">
        <v>56</v>
      </c>
      <c r="B1154" t="s">
        <v>596</v>
      </c>
      <c r="C1154" s="345" t="s">
        <v>75</v>
      </c>
      <c r="D1154" s="346">
        <f>INDEX('2_Elect_EnergyOnlySales'!$A$11:$D$81,I1154,H1154)</f>
        <v>0</v>
      </c>
      <c r="E1154" s="350"/>
      <c r="H1154">
        <v>2</v>
      </c>
      <c r="I1154">
        <v>14</v>
      </c>
    </row>
    <row r="1155" spans="1:9">
      <c r="A1155" s="344">
        <v>56</v>
      </c>
      <c r="B1155" t="s">
        <v>596</v>
      </c>
      <c r="C1155" s="345" t="s">
        <v>598</v>
      </c>
      <c r="D1155" s="346">
        <f>INDEX('2_Elect_EnergyOnlySales'!$A$11:$D$81,I1155,H1155)</f>
        <v>0</v>
      </c>
      <c r="E1155" s="350"/>
      <c r="H1155">
        <v>3</v>
      </c>
      <c r="I1155">
        <v>14</v>
      </c>
    </row>
    <row r="1156" spans="1:9">
      <c r="A1156" s="344">
        <v>56</v>
      </c>
      <c r="B1156" t="s">
        <v>596</v>
      </c>
      <c r="C1156" s="345" t="s">
        <v>599</v>
      </c>
      <c r="D1156" s="351"/>
      <c r="E1156" s="346">
        <f>INDEX('2_Elect_EnergyOnlySales'!$A$11:$D$81,I1156,H1156)</f>
        <v>0</v>
      </c>
      <c r="H1156">
        <v>4</v>
      </c>
      <c r="I1156">
        <v>14</v>
      </c>
    </row>
    <row r="1157" spans="1:9">
      <c r="A1157" s="344">
        <v>57</v>
      </c>
      <c r="B1157" t="s">
        <v>596</v>
      </c>
      <c r="C1157" s="345" t="s">
        <v>597</v>
      </c>
      <c r="D1157" s="346">
        <f>INDEX('2_Elect_EnergyOnlySales'!$A$11:$D$81,I1157,H1157)</f>
        <v>0</v>
      </c>
      <c r="E1157" s="350"/>
      <c r="H1157">
        <v>1</v>
      </c>
      <c r="I1157">
        <v>15</v>
      </c>
    </row>
    <row r="1158" spans="1:9">
      <c r="A1158" s="344">
        <v>57</v>
      </c>
      <c r="B1158" t="s">
        <v>596</v>
      </c>
      <c r="C1158" s="345" t="s">
        <v>75</v>
      </c>
      <c r="D1158" s="346">
        <f>INDEX('2_Elect_EnergyOnlySales'!$A$11:$D$81,I1158,H1158)</f>
        <v>0</v>
      </c>
      <c r="E1158" s="350"/>
      <c r="H1158">
        <v>2</v>
      </c>
      <c r="I1158">
        <v>15</v>
      </c>
    </row>
    <row r="1159" spans="1:9">
      <c r="A1159" s="344">
        <v>57</v>
      </c>
      <c r="B1159" t="s">
        <v>596</v>
      </c>
      <c r="C1159" s="345" t="s">
        <v>598</v>
      </c>
      <c r="D1159" s="346">
        <f>INDEX('2_Elect_EnergyOnlySales'!$A$11:$D$81,I1159,H1159)</f>
        <v>0</v>
      </c>
      <c r="E1159" s="350"/>
      <c r="H1159">
        <v>3</v>
      </c>
      <c r="I1159">
        <v>15</v>
      </c>
    </row>
    <row r="1160" spans="1:9">
      <c r="A1160" s="352">
        <v>57</v>
      </c>
      <c r="B1160" t="s">
        <v>596</v>
      </c>
      <c r="C1160" s="345" t="s">
        <v>599</v>
      </c>
      <c r="D1160" s="351"/>
      <c r="E1160" s="346">
        <f>INDEX('2_Elect_EnergyOnlySales'!$A$11:$D$81,I1160,H1160)</f>
        <v>0</v>
      </c>
      <c r="H1160">
        <v>4</v>
      </c>
      <c r="I1160">
        <v>15</v>
      </c>
    </row>
    <row r="1161" spans="1:9">
      <c r="A1161" s="352">
        <v>58</v>
      </c>
      <c r="B1161" t="s">
        <v>596</v>
      </c>
      <c r="C1161" s="345" t="s">
        <v>597</v>
      </c>
      <c r="D1161" s="346">
        <f>INDEX('2_Elect_EnergyOnlySales'!$A$11:$D$81,I1161,H1161)</f>
        <v>0</v>
      </c>
      <c r="E1161" s="350"/>
      <c r="H1161">
        <v>1</v>
      </c>
      <c r="I1161">
        <v>16</v>
      </c>
    </row>
    <row r="1162" spans="1:9">
      <c r="A1162" s="352">
        <v>58</v>
      </c>
      <c r="B1162" t="s">
        <v>596</v>
      </c>
      <c r="C1162" s="345" t="s">
        <v>75</v>
      </c>
      <c r="D1162" s="346">
        <f>INDEX('2_Elect_EnergyOnlySales'!$A$11:$D$81,I1162,H1162)</f>
        <v>0</v>
      </c>
      <c r="E1162" s="350"/>
      <c r="H1162">
        <v>2</v>
      </c>
      <c r="I1162">
        <v>16</v>
      </c>
    </row>
    <row r="1163" spans="1:9">
      <c r="A1163" s="352">
        <v>58</v>
      </c>
      <c r="B1163" t="s">
        <v>596</v>
      </c>
      <c r="C1163" s="345" t="s">
        <v>598</v>
      </c>
      <c r="D1163" s="346">
        <f>INDEX('2_Elect_EnergyOnlySales'!$A$11:$D$81,I1163,H1163)</f>
        <v>0</v>
      </c>
      <c r="E1163" s="350"/>
      <c r="H1163">
        <v>3</v>
      </c>
      <c r="I1163">
        <v>16</v>
      </c>
    </row>
    <row r="1164" spans="1:9">
      <c r="A1164" s="352">
        <v>58</v>
      </c>
      <c r="B1164" t="s">
        <v>596</v>
      </c>
      <c r="C1164" s="345" t="s">
        <v>599</v>
      </c>
      <c r="D1164" s="351"/>
      <c r="E1164" s="346">
        <f>INDEX('2_Elect_EnergyOnlySales'!$A$11:$D$81,I1164,H1164)</f>
        <v>0</v>
      </c>
      <c r="H1164">
        <v>4</v>
      </c>
      <c r="I1164">
        <v>16</v>
      </c>
    </row>
    <row r="1165" spans="1:9">
      <c r="A1165" s="352">
        <v>59</v>
      </c>
      <c r="B1165" t="s">
        <v>596</v>
      </c>
      <c r="C1165" s="345" t="s">
        <v>597</v>
      </c>
      <c r="D1165" s="346">
        <f>INDEX('2_Elect_EnergyOnlySales'!$A$11:$D$81,I1165,H1165)</f>
        <v>0</v>
      </c>
      <c r="E1165" s="350"/>
      <c r="H1165">
        <v>1</v>
      </c>
      <c r="I1165">
        <v>17</v>
      </c>
    </row>
    <row r="1166" spans="1:9">
      <c r="A1166" s="352">
        <v>59</v>
      </c>
      <c r="B1166" t="s">
        <v>596</v>
      </c>
      <c r="C1166" s="345" t="s">
        <v>75</v>
      </c>
      <c r="D1166" s="346">
        <f>INDEX('2_Elect_EnergyOnlySales'!$A$11:$D$81,I1166,H1166)</f>
        <v>0</v>
      </c>
      <c r="E1166" s="350"/>
      <c r="H1166">
        <v>2</v>
      </c>
      <c r="I1166">
        <v>17</v>
      </c>
    </row>
    <row r="1167" spans="1:9">
      <c r="A1167" s="352">
        <v>59</v>
      </c>
      <c r="B1167" t="s">
        <v>596</v>
      </c>
      <c r="C1167" s="345" t="s">
        <v>598</v>
      </c>
      <c r="D1167" s="346">
        <f>INDEX('2_Elect_EnergyOnlySales'!$A$11:$D$81,I1167,H1167)</f>
        <v>0</v>
      </c>
      <c r="E1167" s="350"/>
      <c r="H1167">
        <v>3</v>
      </c>
      <c r="I1167">
        <v>17</v>
      </c>
    </row>
    <row r="1168" spans="1:9">
      <c r="A1168" s="352">
        <v>59</v>
      </c>
      <c r="B1168" t="s">
        <v>596</v>
      </c>
      <c r="C1168" s="345" t="s">
        <v>599</v>
      </c>
      <c r="D1168" s="351"/>
      <c r="E1168" s="346">
        <f>INDEX('2_Elect_EnergyOnlySales'!$A$11:$D$81,I1168,H1168)</f>
        <v>0</v>
      </c>
      <c r="H1168">
        <v>4</v>
      </c>
      <c r="I1168">
        <v>17</v>
      </c>
    </row>
    <row r="1169" spans="1:9">
      <c r="A1169" s="352">
        <v>60</v>
      </c>
      <c r="B1169" t="s">
        <v>596</v>
      </c>
      <c r="C1169" s="345" t="s">
        <v>597</v>
      </c>
      <c r="D1169" s="346">
        <f>INDEX('2_Elect_EnergyOnlySales'!$A$11:$D$81,I1169,H1169)</f>
        <v>0</v>
      </c>
      <c r="E1169" s="350"/>
      <c r="H1169">
        <v>1</v>
      </c>
      <c r="I1169">
        <v>18</v>
      </c>
    </row>
    <row r="1170" spans="1:9">
      <c r="A1170" s="352">
        <v>60</v>
      </c>
      <c r="B1170" t="s">
        <v>596</v>
      </c>
      <c r="C1170" s="345" t="s">
        <v>75</v>
      </c>
      <c r="D1170" s="346">
        <f>INDEX('2_Elect_EnergyOnlySales'!$A$11:$D$81,I1170,H1170)</f>
        <v>0</v>
      </c>
      <c r="E1170" s="350"/>
      <c r="H1170">
        <v>2</v>
      </c>
      <c r="I1170">
        <v>18</v>
      </c>
    </row>
    <row r="1171" spans="1:9">
      <c r="A1171" s="352">
        <v>60</v>
      </c>
      <c r="B1171" t="s">
        <v>596</v>
      </c>
      <c r="C1171" s="345" t="s">
        <v>598</v>
      </c>
      <c r="D1171" s="346">
        <f>INDEX('2_Elect_EnergyOnlySales'!$A$11:$D$81,I1171,H1171)</f>
        <v>0</v>
      </c>
      <c r="E1171" s="350"/>
      <c r="H1171">
        <v>3</v>
      </c>
      <c r="I1171">
        <v>18</v>
      </c>
    </row>
    <row r="1172" spans="1:9">
      <c r="A1172" s="352">
        <v>60</v>
      </c>
      <c r="B1172" t="s">
        <v>596</v>
      </c>
      <c r="C1172" s="345" t="s">
        <v>599</v>
      </c>
      <c r="D1172" s="351"/>
      <c r="E1172" s="346">
        <f>INDEX('2_Elect_EnergyOnlySales'!$A$11:$D$81,I1172,H1172)</f>
        <v>0</v>
      </c>
      <c r="H1172">
        <v>4</v>
      </c>
      <c r="I1172">
        <v>18</v>
      </c>
    </row>
    <row r="1173" spans="1:9">
      <c r="A1173" s="352">
        <v>61</v>
      </c>
      <c r="B1173" t="s">
        <v>596</v>
      </c>
      <c r="C1173" s="345" t="s">
        <v>597</v>
      </c>
      <c r="D1173" s="346">
        <f>INDEX('2_Elect_EnergyOnlySales'!$A$11:$D$81,I1173,H1173)</f>
        <v>0</v>
      </c>
      <c r="E1173" s="350"/>
      <c r="H1173">
        <v>1</v>
      </c>
      <c r="I1173">
        <v>19</v>
      </c>
    </row>
    <row r="1174" spans="1:9">
      <c r="A1174" s="352">
        <v>61</v>
      </c>
      <c r="B1174" t="s">
        <v>596</v>
      </c>
      <c r="C1174" s="345" t="s">
        <v>75</v>
      </c>
      <c r="D1174" s="346">
        <f>INDEX('2_Elect_EnergyOnlySales'!$A$11:$D$81,I1174,H1174)</f>
        <v>0</v>
      </c>
      <c r="E1174" s="350"/>
      <c r="H1174">
        <v>2</v>
      </c>
      <c r="I1174">
        <v>19</v>
      </c>
    </row>
    <row r="1175" spans="1:9">
      <c r="A1175" s="352">
        <v>61</v>
      </c>
      <c r="B1175" t="s">
        <v>596</v>
      </c>
      <c r="C1175" s="345" t="s">
        <v>598</v>
      </c>
      <c r="D1175" s="346">
        <f>INDEX('2_Elect_EnergyOnlySales'!$A$11:$D$81,I1175,H1175)</f>
        <v>0</v>
      </c>
      <c r="E1175" s="350"/>
      <c r="H1175">
        <v>3</v>
      </c>
      <c r="I1175">
        <v>19</v>
      </c>
    </row>
    <row r="1176" spans="1:9">
      <c r="A1176" s="352">
        <v>61</v>
      </c>
      <c r="B1176" t="s">
        <v>596</v>
      </c>
      <c r="C1176" s="345" t="s">
        <v>599</v>
      </c>
      <c r="D1176" s="351"/>
      <c r="E1176" s="346">
        <f>INDEX('2_Elect_EnergyOnlySales'!$A$11:$D$81,I1176,H1176)</f>
        <v>0</v>
      </c>
      <c r="H1176">
        <v>4</v>
      </c>
      <c r="I1176">
        <v>19</v>
      </c>
    </row>
    <row r="1177" spans="1:9">
      <c r="A1177" s="352">
        <v>62</v>
      </c>
      <c r="B1177" t="s">
        <v>596</v>
      </c>
      <c r="C1177" s="345" t="s">
        <v>597</v>
      </c>
      <c r="D1177" s="346">
        <f>INDEX('2_Elect_EnergyOnlySales'!$A$11:$D$81,I1177,H1177)</f>
        <v>0</v>
      </c>
      <c r="E1177" s="350"/>
      <c r="H1177">
        <v>1</v>
      </c>
      <c r="I1177">
        <v>20</v>
      </c>
    </row>
    <row r="1178" spans="1:9">
      <c r="A1178" s="352">
        <v>62</v>
      </c>
      <c r="B1178" t="s">
        <v>596</v>
      </c>
      <c r="C1178" s="345" t="s">
        <v>75</v>
      </c>
      <c r="D1178" s="346">
        <f>INDEX('2_Elect_EnergyOnlySales'!$A$11:$D$81,I1178,H1178)</f>
        <v>0</v>
      </c>
      <c r="E1178" s="350"/>
      <c r="H1178">
        <v>2</v>
      </c>
      <c r="I1178">
        <v>20</v>
      </c>
    </row>
    <row r="1179" spans="1:9">
      <c r="A1179" s="344">
        <v>62</v>
      </c>
      <c r="B1179" t="s">
        <v>596</v>
      </c>
      <c r="C1179" s="345" t="s">
        <v>598</v>
      </c>
      <c r="D1179" s="346">
        <f>INDEX('2_Elect_EnergyOnlySales'!$A$11:$D$81,I1179,H1179)</f>
        <v>0</v>
      </c>
      <c r="E1179" s="350"/>
      <c r="H1179">
        <v>3</v>
      </c>
      <c r="I1179">
        <v>20</v>
      </c>
    </row>
    <row r="1180" spans="1:9">
      <c r="A1180" s="344">
        <v>62</v>
      </c>
      <c r="B1180" t="s">
        <v>596</v>
      </c>
      <c r="C1180" s="345" t="s">
        <v>599</v>
      </c>
      <c r="D1180" s="351"/>
      <c r="E1180" s="346">
        <f>INDEX('2_Elect_EnergyOnlySales'!$A$11:$D$81,I1180,H1180)</f>
        <v>0</v>
      </c>
      <c r="H1180">
        <v>4</v>
      </c>
      <c r="I1180">
        <v>20</v>
      </c>
    </row>
    <row r="1181" spans="1:9">
      <c r="A1181" s="344">
        <v>63</v>
      </c>
      <c r="B1181" t="s">
        <v>596</v>
      </c>
      <c r="C1181" s="345" t="s">
        <v>597</v>
      </c>
      <c r="D1181" s="346">
        <f>INDEX('2_Elect_EnergyOnlySales'!$A$11:$D$81,I1181,H1181)</f>
        <v>0</v>
      </c>
      <c r="E1181" s="350"/>
      <c r="H1181">
        <v>1</v>
      </c>
      <c r="I1181">
        <v>21</v>
      </c>
    </row>
    <row r="1182" spans="1:9">
      <c r="A1182" s="344">
        <v>63</v>
      </c>
      <c r="B1182" t="s">
        <v>596</v>
      </c>
      <c r="C1182" s="345" t="s">
        <v>75</v>
      </c>
      <c r="D1182" s="346">
        <f>INDEX('2_Elect_EnergyOnlySales'!$A$11:$D$81,I1182,H1182)</f>
        <v>0</v>
      </c>
      <c r="E1182" s="350"/>
      <c r="H1182">
        <v>2</v>
      </c>
      <c r="I1182">
        <v>21</v>
      </c>
    </row>
    <row r="1183" spans="1:9">
      <c r="A1183" s="344">
        <v>63</v>
      </c>
      <c r="B1183" t="s">
        <v>596</v>
      </c>
      <c r="C1183" s="345" t="s">
        <v>598</v>
      </c>
      <c r="D1183" s="346">
        <f>INDEX('2_Elect_EnergyOnlySales'!$A$11:$D$81,I1183,H1183)</f>
        <v>0</v>
      </c>
      <c r="E1183" s="350"/>
      <c r="H1183">
        <v>3</v>
      </c>
      <c r="I1183">
        <v>21</v>
      </c>
    </row>
    <row r="1184" spans="1:9">
      <c r="A1184" s="344">
        <v>63</v>
      </c>
      <c r="B1184" t="s">
        <v>596</v>
      </c>
      <c r="C1184" s="345" t="s">
        <v>599</v>
      </c>
      <c r="D1184" s="351"/>
      <c r="E1184" s="346">
        <f>INDEX('2_Elect_EnergyOnlySales'!$A$11:$D$81,I1184,H1184)</f>
        <v>0</v>
      </c>
      <c r="H1184">
        <v>4</v>
      </c>
      <c r="I1184">
        <v>21</v>
      </c>
    </row>
    <row r="1185" spans="1:9">
      <c r="A1185" s="344">
        <v>64</v>
      </c>
      <c r="B1185" t="s">
        <v>596</v>
      </c>
      <c r="C1185" s="345" t="s">
        <v>597</v>
      </c>
      <c r="D1185" s="346">
        <f>INDEX('2_Elect_EnergyOnlySales'!$A$11:$D$81,I1185,H1185)</f>
        <v>0</v>
      </c>
      <c r="E1185" s="350"/>
      <c r="H1185">
        <v>1</v>
      </c>
      <c r="I1185">
        <v>22</v>
      </c>
    </row>
    <row r="1186" spans="1:9">
      <c r="A1186" s="352">
        <v>64</v>
      </c>
      <c r="B1186" t="s">
        <v>596</v>
      </c>
      <c r="C1186" s="345" t="s">
        <v>75</v>
      </c>
      <c r="D1186" s="346">
        <f>INDEX('2_Elect_EnergyOnlySales'!$A$11:$D$81,I1186,H1186)</f>
        <v>0</v>
      </c>
      <c r="E1186" s="350"/>
      <c r="H1186">
        <v>2</v>
      </c>
      <c r="I1186">
        <v>22</v>
      </c>
    </row>
    <row r="1187" spans="1:9">
      <c r="A1187" s="352">
        <v>64</v>
      </c>
      <c r="B1187" t="s">
        <v>596</v>
      </c>
      <c r="C1187" s="345" t="s">
        <v>598</v>
      </c>
      <c r="D1187" s="346">
        <f>INDEX('2_Elect_EnergyOnlySales'!$A$11:$D$81,I1187,H1187)</f>
        <v>0</v>
      </c>
      <c r="E1187" s="350"/>
      <c r="H1187">
        <v>3</v>
      </c>
      <c r="I1187">
        <v>22</v>
      </c>
    </row>
    <row r="1188" spans="1:9">
      <c r="A1188" s="352">
        <v>64</v>
      </c>
      <c r="B1188" t="s">
        <v>596</v>
      </c>
      <c r="C1188" s="345" t="s">
        <v>599</v>
      </c>
      <c r="D1188" s="351"/>
      <c r="E1188" s="346">
        <f>INDEX('2_Elect_EnergyOnlySales'!$A$11:$D$81,I1188,H1188)</f>
        <v>0</v>
      </c>
      <c r="H1188">
        <v>4</v>
      </c>
      <c r="I1188">
        <v>22</v>
      </c>
    </row>
    <row r="1189" spans="1:9">
      <c r="A1189" s="352">
        <v>65</v>
      </c>
      <c r="B1189" t="s">
        <v>596</v>
      </c>
      <c r="C1189" s="345" t="s">
        <v>597</v>
      </c>
      <c r="D1189" s="346">
        <f>INDEX('2_Elect_EnergyOnlySales'!$A$11:$D$81,I1189,H1189)</f>
        <v>0</v>
      </c>
      <c r="E1189" s="350"/>
      <c r="H1189">
        <v>1</v>
      </c>
      <c r="I1189">
        <v>23</v>
      </c>
    </row>
    <row r="1190" spans="1:9">
      <c r="A1190" s="352">
        <v>65</v>
      </c>
      <c r="B1190" t="s">
        <v>596</v>
      </c>
      <c r="C1190" s="345" t="s">
        <v>75</v>
      </c>
      <c r="D1190" s="346">
        <f>INDEX('2_Elect_EnergyOnlySales'!$A$11:$D$81,I1190,H1190)</f>
        <v>0</v>
      </c>
      <c r="E1190" s="350"/>
      <c r="H1190">
        <v>2</v>
      </c>
      <c r="I1190">
        <v>23</v>
      </c>
    </row>
    <row r="1191" spans="1:9">
      <c r="A1191" s="352">
        <v>65</v>
      </c>
      <c r="B1191" t="s">
        <v>596</v>
      </c>
      <c r="C1191" s="345" t="s">
        <v>598</v>
      </c>
      <c r="D1191" s="346">
        <f>INDEX('2_Elect_EnergyOnlySales'!$A$11:$D$81,I1191,H1191)</f>
        <v>0</v>
      </c>
      <c r="E1191" s="350"/>
      <c r="H1191">
        <v>3</v>
      </c>
      <c r="I1191">
        <v>23</v>
      </c>
    </row>
    <row r="1192" spans="1:9">
      <c r="A1192" s="352">
        <v>65</v>
      </c>
      <c r="B1192" t="s">
        <v>596</v>
      </c>
      <c r="C1192" s="345" t="s">
        <v>599</v>
      </c>
      <c r="D1192" s="351"/>
      <c r="E1192" s="346">
        <f>INDEX('2_Elect_EnergyOnlySales'!$A$11:$D$81,I1192,H1192)</f>
        <v>0</v>
      </c>
      <c r="H1192">
        <v>4</v>
      </c>
      <c r="I1192">
        <v>23</v>
      </c>
    </row>
    <row r="1193" spans="1:9">
      <c r="A1193" s="352">
        <v>66</v>
      </c>
      <c r="B1193" t="s">
        <v>596</v>
      </c>
      <c r="C1193" s="345" t="s">
        <v>597</v>
      </c>
      <c r="D1193" s="346">
        <f>INDEX('2_Elect_EnergyOnlySales'!$A$11:$D$81,I1193,H1193)</f>
        <v>0</v>
      </c>
      <c r="E1193" s="350"/>
      <c r="H1193">
        <v>1</v>
      </c>
      <c r="I1193">
        <v>24</v>
      </c>
    </row>
    <row r="1194" spans="1:9">
      <c r="A1194" s="352">
        <v>66</v>
      </c>
      <c r="B1194" t="s">
        <v>596</v>
      </c>
      <c r="C1194" s="345" t="s">
        <v>75</v>
      </c>
      <c r="D1194" s="346">
        <f>INDEX('2_Elect_EnergyOnlySales'!$A$11:$D$81,I1194,H1194)</f>
        <v>0</v>
      </c>
      <c r="E1194" s="350"/>
      <c r="H1194">
        <v>2</v>
      </c>
      <c r="I1194">
        <v>24</v>
      </c>
    </row>
    <row r="1195" spans="1:9">
      <c r="A1195" s="352">
        <v>66</v>
      </c>
      <c r="B1195" t="s">
        <v>596</v>
      </c>
      <c r="C1195" s="345" t="s">
        <v>598</v>
      </c>
      <c r="D1195" s="346">
        <f>INDEX('2_Elect_EnergyOnlySales'!$A$11:$D$81,I1195,H1195)</f>
        <v>0</v>
      </c>
      <c r="E1195" s="350"/>
      <c r="H1195">
        <v>3</v>
      </c>
      <c r="I1195">
        <v>24</v>
      </c>
    </row>
    <row r="1196" spans="1:9">
      <c r="A1196" s="352">
        <v>66</v>
      </c>
      <c r="B1196" t="s">
        <v>596</v>
      </c>
      <c r="C1196" s="345" t="s">
        <v>599</v>
      </c>
      <c r="D1196" s="351"/>
      <c r="E1196" s="346">
        <f>INDEX('2_Elect_EnergyOnlySales'!$A$11:$D$81,I1196,H1196)</f>
        <v>0</v>
      </c>
      <c r="H1196">
        <v>4</v>
      </c>
      <c r="I1196">
        <v>24</v>
      </c>
    </row>
    <row r="1197" spans="1:9">
      <c r="A1197" s="352">
        <v>67</v>
      </c>
      <c r="B1197" t="s">
        <v>596</v>
      </c>
      <c r="C1197" s="345" t="s">
        <v>597</v>
      </c>
      <c r="D1197" s="346">
        <f>INDEX('2_Elect_EnergyOnlySales'!$A$11:$D$81,I1197,H1197)</f>
        <v>0</v>
      </c>
      <c r="E1197" s="350"/>
      <c r="H1197">
        <v>1</v>
      </c>
      <c r="I1197">
        <v>25</v>
      </c>
    </row>
    <row r="1198" spans="1:9">
      <c r="A1198" s="352">
        <v>67</v>
      </c>
      <c r="B1198" t="s">
        <v>596</v>
      </c>
      <c r="C1198" s="345" t="s">
        <v>75</v>
      </c>
      <c r="D1198" s="346">
        <f>INDEX('2_Elect_EnergyOnlySales'!$A$11:$D$81,I1198,H1198)</f>
        <v>0</v>
      </c>
      <c r="E1198" s="350"/>
      <c r="H1198">
        <v>2</v>
      </c>
      <c r="I1198">
        <v>25</v>
      </c>
    </row>
    <row r="1199" spans="1:9">
      <c r="A1199" s="352">
        <v>67</v>
      </c>
      <c r="B1199" t="s">
        <v>596</v>
      </c>
      <c r="C1199" s="345" t="s">
        <v>598</v>
      </c>
      <c r="D1199" s="346">
        <f>INDEX('2_Elect_EnergyOnlySales'!$A$11:$D$81,I1199,H1199)</f>
        <v>0</v>
      </c>
      <c r="E1199" s="350"/>
      <c r="H1199">
        <v>3</v>
      </c>
      <c r="I1199">
        <v>25</v>
      </c>
    </row>
    <row r="1200" spans="1:9">
      <c r="A1200" s="352">
        <v>67</v>
      </c>
      <c r="B1200" t="s">
        <v>596</v>
      </c>
      <c r="C1200" s="345" t="s">
        <v>599</v>
      </c>
      <c r="D1200" s="351"/>
      <c r="E1200" s="346">
        <f>INDEX('2_Elect_EnergyOnlySales'!$A$11:$D$81,I1200,H1200)</f>
        <v>0</v>
      </c>
      <c r="H1200">
        <v>4</v>
      </c>
      <c r="I1200">
        <v>25</v>
      </c>
    </row>
    <row r="1201" spans="1:9">
      <c r="A1201" s="352">
        <v>68</v>
      </c>
      <c r="B1201" t="s">
        <v>596</v>
      </c>
      <c r="C1201" s="345" t="s">
        <v>597</v>
      </c>
      <c r="D1201" s="346">
        <f>INDEX('2_Elect_EnergyOnlySales'!$A$11:$D$81,I1201,H1201)</f>
        <v>0</v>
      </c>
      <c r="E1201" s="350"/>
      <c r="H1201">
        <v>1</v>
      </c>
      <c r="I1201">
        <v>26</v>
      </c>
    </row>
    <row r="1202" spans="1:9">
      <c r="A1202" s="352">
        <v>68</v>
      </c>
      <c r="B1202" t="s">
        <v>596</v>
      </c>
      <c r="C1202" s="345" t="s">
        <v>75</v>
      </c>
      <c r="D1202" s="346">
        <f>INDEX('2_Elect_EnergyOnlySales'!$A$11:$D$81,I1202,H1202)</f>
        <v>0</v>
      </c>
      <c r="E1202" s="350"/>
      <c r="H1202">
        <v>2</v>
      </c>
      <c r="I1202">
        <v>26</v>
      </c>
    </row>
    <row r="1203" spans="1:9">
      <c r="A1203" s="352">
        <v>68</v>
      </c>
      <c r="B1203" t="s">
        <v>596</v>
      </c>
      <c r="C1203" s="345" t="s">
        <v>598</v>
      </c>
      <c r="D1203" s="346">
        <f>INDEX('2_Elect_EnergyOnlySales'!$A$11:$D$81,I1203,H1203)</f>
        <v>0</v>
      </c>
      <c r="E1203" s="350"/>
      <c r="H1203">
        <v>3</v>
      </c>
      <c r="I1203">
        <v>26</v>
      </c>
    </row>
    <row r="1204" spans="1:9">
      <c r="A1204" s="352">
        <v>68</v>
      </c>
      <c r="B1204" t="s">
        <v>596</v>
      </c>
      <c r="C1204" s="345" t="s">
        <v>599</v>
      </c>
      <c r="D1204" s="351"/>
      <c r="E1204" s="346">
        <f>INDEX('2_Elect_EnergyOnlySales'!$A$11:$D$81,I1204,H1204)</f>
        <v>0</v>
      </c>
      <c r="H1204">
        <v>4</v>
      </c>
      <c r="I1204">
        <v>26</v>
      </c>
    </row>
    <row r="1205" spans="1:9">
      <c r="A1205" s="344">
        <v>69</v>
      </c>
      <c r="B1205" t="s">
        <v>596</v>
      </c>
      <c r="C1205" s="345" t="s">
        <v>597</v>
      </c>
      <c r="D1205" s="346">
        <f>INDEX('2_Elect_EnergyOnlySales'!$A$11:$D$81,I1205,H1205)</f>
        <v>0</v>
      </c>
      <c r="E1205" s="350"/>
      <c r="H1205">
        <v>1</v>
      </c>
      <c r="I1205">
        <v>27</v>
      </c>
    </row>
    <row r="1206" spans="1:9">
      <c r="A1206" s="344">
        <v>69</v>
      </c>
      <c r="B1206" t="s">
        <v>596</v>
      </c>
      <c r="C1206" s="345" t="s">
        <v>75</v>
      </c>
      <c r="D1206" s="346">
        <f>INDEX('2_Elect_EnergyOnlySales'!$A$11:$D$81,I1206,H1206)</f>
        <v>0</v>
      </c>
      <c r="E1206" s="350"/>
      <c r="H1206">
        <v>2</v>
      </c>
      <c r="I1206">
        <v>27</v>
      </c>
    </row>
    <row r="1207" spans="1:9">
      <c r="A1207" s="344">
        <v>69</v>
      </c>
      <c r="B1207" t="s">
        <v>596</v>
      </c>
      <c r="C1207" s="345" t="s">
        <v>598</v>
      </c>
      <c r="D1207" s="346">
        <f>INDEX('2_Elect_EnergyOnlySales'!$A$11:$D$81,I1207,H1207)</f>
        <v>0</v>
      </c>
      <c r="E1207" s="350"/>
      <c r="H1207">
        <v>3</v>
      </c>
      <c r="I1207">
        <v>27</v>
      </c>
    </row>
    <row r="1208" spans="1:9">
      <c r="A1208" s="344">
        <v>69</v>
      </c>
      <c r="B1208" t="s">
        <v>596</v>
      </c>
      <c r="C1208" s="345" t="s">
        <v>599</v>
      </c>
      <c r="D1208" s="351"/>
      <c r="E1208" s="346">
        <f>INDEX('2_Elect_EnergyOnlySales'!$A$11:$D$81,I1208,H1208)</f>
        <v>0</v>
      </c>
      <c r="H1208">
        <v>4</v>
      </c>
      <c r="I1208">
        <v>27</v>
      </c>
    </row>
    <row r="1209" spans="1:9">
      <c r="A1209" s="344">
        <v>70</v>
      </c>
      <c r="B1209" t="s">
        <v>596</v>
      </c>
      <c r="C1209" s="345" t="s">
        <v>597</v>
      </c>
      <c r="D1209" s="346">
        <f>INDEX('2_Elect_EnergyOnlySales'!$A$11:$D$81,I1209,H1209)</f>
        <v>0</v>
      </c>
      <c r="E1209" s="350"/>
      <c r="H1209">
        <v>1</v>
      </c>
      <c r="I1209">
        <v>28</v>
      </c>
    </row>
    <row r="1210" spans="1:9">
      <c r="A1210" s="344">
        <v>70</v>
      </c>
      <c r="B1210" t="s">
        <v>596</v>
      </c>
      <c r="C1210" s="345" t="s">
        <v>75</v>
      </c>
      <c r="D1210" s="346">
        <f>INDEX('2_Elect_EnergyOnlySales'!$A$11:$D$81,I1210,H1210)</f>
        <v>0</v>
      </c>
      <c r="E1210" s="350"/>
      <c r="H1210">
        <v>2</v>
      </c>
      <c r="I1210">
        <v>28</v>
      </c>
    </row>
    <row r="1211" spans="1:9">
      <c r="A1211" s="344">
        <v>70</v>
      </c>
      <c r="B1211" t="s">
        <v>596</v>
      </c>
      <c r="C1211" s="345" t="s">
        <v>598</v>
      </c>
      <c r="D1211" s="346">
        <f>INDEX('2_Elect_EnergyOnlySales'!$A$11:$D$81,I1211,H1211)</f>
        <v>0</v>
      </c>
      <c r="E1211" s="350"/>
      <c r="H1211">
        <v>3</v>
      </c>
      <c r="I1211">
        <v>28</v>
      </c>
    </row>
    <row r="1212" spans="1:9">
      <c r="A1212" s="352">
        <v>70</v>
      </c>
      <c r="B1212" t="s">
        <v>596</v>
      </c>
      <c r="C1212" s="345" t="s">
        <v>599</v>
      </c>
      <c r="D1212" s="351"/>
      <c r="E1212" s="346">
        <f>INDEX('2_Elect_EnergyOnlySales'!$A$11:$D$81,I1212,H1212)</f>
        <v>0</v>
      </c>
      <c r="H1212">
        <v>4</v>
      </c>
      <c r="I1212">
        <v>28</v>
      </c>
    </row>
    <row r="1213" spans="1:9">
      <c r="A1213" s="352">
        <v>71</v>
      </c>
      <c r="B1213" t="s">
        <v>596</v>
      </c>
      <c r="C1213" s="345" t="s">
        <v>597</v>
      </c>
      <c r="D1213" s="346">
        <f>INDEX('2_Elect_EnergyOnlySales'!$A$11:$D$81,I1213,H1213)</f>
        <v>0</v>
      </c>
      <c r="E1213" s="350"/>
      <c r="H1213">
        <v>1</v>
      </c>
      <c r="I1213">
        <v>29</v>
      </c>
    </row>
    <row r="1214" spans="1:9">
      <c r="A1214" s="352">
        <v>71</v>
      </c>
      <c r="B1214" t="s">
        <v>596</v>
      </c>
      <c r="C1214" s="345" t="s">
        <v>75</v>
      </c>
      <c r="D1214" s="346">
        <f>INDEX('2_Elect_EnergyOnlySales'!$A$11:$D$81,I1214,H1214)</f>
        <v>0</v>
      </c>
      <c r="E1214" s="350"/>
      <c r="H1214">
        <v>2</v>
      </c>
      <c r="I1214">
        <v>29</v>
      </c>
    </row>
    <row r="1215" spans="1:9">
      <c r="A1215" s="352">
        <v>71</v>
      </c>
      <c r="B1215" t="s">
        <v>596</v>
      </c>
      <c r="C1215" s="345" t="s">
        <v>598</v>
      </c>
      <c r="D1215" s="346">
        <f>INDEX('2_Elect_EnergyOnlySales'!$A$11:$D$81,I1215,H1215)</f>
        <v>0</v>
      </c>
      <c r="E1215" s="350"/>
      <c r="H1215">
        <v>3</v>
      </c>
      <c r="I1215">
        <v>29</v>
      </c>
    </row>
    <row r="1216" spans="1:9">
      <c r="A1216" s="352">
        <v>71</v>
      </c>
      <c r="B1216" t="s">
        <v>596</v>
      </c>
      <c r="C1216" s="345" t="s">
        <v>599</v>
      </c>
      <c r="D1216" s="351"/>
      <c r="E1216" s="346">
        <f>INDEX('2_Elect_EnergyOnlySales'!$A$11:$D$81,I1216,H1216)</f>
        <v>0</v>
      </c>
      <c r="H1216">
        <v>4</v>
      </c>
      <c r="I1216">
        <v>29</v>
      </c>
    </row>
    <row r="1217" spans="1:9">
      <c r="A1217" s="352">
        <v>72</v>
      </c>
      <c r="B1217" t="s">
        <v>596</v>
      </c>
      <c r="C1217" s="345" t="s">
        <v>597</v>
      </c>
      <c r="D1217" s="346">
        <f>INDEX('2_Elect_EnergyOnlySales'!$A$11:$D$81,I1217,H1217)</f>
        <v>0</v>
      </c>
      <c r="E1217" s="350"/>
      <c r="H1217">
        <v>1</v>
      </c>
      <c r="I1217" s="361">
        <v>30</v>
      </c>
    </row>
    <row r="1218" spans="1:9">
      <c r="A1218" s="352">
        <v>72</v>
      </c>
      <c r="B1218" t="s">
        <v>596</v>
      </c>
      <c r="C1218" s="345" t="s">
        <v>75</v>
      </c>
      <c r="D1218" s="346">
        <f>INDEX('2_Elect_EnergyOnlySales'!$A$11:$D$81,I1218,H1218)</f>
        <v>0</v>
      </c>
      <c r="E1218" s="350"/>
      <c r="H1218">
        <v>2</v>
      </c>
      <c r="I1218" s="361">
        <v>30</v>
      </c>
    </row>
    <row r="1219" spans="1:9">
      <c r="A1219" s="352">
        <v>72</v>
      </c>
      <c r="B1219" t="s">
        <v>596</v>
      </c>
      <c r="C1219" s="345" t="s">
        <v>598</v>
      </c>
      <c r="D1219" s="346">
        <f>INDEX('2_Elect_EnergyOnlySales'!$A$11:$D$81,I1219,H1219)</f>
        <v>0</v>
      </c>
      <c r="E1219" s="350"/>
      <c r="H1219">
        <v>3</v>
      </c>
      <c r="I1219" s="361">
        <v>30</v>
      </c>
    </row>
    <row r="1220" spans="1:9">
      <c r="A1220" s="352">
        <v>72</v>
      </c>
      <c r="B1220" t="s">
        <v>596</v>
      </c>
      <c r="C1220" s="345" t="s">
        <v>599</v>
      </c>
      <c r="D1220" s="351"/>
      <c r="E1220" s="346">
        <f>INDEX('2_Elect_EnergyOnlySales'!$A$11:$D$81,I1220,H1220)</f>
        <v>0</v>
      </c>
      <c r="H1220">
        <v>4</v>
      </c>
      <c r="I1220" s="361">
        <v>30</v>
      </c>
    </row>
    <row r="1221" spans="1:9">
      <c r="A1221" s="352">
        <v>73</v>
      </c>
      <c r="B1221" t="s">
        <v>596</v>
      </c>
      <c r="C1221" s="345" t="s">
        <v>597</v>
      </c>
      <c r="D1221" s="346">
        <f>INDEX('2_Elect_EnergyOnlySales'!$A$11:$D$81,I1221,H1221)</f>
        <v>0</v>
      </c>
      <c r="E1221" s="350"/>
      <c r="H1221">
        <v>1</v>
      </c>
      <c r="I1221" s="361">
        <v>31</v>
      </c>
    </row>
    <row r="1222" spans="1:9">
      <c r="A1222" s="352">
        <v>73</v>
      </c>
      <c r="B1222" t="s">
        <v>596</v>
      </c>
      <c r="C1222" s="345" t="s">
        <v>75</v>
      </c>
      <c r="D1222" s="346">
        <f>INDEX('2_Elect_EnergyOnlySales'!$A$11:$D$81,I1222,H1222)</f>
        <v>0</v>
      </c>
      <c r="E1222" s="350"/>
      <c r="H1222">
        <v>2</v>
      </c>
      <c r="I1222" s="361">
        <v>31</v>
      </c>
    </row>
    <row r="1223" spans="1:9">
      <c r="A1223" s="352">
        <v>73</v>
      </c>
      <c r="B1223" t="s">
        <v>596</v>
      </c>
      <c r="C1223" s="345" t="s">
        <v>598</v>
      </c>
      <c r="D1223" s="346">
        <f>INDEX('2_Elect_EnergyOnlySales'!$A$11:$D$81,I1223,H1223)</f>
        <v>0</v>
      </c>
      <c r="E1223" s="350"/>
      <c r="H1223">
        <v>3</v>
      </c>
      <c r="I1223" s="361">
        <v>31</v>
      </c>
    </row>
    <row r="1224" spans="1:9">
      <c r="A1224" s="352">
        <v>73</v>
      </c>
      <c r="B1224" t="s">
        <v>596</v>
      </c>
      <c r="C1224" s="345" t="s">
        <v>599</v>
      </c>
      <c r="D1224" s="351"/>
      <c r="E1224" s="346">
        <f>INDEX('2_Elect_EnergyOnlySales'!$A$11:$D$81,I1224,H1224)</f>
        <v>0</v>
      </c>
      <c r="H1224">
        <v>4</v>
      </c>
      <c r="I1224" s="361">
        <v>31</v>
      </c>
    </row>
    <row r="1225" spans="1:9">
      <c r="A1225" s="352">
        <v>74</v>
      </c>
      <c r="B1225" t="s">
        <v>596</v>
      </c>
      <c r="C1225" s="345" t="s">
        <v>597</v>
      </c>
      <c r="D1225" s="346">
        <f>INDEX('2_Elect_EnergyOnlySales'!$A$11:$D$81,I1225,H1225)</f>
        <v>0</v>
      </c>
      <c r="E1225" s="350"/>
      <c r="H1225">
        <v>1</v>
      </c>
      <c r="I1225" s="361">
        <v>32</v>
      </c>
    </row>
    <row r="1226" spans="1:9">
      <c r="A1226" s="352">
        <v>74</v>
      </c>
      <c r="B1226" t="s">
        <v>596</v>
      </c>
      <c r="C1226" s="345" t="s">
        <v>75</v>
      </c>
      <c r="D1226" s="346">
        <f>INDEX('2_Elect_EnergyOnlySales'!$A$11:$D$81,I1226,H1226)</f>
        <v>0</v>
      </c>
      <c r="E1226" s="350"/>
      <c r="H1226">
        <v>2</v>
      </c>
      <c r="I1226" s="361">
        <v>32</v>
      </c>
    </row>
    <row r="1227" spans="1:9">
      <c r="A1227" s="352">
        <v>74</v>
      </c>
      <c r="B1227" t="s">
        <v>596</v>
      </c>
      <c r="C1227" s="345" t="s">
        <v>598</v>
      </c>
      <c r="D1227" s="346">
        <f>INDEX('2_Elect_EnergyOnlySales'!$A$11:$D$81,I1227,H1227)</f>
        <v>0</v>
      </c>
      <c r="E1227" s="350"/>
      <c r="H1227">
        <v>3</v>
      </c>
      <c r="I1227" s="361">
        <v>32</v>
      </c>
    </row>
    <row r="1228" spans="1:9">
      <c r="A1228" s="352">
        <v>74</v>
      </c>
      <c r="B1228" t="s">
        <v>596</v>
      </c>
      <c r="C1228" s="345" t="s">
        <v>599</v>
      </c>
      <c r="D1228" s="351"/>
      <c r="E1228" s="346">
        <f>INDEX('2_Elect_EnergyOnlySales'!$A$11:$D$81,I1228,H1228)</f>
        <v>0</v>
      </c>
      <c r="H1228">
        <v>4</v>
      </c>
      <c r="I1228" s="361">
        <v>32</v>
      </c>
    </row>
    <row r="1229" spans="1:9">
      <c r="A1229" s="352">
        <v>75</v>
      </c>
      <c r="B1229" t="s">
        <v>596</v>
      </c>
      <c r="C1229" s="345" t="s">
        <v>597</v>
      </c>
      <c r="D1229" s="346">
        <f>INDEX('2_Elect_EnergyOnlySales'!$A$11:$D$81,I1229,H1229)</f>
        <v>0</v>
      </c>
      <c r="E1229" s="350"/>
      <c r="H1229">
        <v>1</v>
      </c>
      <c r="I1229" s="361">
        <v>33</v>
      </c>
    </row>
    <row r="1230" spans="1:9">
      <c r="A1230" s="352">
        <v>75</v>
      </c>
      <c r="B1230" t="s">
        <v>596</v>
      </c>
      <c r="C1230" s="345" t="s">
        <v>75</v>
      </c>
      <c r="D1230" s="346">
        <f>INDEX('2_Elect_EnergyOnlySales'!$A$11:$D$81,I1230,H1230)</f>
        <v>0</v>
      </c>
      <c r="E1230" s="350"/>
      <c r="H1230">
        <v>2</v>
      </c>
      <c r="I1230" s="361">
        <v>33</v>
      </c>
    </row>
    <row r="1231" spans="1:9">
      <c r="A1231" s="344">
        <v>75</v>
      </c>
      <c r="B1231" t="s">
        <v>596</v>
      </c>
      <c r="C1231" s="345" t="s">
        <v>598</v>
      </c>
      <c r="D1231" s="346">
        <f>INDEX('2_Elect_EnergyOnlySales'!$A$11:$D$81,I1231,H1231)</f>
        <v>0</v>
      </c>
      <c r="E1231" s="350"/>
      <c r="H1231">
        <v>3</v>
      </c>
      <c r="I1231" s="361">
        <v>33</v>
      </c>
    </row>
    <row r="1232" spans="1:9">
      <c r="A1232" s="344">
        <v>75</v>
      </c>
      <c r="B1232" t="s">
        <v>596</v>
      </c>
      <c r="C1232" s="345" t="s">
        <v>599</v>
      </c>
      <c r="D1232" s="351"/>
      <c r="E1232" s="346">
        <f>INDEX('2_Elect_EnergyOnlySales'!$A$11:$D$81,I1232,H1232)</f>
        <v>0</v>
      </c>
      <c r="H1232">
        <v>4</v>
      </c>
      <c r="I1232" s="361">
        <v>33</v>
      </c>
    </row>
    <row r="1233" spans="1:9">
      <c r="A1233" s="344">
        <v>76</v>
      </c>
      <c r="B1233" t="s">
        <v>596</v>
      </c>
      <c r="C1233" s="345" t="s">
        <v>597</v>
      </c>
      <c r="D1233" s="346">
        <f>INDEX('2_Elect_EnergyOnlySales'!$A$11:$D$81,I1233,H1233)</f>
        <v>0</v>
      </c>
      <c r="E1233" s="350"/>
      <c r="H1233">
        <v>1</v>
      </c>
      <c r="I1233" s="361">
        <v>34</v>
      </c>
    </row>
    <row r="1234" spans="1:9">
      <c r="A1234" s="344">
        <v>76</v>
      </c>
      <c r="B1234" t="s">
        <v>596</v>
      </c>
      <c r="C1234" s="345" t="s">
        <v>75</v>
      </c>
      <c r="D1234" s="346">
        <f>INDEX('2_Elect_EnergyOnlySales'!$A$11:$D$81,I1234,H1234)</f>
        <v>0</v>
      </c>
      <c r="E1234" s="350"/>
      <c r="H1234">
        <v>2</v>
      </c>
      <c r="I1234" s="361">
        <v>34</v>
      </c>
    </row>
    <row r="1235" spans="1:9">
      <c r="A1235" s="344">
        <v>76</v>
      </c>
      <c r="B1235" t="s">
        <v>596</v>
      </c>
      <c r="C1235" s="345" t="s">
        <v>598</v>
      </c>
      <c r="D1235" s="346">
        <f>INDEX('2_Elect_EnergyOnlySales'!$A$11:$D$81,I1235,H1235)</f>
        <v>0</v>
      </c>
      <c r="E1235" s="350"/>
      <c r="H1235">
        <v>3</v>
      </c>
      <c r="I1235" s="361">
        <v>34</v>
      </c>
    </row>
    <row r="1236" spans="1:9">
      <c r="A1236" s="344">
        <v>76</v>
      </c>
      <c r="B1236" t="s">
        <v>596</v>
      </c>
      <c r="C1236" s="345" t="s">
        <v>599</v>
      </c>
      <c r="D1236" s="351"/>
      <c r="E1236" s="346">
        <f>INDEX('2_Elect_EnergyOnlySales'!$A$11:$D$81,I1236,H1236)</f>
        <v>0</v>
      </c>
      <c r="H1236">
        <v>4</v>
      </c>
      <c r="I1236" s="361">
        <v>34</v>
      </c>
    </row>
    <row r="1237" spans="1:9">
      <c r="A1237" s="344">
        <v>77</v>
      </c>
      <c r="B1237" t="s">
        <v>596</v>
      </c>
      <c r="C1237" s="345" t="s">
        <v>597</v>
      </c>
      <c r="D1237" s="346">
        <f>INDEX('2_Elect_EnergyOnlySales'!$A$11:$D$81,I1237,H1237)</f>
        <v>0</v>
      </c>
      <c r="E1237" s="350"/>
      <c r="H1237">
        <v>1</v>
      </c>
      <c r="I1237" s="361">
        <v>35</v>
      </c>
    </row>
    <row r="1238" spans="1:9">
      <c r="A1238" s="352">
        <v>77</v>
      </c>
      <c r="B1238" t="s">
        <v>596</v>
      </c>
      <c r="C1238" s="345" t="s">
        <v>75</v>
      </c>
      <c r="D1238" s="346">
        <f>INDEX('2_Elect_EnergyOnlySales'!$A$11:$D$81,I1238,H1238)</f>
        <v>0</v>
      </c>
      <c r="E1238" s="350"/>
      <c r="H1238">
        <v>2</v>
      </c>
      <c r="I1238" s="361">
        <v>35</v>
      </c>
    </row>
    <row r="1239" spans="1:9">
      <c r="A1239" s="352">
        <v>77</v>
      </c>
      <c r="B1239" t="s">
        <v>596</v>
      </c>
      <c r="C1239" s="345" t="s">
        <v>598</v>
      </c>
      <c r="D1239" s="346">
        <f>INDEX('2_Elect_EnergyOnlySales'!$A$11:$D$81,I1239,H1239)</f>
        <v>0</v>
      </c>
      <c r="E1239" s="350"/>
      <c r="H1239">
        <v>3</v>
      </c>
      <c r="I1239" s="361">
        <v>35</v>
      </c>
    </row>
    <row r="1240" spans="1:9">
      <c r="A1240" s="352">
        <v>77</v>
      </c>
      <c r="B1240" t="s">
        <v>596</v>
      </c>
      <c r="C1240" s="345" t="s">
        <v>599</v>
      </c>
      <c r="D1240" s="351"/>
      <c r="E1240" s="346">
        <f>INDEX('2_Elect_EnergyOnlySales'!$A$11:$D$81,I1240,H1240)</f>
        <v>0</v>
      </c>
      <c r="H1240">
        <v>4</v>
      </c>
      <c r="I1240" s="361">
        <v>35</v>
      </c>
    </row>
    <row r="1241" spans="1:9">
      <c r="A1241" s="352">
        <v>78</v>
      </c>
      <c r="B1241" t="s">
        <v>596</v>
      </c>
      <c r="C1241" s="345" t="s">
        <v>597</v>
      </c>
      <c r="D1241" s="346">
        <f>INDEX('2_Elect_EnergyOnlySales'!$A$11:$D$81,I1241,H1241)</f>
        <v>0</v>
      </c>
      <c r="E1241" s="350"/>
      <c r="H1241">
        <v>1</v>
      </c>
      <c r="I1241" s="361">
        <v>36</v>
      </c>
    </row>
    <row r="1242" spans="1:9">
      <c r="A1242" s="352">
        <v>78</v>
      </c>
      <c r="B1242" t="s">
        <v>596</v>
      </c>
      <c r="C1242" s="345" t="s">
        <v>75</v>
      </c>
      <c r="D1242" s="346">
        <f>INDEX('2_Elect_EnergyOnlySales'!$A$11:$D$81,I1242,H1242)</f>
        <v>0</v>
      </c>
      <c r="E1242" s="350"/>
      <c r="H1242">
        <v>2</v>
      </c>
      <c r="I1242" s="361">
        <v>36</v>
      </c>
    </row>
    <row r="1243" spans="1:9">
      <c r="A1243" s="352">
        <v>78</v>
      </c>
      <c r="B1243" t="s">
        <v>596</v>
      </c>
      <c r="C1243" s="345" t="s">
        <v>598</v>
      </c>
      <c r="D1243" s="346">
        <f>INDEX('2_Elect_EnergyOnlySales'!$A$11:$D$81,I1243,H1243)</f>
        <v>0</v>
      </c>
      <c r="E1243" s="350"/>
      <c r="H1243">
        <v>3</v>
      </c>
      <c r="I1243" s="361">
        <v>36</v>
      </c>
    </row>
    <row r="1244" spans="1:9">
      <c r="A1244" s="352">
        <v>78</v>
      </c>
      <c r="B1244" t="s">
        <v>596</v>
      </c>
      <c r="C1244" s="345" t="s">
        <v>599</v>
      </c>
      <c r="D1244" s="351"/>
      <c r="E1244" s="346">
        <f>INDEX('2_Elect_EnergyOnlySales'!$A$11:$D$81,I1244,H1244)</f>
        <v>0</v>
      </c>
      <c r="H1244">
        <v>4</v>
      </c>
      <c r="I1244" s="361">
        <v>36</v>
      </c>
    </row>
    <row r="1245" spans="1:9">
      <c r="A1245" s="352">
        <v>79</v>
      </c>
      <c r="B1245" t="s">
        <v>596</v>
      </c>
      <c r="C1245" s="345" t="s">
        <v>597</v>
      </c>
      <c r="D1245" s="346">
        <f>INDEX('2_Elect_EnergyOnlySales'!$A$11:$D$81,I1245,H1245)</f>
        <v>0</v>
      </c>
      <c r="E1245" s="350"/>
      <c r="H1245">
        <v>1</v>
      </c>
      <c r="I1245" s="361">
        <v>37</v>
      </c>
    </row>
    <row r="1246" spans="1:9">
      <c r="A1246" s="352">
        <v>79</v>
      </c>
      <c r="B1246" t="s">
        <v>596</v>
      </c>
      <c r="C1246" s="345" t="s">
        <v>75</v>
      </c>
      <c r="D1246" s="346">
        <f>INDEX('2_Elect_EnergyOnlySales'!$A$11:$D$81,I1246,H1246)</f>
        <v>0</v>
      </c>
      <c r="E1246" s="350"/>
      <c r="H1246">
        <v>2</v>
      </c>
      <c r="I1246" s="361">
        <v>37</v>
      </c>
    </row>
    <row r="1247" spans="1:9">
      <c r="A1247" s="352">
        <v>79</v>
      </c>
      <c r="B1247" t="s">
        <v>596</v>
      </c>
      <c r="C1247" s="345" t="s">
        <v>598</v>
      </c>
      <c r="D1247" s="346">
        <f>INDEX('2_Elect_EnergyOnlySales'!$A$11:$D$81,I1247,H1247)</f>
        <v>0</v>
      </c>
      <c r="E1247" s="350"/>
      <c r="H1247">
        <v>3</v>
      </c>
      <c r="I1247" s="361">
        <v>37</v>
      </c>
    </row>
    <row r="1248" spans="1:9">
      <c r="A1248" s="352">
        <v>79</v>
      </c>
      <c r="B1248" t="s">
        <v>596</v>
      </c>
      <c r="C1248" s="345" t="s">
        <v>599</v>
      </c>
      <c r="D1248" s="351"/>
      <c r="E1248" s="346">
        <f>INDEX('2_Elect_EnergyOnlySales'!$A$11:$D$81,I1248,H1248)</f>
        <v>0</v>
      </c>
      <c r="H1248">
        <v>4</v>
      </c>
      <c r="I1248" s="361">
        <v>37</v>
      </c>
    </row>
    <row r="1249" spans="1:9">
      <c r="A1249" s="352">
        <v>80</v>
      </c>
      <c r="B1249" t="s">
        <v>596</v>
      </c>
      <c r="C1249" s="345" t="s">
        <v>597</v>
      </c>
      <c r="D1249" s="346">
        <f>INDEX('2_Elect_EnergyOnlySales'!$A$11:$D$81,I1249,H1249)</f>
        <v>0</v>
      </c>
      <c r="E1249" s="350"/>
      <c r="H1249">
        <v>1</v>
      </c>
      <c r="I1249" s="361">
        <v>38</v>
      </c>
    </row>
    <row r="1250" spans="1:9">
      <c r="A1250" s="352">
        <v>80</v>
      </c>
      <c r="B1250" t="s">
        <v>596</v>
      </c>
      <c r="C1250" s="345" t="s">
        <v>75</v>
      </c>
      <c r="D1250" s="346">
        <f>INDEX('2_Elect_EnergyOnlySales'!$A$11:$D$81,I1250,H1250)</f>
        <v>0</v>
      </c>
      <c r="E1250" s="350"/>
      <c r="H1250">
        <v>2</v>
      </c>
      <c r="I1250" s="361">
        <v>38</v>
      </c>
    </row>
    <row r="1251" spans="1:9">
      <c r="A1251" s="352">
        <v>80</v>
      </c>
      <c r="B1251" t="s">
        <v>596</v>
      </c>
      <c r="C1251" s="345" t="s">
        <v>598</v>
      </c>
      <c r="D1251" s="346">
        <f>INDEX('2_Elect_EnergyOnlySales'!$A$11:$D$81,I1251,H1251)</f>
        <v>0</v>
      </c>
      <c r="E1251" s="350"/>
      <c r="H1251">
        <v>3</v>
      </c>
      <c r="I1251" s="361">
        <v>38</v>
      </c>
    </row>
    <row r="1252" spans="1:9">
      <c r="A1252" s="352">
        <v>80</v>
      </c>
      <c r="B1252" t="s">
        <v>596</v>
      </c>
      <c r="C1252" s="345" t="s">
        <v>599</v>
      </c>
      <c r="D1252" s="351"/>
      <c r="E1252" s="346">
        <f>INDEX('2_Elect_EnergyOnlySales'!$A$11:$D$81,I1252,H1252)</f>
        <v>0</v>
      </c>
      <c r="H1252">
        <v>4</v>
      </c>
      <c r="I1252" s="361">
        <v>38</v>
      </c>
    </row>
    <row r="1253" spans="1:9">
      <c r="A1253" s="352">
        <v>81</v>
      </c>
      <c r="B1253" t="s">
        <v>596</v>
      </c>
      <c r="C1253" s="345" t="s">
        <v>597</v>
      </c>
      <c r="D1253" s="346">
        <f>INDEX('2_Elect_EnergyOnlySales'!$A$11:$D$81,I1253,H1253)</f>
        <v>0</v>
      </c>
      <c r="E1253" s="350"/>
      <c r="H1253">
        <v>1</v>
      </c>
      <c r="I1253" s="361">
        <v>39</v>
      </c>
    </row>
    <row r="1254" spans="1:9">
      <c r="A1254" s="352">
        <v>81</v>
      </c>
      <c r="B1254" t="s">
        <v>596</v>
      </c>
      <c r="C1254" s="345" t="s">
        <v>75</v>
      </c>
      <c r="D1254" s="346">
        <f>INDEX('2_Elect_EnergyOnlySales'!$A$11:$D$81,I1254,H1254)</f>
        <v>0</v>
      </c>
      <c r="E1254" s="350"/>
      <c r="H1254">
        <v>2</v>
      </c>
      <c r="I1254" s="361">
        <v>39</v>
      </c>
    </row>
    <row r="1255" spans="1:9">
      <c r="A1255" s="352">
        <v>81</v>
      </c>
      <c r="B1255" t="s">
        <v>596</v>
      </c>
      <c r="C1255" s="345" t="s">
        <v>598</v>
      </c>
      <c r="D1255" s="346">
        <f>INDEX('2_Elect_EnergyOnlySales'!$A$11:$D$81,I1255,H1255)</f>
        <v>0</v>
      </c>
      <c r="E1255" s="350"/>
      <c r="H1255">
        <v>3</v>
      </c>
      <c r="I1255" s="361">
        <v>39</v>
      </c>
    </row>
    <row r="1256" spans="1:9">
      <c r="A1256" s="352">
        <v>81</v>
      </c>
      <c r="B1256" t="s">
        <v>596</v>
      </c>
      <c r="C1256" s="345" t="s">
        <v>599</v>
      </c>
      <c r="D1256" s="351"/>
      <c r="E1256" s="346">
        <f>INDEX('2_Elect_EnergyOnlySales'!$A$11:$D$81,I1256,H1256)</f>
        <v>0</v>
      </c>
      <c r="H1256">
        <v>4</v>
      </c>
      <c r="I1256" s="361">
        <v>39</v>
      </c>
    </row>
    <row r="1257" spans="1:9">
      <c r="A1257" s="344">
        <v>82</v>
      </c>
      <c r="B1257" t="s">
        <v>596</v>
      </c>
      <c r="C1257" s="345" t="s">
        <v>597</v>
      </c>
      <c r="D1257" s="346">
        <f>INDEX('2_Elect_EnergyOnlySales'!$A$11:$D$81,I1257,H1257)</f>
        <v>0</v>
      </c>
      <c r="E1257" s="350"/>
      <c r="H1257">
        <v>1</v>
      </c>
      <c r="I1257" s="361">
        <v>40</v>
      </c>
    </row>
    <row r="1258" spans="1:9">
      <c r="A1258" s="344">
        <v>82</v>
      </c>
      <c r="B1258" t="s">
        <v>596</v>
      </c>
      <c r="C1258" s="345" t="s">
        <v>75</v>
      </c>
      <c r="D1258" s="346">
        <f>INDEX('2_Elect_EnergyOnlySales'!$A$11:$D$81,I1258,H1258)</f>
        <v>0</v>
      </c>
      <c r="E1258" s="350"/>
      <c r="H1258">
        <v>2</v>
      </c>
      <c r="I1258" s="361">
        <v>40</v>
      </c>
    </row>
    <row r="1259" spans="1:9">
      <c r="A1259" s="344">
        <v>82</v>
      </c>
      <c r="B1259" t="s">
        <v>596</v>
      </c>
      <c r="C1259" s="345" t="s">
        <v>598</v>
      </c>
      <c r="D1259" s="346">
        <f>INDEX('2_Elect_EnergyOnlySales'!$A$11:$D$81,I1259,H1259)</f>
        <v>0</v>
      </c>
      <c r="E1259" s="350"/>
      <c r="H1259">
        <v>3</v>
      </c>
      <c r="I1259" s="361">
        <v>40</v>
      </c>
    </row>
    <row r="1260" spans="1:9">
      <c r="A1260" s="344">
        <v>82</v>
      </c>
      <c r="B1260" t="s">
        <v>596</v>
      </c>
      <c r="C1260" s="345" t="s">
        <v>599</v>
      </c>
      <c r="D1260" s="351"/>
      <c r="E1260" s="346">
        <f>INDEX('2_Elect_EnergyOnlySales'!$A$11:$D$81,I1260,H1260)</f>
        <v>0</v>
      </c>
      <c r="H1260">
        <v>4</v>
      </c>
      <c r="I1260" s="361">
        <v>40</v>
      </c>
    </row>
    <row r="1261" spans="1:9">
      <c r="A1261" s="344">
        <v>83</v>
      </c>
      <c r="B1261" t="s">
        <v>596</v>
      </c>
      <c r="C1261" s="345" t="s">
        <v>597</v>
      </c>
      <c r="D1261" s="346">
        <f>INDEX('2_Elect_EnergyOnlySales'!$A$11:$D$81,I1261,H1261)</f>
        <v>0</v>
      </c>
      <c r="E1261" s="350"/>
      <c r="H1261">
        <v>1</v>
      </c>
      <c r="I1261" s="361">
        <v>41</v>
      </c>
    </row>
    <row r="1262" spans="1:9">
      <c r="A1262" s="344">
        <v>83</v>
      </c>
      <c r="B1262" t="s">
        <v>596</v>
      </c>
      <c r="C1262" s="345" t="s">
        <v>75</v>
      </c>
      <c r="D1262" s="346">
        <f>INDEX('2_Elect_EnergyOnlySales'!$A$11:$D$81,I1262,H1262)</f>
        <v>0</v>
      </c>
      <c r="E1262" s="350"/>
      <c r="H1262">
        <v>2</v>
      </c>
      <c r="I1262" s="361">
        <v>41</v>
      </c>
    </row>
    <row r="1263" spans="1:9">
      <c r="A1263" s="344">
        <v>83</v>
      </c>
      <c r="B1263" t="s">
        <v>596</v>
      </c>
      <c r="C1263" s="345" t="s">
        <v>598</v>
      </c>
      <c r="D1263" s="346">
        <f>INDEX('2_Elect_EnergyOnlySales'!$A$11:$D$81,I1263,H1263)</f>
        <v>0</v>
      </c>
      <c r="E1263" s="350"/>
      <c r="H1263">
        <v>3</v>
      </c>
      <c r="I1263" s="361">
        <v>41</v>
      </c>
    </row>
    <row r="1264" spans="1:9">
      <c r="A1264" s="352">
        <v>83</v>
      </c>
      <c r="B1264" t="s">
        <v>596</v>
      </c>
      <c r="C1264" s="345" t="s">
        <v>599</v>
      </c>
      <c r="D1264" s="351"/>
      <c r="E1264" s="346">
        <f>INDEX('2_Elect_EnergyOnlySales'!$A$11:$D$81,I1264,H1264)</f>
        <v>0</v>
      </c>
      <c r="H1264">
        <v>4</v>
      </c>
      <c r="I1264" s="361">
        <v>41</v>
      </c>
    </row>
    <row r="1265" spans="1:9">
      <c r="A1265" s="352">
        <v>84</v>
      </c>
      <c r="B1265" t="s">
        <v>596</v>
      </c>
      <c r="C1265" s="345" t="s">
        <v>597</v>
      </c>
      <c r="D1265" s="346">
        <f>INDEX('2_Elect_EnergyOnlySales'!$A$11:$D$81,I1265,H1265)</f>
        <v>0</v>
      </c>
      <c r="E1265" s="350"/>
      <c r="H1265">
        <v>1</v>
      </c>
      <c r="I1265" s="361">
        <v>42</v>
      </c>
    </row>
    <row r="1266" spans="1:9">
      <c r="A1266" s="352">
        <v>84</v>
      </c>
      <c r="B1266" t="s">
        <v>596</v>
      </c>
      <c r="C1266" s="345" t="s">
        <v>75</v>
      </c>
      <c r="D1266" s="346">
        <f>INDEX('2_Elect_EnergyOnlySales'!$A$11:$D$81,I1266,H1266)</f>
        <v>0</v>
      </c>
      <c r="E1266" s="350"/>
      <c r="H1266">
        <v>2</v>
      </c>
      <c r="I1266" s="361">
        <v>42</v>
      </c>
    </row>
    <row r="1267" spans="1:9">
      <c r="A1267" s="352">
        <v>84</v>
      </c>
      <c r="B1267" t="s">
        <v>596</v>
      </c>
      <c r="C1267" s="345" t="s">
        <v>598</v>
      </c>
      <c r="D1267" s="346">
        <f>INDEX('2_Elect_EnergyOnlySales'!$A$11:$D$81,I1267,H1267)</f>
        <v>0</v>
      </c>
      <c r="E1267" s="350"/>
      <c r="H1267">
        <v>3</v>
      </c>
      <c r="I1267" s="361">
        <v>42</v>
      </c>
    </row>
    <row r="1268" spans="1:9">
      <c r="A1268" s="352">
        <v>84</v>
      </c>
      <c r="B1268" t="s">
        <v>596</v>
      </c>
      <c r="C1268" s="345" t="s">
        <v>599</v>
      </c>
      <c r="D1268" s="351"/>
      <c r="E1268" s="346">
        <f>INDEX('2_Elect_EnergyOnlySales'!$A$11:$D$81,I1268,H1268)</f>
        <v>0</v>
      </c>
      <c r="H1268">
        <v>4</v>
      </c>
      <c r="I1268" s="361">
        <v>42</v>
      </c>
    </row>
    <row r="1269" spans="1:9">
      <c r="A1269" s="352">
        <v>85</v>
      </c>
      <c r="B1269" t="s">
        <v>596</v>
      </c>
      <c r="C1269" s="345" t="s">
        <v>597</v>
      </c>
      <c r="D1269" s="346">
        <f>INDEX('2_Elect_EnergyOnlySales'!$A$11:$D$81,I1269,H1269)</f>
        <v>0</v>
      </c>
      <c r="E1269" s="350"/>
      <c r="H1269">
        <v>1</v>
      </c>
      <c r="I1269" s="361">
        <v>43</v>
      </c>
    </row>
    <row r="1270" spans="1:9">
      <c r="A1270" s="352">
        <v>85</v>
      </c>
      <c r="B1270" t="s">
        <v>596</v>
      </c>
      <c r="C1270" s="345" t="s">
        <v>75</v>
      </c>
      <c r="D1270" s="346">
        <f>INDEX('2_Elect_EnergyOnlySales'!$A$11:$D$81,I1270,H1270)</f>
        <v>0</v>
      </c>
      <c r="E1270" s="350"/>
      <c r="H1270">
        <v>2</v>
      </c>
      <c r="I1270" s="361">
        <v>43</v>
      </c>
    </row>
    <row r="1271" spans="1:9">
      <c r="A1271" s="352">
        <v>85</v>
      </c>
      <c r="B1271" t="s">
        <v>596</v>
      </c>
      <c r="C1271" s="345" t="s">
        <v>598</v>
      </c>
      <c r="D1271" s="346">
        <f>INDEX('2_Elect_EnergyOnlySales'!$A$11:$D$81,I1271,H1271)</f>
        <v>0</v>
      </c>
      <c r="E1271" s="350"/>
      <c r="H1271">
        <v>3</v>
      </c>
      <c r="I1271" s="361">
        <v>43</v>
      </c>
    </row>
    <row r="1272" spans="1:9">
      <c r="A1272" s="352">
        <v>85</v>
      </c>
      <c r="B1272" t="s">
        <v>596</v>
      </c>
      <c r="C1272" s="345" t="s">
        <v>599</v>
      </c>
      <c r="D1272" s="351"/>
      <c r="E1272" s="346">
        <f>INDEX('2_Elect_EnergyOnlySales'!$A$11:$D$81,I1272,H1272)</f>
        <v>0</v>
      </c>
      <c r="H1272">
        <v>4</v>
      </c>
      <c r="I1272" s="361">
        <v>43</v>
      </c>
    </row>
    <row r="1273" spans="1:9">
      <c r="A1273" s="352">
        <v>86</v>
      </c>
      <c r="B1273" t="s">
        <v>596</v>
      </c>
      <c r="C1273" s="345" t="s">
        <v>597</v>
      </c>
      <c r="D1273" s="346">
        <f>INDEX('2_Elect_EnergyOnlySales'!$A$11:$D$81,I1273,H1273)</f>
        <v>0</v>
      </c>
      <c r="E1273" s="350"/>
      <c r="H1273">
        <v>1</v>
      </c>
      <c r="I1273" s="361">
        <v>44</v>
      </c>
    </row>
    <row r="1274" spans="1:9">
      <c r="A1274" s="352">
        <v>86</v>
      </c>
      <c r="B1274" t="s">
        <v>596</v>
      </c>
      <c r="C1274" s="345" t="s">
        <v>75</v>
      </c>
      <c r="D1274" s="346">
        <f>INDEX('2_Elect_EnergyOnlySales'!$A$11:$D$81,I1274,H1274)</f>
        <v>0</v>
      </c>
      <c r="E1274" s="350"/>
      <c r="H1274">
        <v>2</v>
      </c>
      <c r="I1274" s="361">
        <v>44</v>
      </c>
    </row>
    <row r="1275" spans="1:9">
      <c r="A1275" s="352">
        <v>86</v>
      </c>
      <c r="B1275" t="s">
        <v>596</v>
      </c>
      <c r="C1275" s="345" t="s">
        <v>598</v>
      </c>
      <c r="D1275" s="346">
        <f>INDEX('2_Elect_EnergyOnlySales'!$A$11:$D$81,I1275,H1275)</f>
        <v>0</v>
      </c>
      <c r="E1275" s="350"/>
      <c r="H1275">
        <v>3</v>
      </c>
      <c r="I1275" s="361">
        <v>44</v>
      </c>
    </row>
    <row r="1276" spans="1:9">
      <c r="A1276" s="352">
        <v>86</v>
      </c>
      <c r="B1276" t="s">
        <v>596</v>
      </c>
      <c r="C1276" s="345" t="s">
        <v>599</v>
      </c>
      <c r="D1276" s="351"/>
      <c r="E1276" s="346">
        <f>INDEX('2_Elect_EnergyOnlySales'!$A$11:$D$81,I1276,H1276)</f>
        <v>0</v>
      </c>
      <c r="H1276">
        <v>4</v>
      </c>
      <c r="I1276" s="361">
        <v>44</v>
      </c>
    </row>
    <row r="1277" spans="1:9">
      <c r="A1277" s="352">
        <v>87</v>
      </c>
      <c r="B1277" t="s">
        <v>596</v>
      </c>
      <c r="C1277" s="345" t="s">
        <v>597</v>
      </c>
      <c r="D1277" s="346">
        <f>INDEX('2_Elect_EnergyOnlySales'!$A$11:$D$81,I1277,H1277)</f>
        <v>0</v>
      </c>
      <c r="E1277" s="350"/>
      <c r="H1277">
        <v>1</v>
      </c>
      <c r="I1277" s="361">
        <v>45</v>
      </c>
    </row>
    <row r="1278" spans="1:9">
      <c r="A1278" s="352">
        <v>87</v>
      </c>
      <c r="B1278" t="s">
        <v>596</v>
      </c>
      <c r="C1278" s="345" t="s">
        <v>75</v>
      </c>
      <c r="D1278" s="346">
        <f>INDEX('2_Elect_EnergyOnlySales'!$A$11:$D$81,I1278,H1278)</f>
        <v>0</v>
      </c>
      <c r="E1278" s="350"/>
      <c r="H1278">
        <v>2</v>
      </c>
      <c r="I1278" s="361">
        <v>45</v>
      </c>
    </row>
    <row r="1279" spans="1:9">
      <c r="A1279" s="352">
        <v>87</v>
      </c>
      <c r="B1279" t="s">
        <v>596</v>
      </c>
      <c r="C1279" s="345" t="s">
        <v>598</v>
      </c>
      <c r="D1279" s="346">
        <f>INDEX('2_Elect_EnergyOnlySales'!$A$11:$D$81,I1279,H1279)</f>
        <v>0</v>
      </c>
      <c r="E1279" s="350"/>
      <c r="H1279">
        <v>3</v>
      </c>
      <c r="I1279" s="361">
        <v>45</v>
      </c>
    </row>
    <row r="1280" spans="1:9">
      <c r="A1280" s="352">
        <v>87</v>
      </c>
      <c r="B1280" t="s">
        <v>596</v>
      </c>
      <c r="C1280" s="345" t="s">
        <v>599</v>
      </c>
      <c r="D1280" s="351"/>
      <c r="E1280" s="346">
        <f>INDEX('2_Elect_EnergyOnlySales'!$A$11:$D$81,I1280,H1280)</f>
        <v>0</v>
      </c>
      <c r="H1280">
        <v>4</v>
      </c>
      <c r="I1280" s="361">
        <v>45</v>
      </c>
    </row>
    <row r="1281" spans="1:9">
      <c r="A1281" s="352">
        <v>88</v>
      </c>
      <c r="B1281" t="s">
        <v>596</v>
      </c>
      <c r="C1281" s="345" t="s">
        <v>597</v>
      </c>
      <c r="D1281" s="346">
        <f>INDEX('2_Elect_EnergyOnlySales'!$A$11:$D$81,I1281,H1281)</f>
        <v>0</v>
      </c>
      <c r="E1281" s="350"/>
      <c r="H1281">
        <v>1</v>
      </c>
      <c r="I1281" s="361">
        <v>46</v>
      </c>
    </row>
    <row r="1282" spans="1:9">
      <c r="A1282" s="352">
        <v>88</v>
      </c>
      <c r="B1282" t="s">
        <v>596</v>
      </c>
      <c r="C1282" s="345" t="s">
        <v>75</v>
      </c>
      <c r="D1282" s="346">
        <f>INDEX('2_Elect_EnergyOnlySales'!$A$11:$D$81,I1282,H1282)</f>
        <v>0</v>
      </c>
      <c r="E1282" s="350"/>
      <c r="H1282">
        <v>2</v>
      </c>
      <c r="I1282" s="361">
        <v>46</v>
      </c>
    </row>
    <row r="1283" spans="1:9">
      <c r="A1283" s="344">
        <v>88</v>
      </c>
      <c r="B1283" t="s">
        <v>596</v>
      </c>
      <c r="C1283" s="345" t="s">
        <v>598</v>
      </c>
      <c r="D1283" s="346">
        <f>INDEX('2_Elect_EnergyOnlySales'!$A$11:$D$81,I1283,H1283)</f>
        <v>0</v>
      </c>
      <c r="E1283" s="350"/>
      <c r="H1283">
        <v>3</v>
      </c>
      <c r="I1283" s="361">
        <v>46</v>
      </c>
    </row>
    <row r="1284" spans="1:9">
      <c r="A1284" s="344">
        <v>88</v>
      </c>
      <c r="B1284" t="s">
        <v>596</v>
      </c>
      <c r="C1284" s="345" t="s">
        <v>599</v>
      </c>
      <c r="D1284" s="351"/>
      <c r="E1284" s="346">
        <f>INDEX('2_Elect_EnergyOnlySales'!$A$11:$D$81,I1284,H1284)</f>
        <v>0</v>
      </c>
      <c r="H1284">
        <v>4</v>
      </c>
      <c r="I1284" s="361">
        <v>46</v>
      </c>
    </row>
    <row r="1285" spans="1:9">
      <c r="A1285" s="344">
        <v>89</v>
      </c>
      <c r="B1285" t="s">
        <v>596</v>
      </c>
      <c r="C1285" s="345" t="s">
        <v>597</v>
      </c>
      <c r="D1285" s="346">
        <f>INDEX('2_Elect_EnergyOnlySales'!$A$11:$D$81,I1285,H1285)</f>
        <v>0</v>
      </c>
      <c r="E1285" s="350"/>
      <c r="H1285">
        <v>1</v>
      </c>
      <c r="I1285" s="361">
        <v>47</v>
      </c>
    </row>
    <row r="1286" spans="1:9">
      <c r="A1286" s="344">
        <v>89</v>
      </c>
      <c r="B1286" t="s">
        <v>596</v>
      </c>
      <c r="C1286" s="345" t="s">
        <v>75</v>
      </c>
      <c r="D1286" s="346">
        <f>INDEX('2_Elect_EnergyOnlySales'!$A$11:$D$81,I1286,H1286)</f>
        <v>0</v>
      </c>
      <c r="E1286" s="350"/>
      <c r="H1286">
        <v>2</v>
      </c>
      <c r="I1286" s="361">
        <v>47</v>
      </c>
    </row>
    <row r="1287" spans="1:9">
      <c r="A1287" s="344">
        <v>89</v>
      </c>
      <c r="B1287" t="s">
        <v>596</v>
      </c>
      <c r="C1287" s="345" t="s">
        <v>598</v>
      </c>
      <c r="D1287" s="346">
        <f>INDEX('2_Elect_EnergyOnlySales'!$A$11:$D$81,I1287,H1287)</f>
        <v>0</v>
      </c>
      <c r="E1287" s="350"/>
      <c r="H1287">
        <v>3</v>
      </c>
      <c r="I1287" s="361">
        <v>47</v>
      </c>
    </row>
    <row r="1288" spans="1:9">
      <c r="A1288" s="344">
        <v>89</v>
      </c>
      <c r="B1288" t="s">
        <v>596</v>
      </c>
      <c r="C1288" s="345" t="s">
        <v>599</v>
      </c>
      <c r="D1288" s="351"/>
      <c r="E1288" s="346">
        <f>INDEX('2_Elect_EnergyOnlySales'!$A$11:$D$81,I1288,H1288)</f>
        <v>0</v>
      </c>
      <c r="H1288">
        <v>4</v>
      </c>
      <c r="I1288" s="361">
        <v>47</v>
      </c>
    </row>
    <row r="1289" spans="1:9">
      <c r="A1289" s="344">
        <v>90</v>
      </c>
      <c r="B1289" t="s">
        <v>596</v>
      </c>
      <c r="C1289" s="345" t="s">
        <v>597</v>
      </c>
      <c r="D1289" s="346">
        <f>INDEX('2_Elect_EnergyOnlySales'!$A$11:$D$81,I1289,H1289)</f>
        <v>0</v>
      </c>
      <c r="E1289" s="350"/>
      <c r="H1289">
        <v>1</v>
      </c>
      <c r="I1289" s="361">
        <v>48</v>
      </c>
    </row>
    <row r="1290" spans="1:9">
      <c r="A1290" s="352">
        <v>90</v>
      </c>
      <c r="B1290" t="s">
        <v>596</v>
      </c>
      <c r="C1290" s="345" t="s">
        <v>75</v>
      </c>
      <c r="D1290" s="346">
        <f>INDEX('2_Elect_EnergyOnlySales'!$A$11:$D$81,I1290,H1290)</f>
        <v>0</v>
      </c>
      <c r="E1290" s="350"/>
      <c r="H1290">
        <v>2</v>
      </c>
      <c r="I1290" s="361">
        <v>48</v>
      </c>
    </row>
    <row r="1291" spans="1:9">
      <c r="A1291" s="352">
        <v>90</v>
      </c>
      <c r="B1291" t="s">
        <v>596</v>
      </c>
      <c r="C1291" s="345" t="s">
        <v>598</v>
      </c>
      <c r="D1291" s="346">
        <f>INDEX('2_Elect_EnergyOnlySales'!$A$11:$D$81,I1291,H1291)</f>
        <v>0</v>
      </c>
      <c r="E1291" s="350"/>
      <c r="H1291">
        <v>3</v>
      </c>
      <c r="I1291" s="361">
        <v>48</v>
      </c>
    </row>
    <row r="1292" spans="1:9">
      <c r="A1292" s="352">
        <v>90</v>
      </c>
      <c r="B1292" t="s">
        <v>596</v>
      </c>
      <c r="C1292" s="345" t="s">
        <v>599</v>
      </c>
      <c r="D1292" s="351"/>
      <c r="E1292" s="346">
        <f>INDEX('2_Elect_EnergyOnlySales'!$A$11:$D$81,I1292,H1292)</f>
        <v>0</v>
      </c>
      <c r="H1292">
        <v>4</v>
      </c>
      <c r="I1292" s="361">
        <v>48</v>
      </c>
    </row>
    <row r="1293" spans="1:9">
      <c r="A1293" s="352">
        <v>91</v>
      </c>
      <c r="B1293" t="s">
        <v>596</v>
      </c>
      <c r="C1293" s="345" t="s">
        <v>597</v>
      </c>
      <c r="D1293" s="346">
        <f>INDEX('2_Elect_EnergyOnlySales'!$A$11:$D$81,I1293,H1293)</f>
        <v>0</v>
      </c>
      <c r="E1293" s="350"/>
      <c r="H1293">
        <v>1</v>
      </c>
      <c r="I1293" s="361">
        <v>49</v>
      </c>
    </row>
    <row r="1294" spans="1:9">
      <c r="A1294" s="352">
        <v>91</v>
      </c>
      <c r="B1294" t="s">
        <v>596</v>
      </c>
      <c r="C1294" s="345" t="s">
        <v>75</v>
      </c>
      <c r="D1294" s="346">
        <f>INDEX('2_Elect_EnergyOnlySales'!$A$11:$D$81,I1294,H1294)</f>
        <v>0</v>
      </c>
      <c r="E1294" s="350"/>
      <c r="H1294">
        <v>2</v>
      </c>
      <c r="I1294" s="361">
        <v>49</v>
      </c>
    </row>
    <row r="1295" spans="1:9">
      <c r="A1295" s="352">
        <v>91</v>
      </c>
      <c r="B1295" t="s">
        <v>596</v>
      </c>
      <c r="C1295" s="345" t="s">
        <v>598</v>
      </c>
      <c r="D1295" s="346">
        <f>INDEX('2_Elect_EnergyOnlySales'!$A$11:$D$81,I1295,H1295)</f>
        <v>0</v>
      </c>
      <c r="E1295" s="350"/>
      <c r="H1295">
        <v>3</v>
      </c>
      <c r="I1295" s="361">
        <v>49</v>
      </c>
    </row>
    <row r="1296" spans="1:9">
      <c r="A1296" s="352">
        <v>91</v>
      </c>
      <c r="B1296" t="s">
        <v>596</v>
      </c>
      <c r="C1296" s="345" t="s">
        <v>599</v>
      </c>
      <c r="D1296" s="351"/>
      <c r="E1296" s="346">
        <f>INDEX('2_Elect_EnergyOnlySales'!$A$11:$D$81,I1296,H1296)</f>
        <v>0</v>
      </c>
      <c r="H1296">
        <v>4</v>
      </c>
      <c r="I1296" s="361">
        <v>49</v>
      </c>
    </row>
    <row r="1297" spans="1:9">
      <c r="A1297" s="352">
        <v>92</v>
      </c>
      <c r="B1297" t="s">
        <v>596</v>
      </c>
      <c r="C1297" s="345" t="s">
        <v>597</v>
      </c>
      <c r="D1297" s="346">
        <f>INDEX('2_Elect_EnergyOnlySales'!$A$11:$D$81,I1297,H1297)</f>
        <v>0</v>
      </c>
      <c r="E1297" s="350"/>
      <c r="H1297">
        <v>1</v>
      </c>
      <c r="I1297" s="361">
        <v>50</v>
      </c>
    </row>
    <row r="1298" spans="1:9">
      <c r="A1298" s="352">
        <v>92</v>
      </c>
      <c r="B1298" t="s">
        <v>596</v>
      </c>
      <c r="C1298" s="345" t="s">
        <v>75</v>
      </c>
      <c r="D1298" s="346">
        <f>INDEX('2_Elect_EnergyOnlySales'!$A$11:$D$81,I1298,H1298)</f>
        <v>0</v>
      </c>
      <c r="E1298" s="350"/>
      <c r="H1298">
        <v>2</v>
      </c>
      <c r="I1298" s="361">
        <v>50</v>
      </c>
    </row>
    <row r="1299" spans="1:9">
      <c r="A1299" s="352">
        <v>92</v>
      </c>
      <c r="B1299" t="s">
        <v>596</v>
      </c>
      <c r="C1299" s="345" t="s">
        <v>598</v>
      </c>
      <c r="D1299" s="346">
        <f>INDEX('2_Elect_EnergyOnlySales'!$A$11:$D$81,I1299,H1299)</f>
        <v>0</v>
      </c>
      <c r="E1299" s="350"/>
      <c r="H1299">
        <v>3</v>
      </c>
      <c r="I1299" s="361">
        <v>50</v>
      </c>
    </row>
    <row r="1300" spans="1:9">
      <c r="A1300" s="352">
        <v>92</v>
      </c>
      <c r="B1300" t="s">
        <v>596</v>
      </c>
      <c r="C1300" s="345" t="s">
        <v>599</v>
      </c>
      <c r="D1300" s="351"/>
      <c r="E1300" s="346">
        <f>INDEX('2_Elect_EnergyOnlySales'!$A$11:$D$81,I1300,H1300)</f>
        <v>0</v>
      </c>
      <c r="H1300">
        <v>4</v>
      </c>
      <c r="I1300" s="361">
        <v>50</v>
      </c>
    </row>
    <row r="1301" spans="1:9">
      <c r="A1301" s="352">
        <v>93</v>
      </c>
      <c r="B1301" t="s">
        <v>596</v>
      </c>
      <c r="C1301" s="345" t="s">
        <v>597</v>
      </c>
      <c r="D1301" s="346">
        <f>INDEX('2_Elect_EnergyOnlySales'!$A$11:$D$81,I1301,H1301)</f>
        <v>0</v>
      </c>
      <c r="E1301" s="350"/>
      <c r="H1301">
        <v>1</v>
      </c>
      <c r="I1301" s="361">
        <v>51</v>
      </c>
    </row>
    <row r="1302" spans="1:9">
      <c r="A1302" s="352">
        <v>93</v>
      </c>
      <c r="B1302" t="s">
        <v>596</v>
      </c>
      <c r="C1302" s="345" t="s">
        <v>75</v>
      </c>
      <c r="D1302" s="346">
        <f>INDEX('2_Elect_EnergyOnlySales'!$A$11:$D$81,I1302,H1302)</f>
        <v>0</v>
      </c>
      <c r="E1302" s="350"/>
      <c r="H1302">
        <v>2</v>
      </c>
      <c r="I1302" s="361">
        <v>51</v>
      </c>
    </row>
    <row r="1303" spans="1:9">
      <c r="A1303" s="352">
        <v>93</v>
      </c>
      <c r="B1303" t="s">
        <v>596</v>
      </c>
      <c r="C1303" s="345" t="s">
        <v>598</v>
      </c>
      <c r="D1303" s="346">
        <f>INDEX('2_Elect_EnergyOnlySales'!$A$11:$D$81,I1303,H1303)</f>
        <v>0</v>
      </c>
      <c r="E1303" s="350"/>
      <c r="H1303">
        <v>3</v>
      </c>
      <c r="I1303" s="361">
        <v>51</v>
      </c>
    </row>
    <row r="1304" spans="1:9">
      <c r="A1304" s="352">
        <v>93</v>
      </c>
      <c r="B1304" t="s">
        <v>596</v>
      </c>
      <c r="C1304" s="345" t="s">
        <v>599</v>
      </c>
      <c r="D1304" s="351"/>
      <c r="E1304" s="346">
        <f>INDEX('2_Elect_EnergyOnlySales'!$A$11:$D$81,I1304,H1304)</f>
        <v>0</v>
      </c>
      <c r="H1304">
        <v>4</v>
      </c>
      <c r="I1304" s="361">
        <v>51</v>
      </c>
    </row>
    <row r="1305" spans="1:9">
      <c r="A1305" s="352">
        <v>94</v>
      </c>
      <c r="B1305" t="s">
        <v>596</v>
      </c>
      <c r="C1305" s="345" t="s">
        <v>597</v>
      </c>
      <c r="D1305" s="346">
        <f>INDEX('2_Elect_EnergyOnlySales'!$A$11:$D$81,I1305,H1305)</f>
        <v>0</v>
      </c>
      <c r="E1305" s="350"/>
      <c r="H1305">
        <v>1</v>
      </c>
      <c r="I1305" s="361">
        <v>52</v>
      </c>
    </row>
    <row r="1306" spans="1:9">
      <c r="A1306" s="352">
        <v>94</v>
      </c>
      <c r="B1306" t="s">
        <v>596</v>
      </c>
      <c r="C1306" s="345" t="s">
        <v>75</v>
      </c>
      <c r="D1306" s="346">
        <f>INDEX('2_Elect_EnergyOnlySales'!$A$11:$D$81,I1306,H1306)</f>
        <v>0</v>
      </c>
      <c r="E1306" s="350"/>
      <c r="H1306">
        <v>2</v>
      </c>
      <c r="I1306" s="361">
        <v>52</v>
      </c>
    </row>
    <row r="1307" spans="1:9">
      <c r="A1307" s="352">
        <v>94</v>
      </c>
      <c r="B1307" t="s">
        <v>596</v>
      </c>
      <c r="C1307" s="345" t="s">
        <v>598</v>
      </c>
      <c r="D1307" s="346">
        <f>INDEX('2_Elect_EnergyOnlySales'!$A$11:$D$81,I1307,H1307)</f>
        <v>0</v>
      </c>
      <c r="E1307" s="350"/>
      <c r="H1307">
        <v>3</v>
      </c>
      <c r="I1307" s="361">
        <v>52</v>
      </c>
    </row>
    <row r="1308" spans="1:9">
      <c r="A1308" s="352">
        <v>94</v>
      </c>
      <c r="B1308" t="s">
        <v>596</v>
      </c>
      <c r="C1308" s="345" t="s">
        <v>599</v>
      </c>
      <c r="D1308" s="351"/>
      <c r="E1308" s="346">
        <f>INDEX('2_Elect_EnergyOnlySales'!$A$11:$D$81,I1308,H1308)</f>
        <v>0</v>
      </c>
      <c r="H1308">
        <v>4</v>
      </c>
      <c r="I1308" s="361">
        <v>52</v>
      </c>
    </row>
    <row r="1309" spans="1:9">
      <c r="A1309" s="344">
        <v>95</v>
      </c>
      <c r="B1309" t="s">
        <v>596</v>
      </c>
      <c r="C1309" s="345" t="s">
        <v>597</v>
      </c>
      <c r="D1309" s="346">
        <f>INDEX('2_Elect_EnergyOnlySales'!$A$11:$D$81,I1309,H1309)</f>
        <v>0</v>
      </c>
      <c r="E1309" s="350"/>
      <c r="H1309">
        <v>1</v>
      </c>
      <c r="I1309" s="361">
        <v>53</v>
      </c>
    </row>
    <row r="1310" spans="1:9">
      <c r="A1310" s="344">
        <v>95</v>
      </c>
      <c r="B1310" t="s">
        <v>596</v>
      </c>
      <c r="C1310" s="345" t="s">
        <v>75</v>
      </c>
      <c r="D1310" s="346">
        <f>INDEX('2_Elect_EnergyOnlySales'!$A$11:$D$81,I1310,H1310)</f>
        <v>0</v>
      </c>
      <c r="E1310" s="350"/>
      <c r="H1310">
        <v>2</v>
      </c>
      <c r="I1310" s="361">
        <v>53</v>
      </c>
    </row>
    <row r="1311" spans="1:9">
      <c r="A1311" s="344">
        <v>95</v>
      </c>
      <c r="B1311" t="s">
        <v>596</v>
      </c>
      <c r="C1311" s="345" t="s">
        <v>598</v>
      </c>
      <c r="D1311" s="346">
        <f>INDEX('2_Elect_EnergyOnlySales'!$A$11:$D$81,I1311,H1311)</f>
        <v>0</v>
      </c>
      <c r="E1311" s="350"/>
      <c r="H1311">
        <v>3</v>
      </c>
      <c r="I1311" s="361">
        <v>53</v>
      </c>
    </row>
    <row r="1312" spans="1:9">
      <c r="A1312" s="344">
        <v>95</v>
      </c>
      <c r="B1312" t="s">
        <v>596</v>
      </c>
      <c r="C1312" s="345" t="s">
        <v>599</v>
      </c>
      <c r="D1312" s="351"/>
      <c r="E1312" s="346">
        <f>INDEX('2_Elect_EnergyOnlySales'!$A$11:$D$81,I1312,H1312)</f>
        <v>0</v>
      </c>
      <c r="H1312">
        <v>4</v>
      </c>
      <c r="I1312" s="361">
        <v>53</v>
      </c>
    </row>
    <row r="1313" spans="1:9">
      <c r="A1313" s="344">
        <v>96</v>
      </c>
      <c r="B1313" t="s">
        <v>596</v>
      </c>
      <c r="C1313" s="345" t="s">
        <v>597</v>
      </c>
      <c r="D1313" s="346">
        <f>INDEX('2_Elect_EnergyOnlySales'!$A$11:$D$81,I1313,H1313)</f>
        <v>0</v>
      </c>
      <c r="E1313" s="350"/>
      <c r="H1313">
        <v>1</v>
      </c>
      <c r="I1313" s="361">
        <v>54</v>
      </c>
    </row>
    <row r="1314" spans="1:9">
      <c r="A1314" s="344">
        <v>96</v>
      </c>
      <c r="B1314" t="s">
        <v>596</v>
      </c>
      <c r="C1314" s="345" t="s">
        <v>75</v>
      </c>
      <c r="D1314" s="346">
        <f>INDEX('2_Elect_EnergyOnlySales'!$A$11:$D$81,I1314,H1314)</f>
        <v>0</v>
      </c>
      <c r="E1314" s="350"/>
      <c r="H1314">
        <v>2</v>
      </c>
      <c r="I1314" s="361">
        <v>54</v>
      </c>
    </row>
    <row r="1315" spans="1:9">
      <c r="A1315" s="344">
        <v>96</v>
      </c>
      <c r="B1315" t="s">
        <v>596</v>
      </c>
      <c r="C1315" s="345" t="s">
        <v>598</v>
      </c>
      <c r="D1315" s="346">
        <f>INDEX('2_Elect_EnergyOnlySales'!$A$11:$D$81,I1315,H1315)</f>
        <v>0</v>
      </c>
      <c r="E1315" s="350"/>
      <c r="H1315">
        <v>3</v>
      </c>
      <c r="I1315" s="361">
        <v>54</v>
      </c>
    </row>
    <row r="1316" spans="1:9">
      <c r="A1316" s="352">
        <v>96</v>
      </c>
      <c r="B1316" t="s">
        <v>596</v>
      </c>
      <c r="C1316" s="345" t="s">
        <v>599</v>
      </c>
      <c r="D1316" s="351"/>
      <c r="E1316" s="346">
        <f>INDEX('2_Elect_EnergyOnlySales'!$A$11:$D$81,I1316,H1316)</f>
        <v>0</v>
      </c>
      <c r="H1316">
        <v>4</v>
      </c>
      <c r="I1316" s="361">
        <v>54</v>
      </c>
    </row>
    <row r="1317" spans="1:9">
      <c r="A1317" s="352">
        <v>97</v>
      </c>
      <c r="B1317" t="s">
        <v>596</v>
      </c>
      <c r="C1317" s="345" t="s">
        <v>597</v>
      </c>
      <c r="D1317" s="346">
        <f>INDEX('2_Elect_EnergyOnlySales'!$A$11:$D$81,I1317,H1317)</f>
        <v>0</v>
      </c>
      <c r="E1317" s="350"/>
      <c r="H1317">
        <v>1</v>
      </c>
      <c r="I1317" s="361">
        <v>55</v>
      </c>
    </row>
    <row r="1318" spans="1:9">
      <c r="A1318" s="352">
        <v>97</v>
      </c>
      <c r="B1318" t="s">
        <v>596</v>
      </c>
      <c r="C1318" s="345" t="s">
        <v>75</v>
      </c>
      <c r="D1318" s="346">
        <f>INDEX('2_Elect_EnergyOnlySales'!$A$11:$D$81,I1318,H1318)</f>
        <v>0</v>
      </c>
      <c r="E1318" s="350"/>
      <c r="H1318">
        <v>2</v>
      </c>
      <c r="I1318" s="361">
        <v>55</v>
      </c>
    </row>
    <row r="1319" spans="1:9">
      <c r="A1319" s="352">
        <v>97</v>
      </c>
      <c r="B1319" t="s">
        <v>596</v>
      </c>
      <c r="C1319" s="345" t="s">
        <v>598</v>
      </c>
      <c r="D1319" s="346">
        <f>INDEX('2_Elect_EnergyOnlySales'!$A$11:$D$81,I1319,H1319)</f>
        <v>0</v>
      </c>
      <c r="E1319" s="350"/>
      <c r="H1319">
        <v>3</v>
      </c>
      <c r="I1319" s="361">
        <v>55</v>
      </c>
    </row>
    <row r="1320" spans="1:9">
      <c r="A1320" s="352">
        <v>97</v>
      </c>
      <c r="B1320" t="s">
        <v>596</v>
      </c>
      <c r="C1320" s="345" t="s">
        <v>599</v>
      </c>
      <c r="D1320" s="351"/>
      <c r="E1320" s="346">
        <f>INDEX('2_Elect_EnergyOnlySales'!$A$11:$D$81,I1320,H1320)</f>
        <v>0</v>
      </c>
      <c r="H1320">
        <v>4</v>
      </c>
      <c r="I1320" s="361">
        <v>55</v>
      </c>
    </row>
    <row r="1321" spans="1:9">
      <c r="A1321" s="352">
        <v>98</v>
      </c>
      <c r="B1321" t="s">
        <v>596</v>
      </c>
      <c r="C1321" s="345" t="s">
        <v>597</v>
      </c>
      <c r="D1321" s="346">
        <f>INDEX('2_Elect_EnergyOnlySales'!$A$11:$D$81,I1321,H1321)</f>
        <v>0</v>
      </c>
      <c r="E1321" s="350"/>
      <c r="H1321">
        <v>1</v>
      </c>
      <c r="I1321" s="361">
        <v>56</v>
      </c>
    </row>
    <row r="1322" spans="1:9">
      <c r="A1322" s="352">
        <v>98</v>
      </c>
      <c r="B1322" t="s">
        <v>596</v>
      </c>
      <c r="C1322" s="345" t="s">
        <v>75</v>
      </c>
      <c r="D1322" s="346">
        <f>INDEX('2_Elect_EnergyOnlySales'!$A$11:$D$81,I1322,H1322)</f>
        <v>0</v>
      </c>
      <c r="E1322" s="350"/>
      <c r="H1322">
        <v>2</v>
      </c>
      <c r="I1322" s="361">
        <v>56</v>
      </c>
    </row>
    <row r="1323" spans="1:9">
      <c r="A1323" s="352">
        <v>98</v>
      </c>
      <c r="B1323" t="s">
        <v>596</v>
      </c>
      <c r="C1323" s="345" t="s">
        <v>598</v>
      </c>
      <c r="D1323" s="346">
        <f>INDEX('2_Elect_EnergyOnlySales'!$A$11:$D$81,I1323,H1323)</f>
        <v>0</v>
      </c>
      <c r="E1323" s="350"/>
      <c r="H1323">
        <v>3</v>
      </c>
      <c r="I1323" s="361">
        <v>56</v>
      </c>
    </row>
    <row r="1324" spans="1:9">
      <c r="A1324" s="352">
        <v>98</v>
      </c>
      <c r="B1324" t="s">
        <v>596</v>
      </c>
      <c r="C1324" s="345" t="s">
        <v>599</v>
      </c>
      <c r="D1324" s="351"/>
      <c r="E1324" s="346">
        <f>INDEX('2_Elect_EnergyOnlySales'!$A$11:$D$81,I1324,H1324)</f>
        <v>0</v>
      </c>
      <c r="H1324">
        <v>4</v>
      </c>
      <c r="I1324" s="361">
        <v>56</v>
      </c>
    </row>
    <row r="1325" spans="1:9">
      <c r="A1325" s="352">
        <v>99</v>
      </c>
      <c r="B1325" t="s">
        <v>596</v>
      </c>
      <c r="C1325" s="345" t="s">
        <v>597</v>
      </c>
      <c r="D1325" s="346">
        <f>INDEX('2_Elect_EnergyOnlySales'!$A$11:$D$81,I1325,H1325)</f>
        <v>0</v>
      </c>
      <c r="E1325" s="350"/>
      <c r="H1325">
        <v>1</v>
      </c>
      <c r="I1325" s="361">
        <v>57</v>
      </c>
    </row>
    <row r="1326" spans="1:9">
      <c r="A1326" s="352">
        <v>99</v>
      </c>
      <c r="B1326" t="s">
        <v>596</v>
      </c>
      <c r="C1326" s="345" t="s">
        <v>75</v>
      </c>
      <c r="D1326" s="346">
        <f>INDEX('2_Elect_EnergyOnlySales'!$A$11:$D$81,I1326,H1326)</f>
        <v>0</v>
      </c>
      <c r="E1326" s="350"/>
      <c r="H1326">
        <v>2</v>
      </c>
      <c r="I1326" s="361">
        <v>57</v>
      </c>
    </row>
    <row r="1327" spans="1:9">
      <c r="A1327" s="352">
        <v>99</v>
      </c>
      <c r="B1327" t="s">
        <v>596</v>
      </c>
      <c r="C1327" s="345" t="s">
        <v>598</v>
      </c>
      <c r="D1327" s="346">
        <f>INDEX('2_Elect_EnergyOnlySales'!$A$11:$D$81,I1327,H1327)</f>
        <v>0</v>
      </c>
      <c r="E1327" s="350"/>
      <c r="H1327">
        <v>3</v>
      </c>
      <c r="I1327" s="361">
        <v>57</v>
      </c>
    </row>
    <row r="1328" spans="1:9">
      <c r="A1328" s="352">
        <v>99</v>
      </c>
      <c r="B1328" t="s">
        <v>596</v>
      </c>
      <c r="C1328" s="345" t="s">
        <v>599</v>
      </c>
      <c r="D1328" s="351"/>
      <c r="E1328" s="346">
        <f>INDEX('2_Elect_EnergyOnlySales'!$A$11:$D$81,I1328,H1328)</f>
        <v>0</v>
      </c>
      <c r="H1328">
        <v>4</v>
      </c>
      <c r="I1328" s="361">
        <v>57</v>
      </c>
    </row>
    <row r="1329" spans="1:9">
      <c r="A1329" s="352">
        <v>100</v>
      </c>
      <c r="B1329" t="s">
        <v>596</v>
      </c>
      <c r="C1329" s="345" t="s">
        <v>597</v>
      </c>
      <c r="D1329" s="346">
        <f>INDEX('2_Elect_EnergyOnlySales'!$A$11:$D$81,I1329,H1329)</f>
        <v>0</v>
      </c>
      <c r="E1329" s="350"/>
      <c r="H1329">
        <v>1</v>
      </c>
      <c r="I1329" s="361">
        <v>58</v>
      </c>
    </row>
    <row r="1330" spans="1:9">
      <c r="A1330" s="352">
        <v>100</v>
      </c>
      <c r="B1330" t="s">
        <v>596</v>
      </c>
      <c r="C1330" s="345" t="s">
        <v>75</v>
      </c>
      <c r="D1330" s="346">
        <f>INDEX('2_Elect_EnergyOnlySales'!$A$11:$D$81,I1330,H1330)</f>
        <v>0</v>
      </c>
      <c r="E1330" s="350"/>
      <c r="H1330">
        <v>2</v>
      </c>
      <c r="I1330" s="361">
        <v>58</v>
      </c>
    </row>
    <row r="1331" spans="1:9">
      <c r="A1331" s="352">
        <v>100</v>
      </c>
      <c r="B1331" t="s">
        <v>596</v>
      </c>
      <c r="C1331" s="345" t="s">
        <v>598</v>
      </c>
      <c r="D1331" s="346">
        <f>INDEX('2_Elect_EnergyOnlySales'!$A$11:$D$81,I1331,H1331)</f>
        <v>0</v>
      </c>
      <c r="E1331" s="350"/>
      <c r="H1331">
        <v>3</v>
      </c>
      <c r="I1331" s="361">
        <v>58</v>
      </c>
    </row>
    <row r="1332" spans="1:9">
      <c r="A1332" s="352">
        <v>100</v>
      </c>
      <c r="B1332" t="s">
        <v>596</v>
      </c>
      <c r="C1332" s="345" t="s">
        <v>599</v>
      </c>
      <c r="D1332" s="351"/>
      <c r="E1332" s="346">
        <f>INDEX('2_Elect_EnergyOnlySales'!$A$11:$D$81,I1332,H1332)</f>
        <v>0</v>
      </c>
      <c r="H1332">
        <v>4</v>
      </c>
      <c r="I1332" s="361">
        <v>58</v>
      </c>
    </row>
    <row r="1333" spans="1:9">
      <c r="A1333" s="352">
        <v>101</v>
      </c>
      <c r="B1333" t="s">
        <v>596</v>
      </c>
      <c r="C1333" s="345" t="s">
        <v>597</v>
      </c>
      <c r="D1333" s="346">
        <f>INDEX('2_Elect_EnergyOnlySales'!$A$11:$D$81,I1333,H1333)</f>
        <v>0</v>
      </c>
      <c r="E1333" s="350"/>
      <c r="H1333">
        <v>1</v>
      </c>
      <c r="I1333" s="361">
        <v>59</v>
      </c>
    </row>
    <row r="1334" spans="1:9">
      <c r="A1334" s="352">
        <v>101</v>
      </c>
      <c r="B1334" t="s">
        <v>596</v>
      </c>
      <c r="C1334" s="345" t="s">
        <v>75</v>
      </c>
      <c r="D1334" s="346">
        <f>INDEX('2_Elect_EnergyOnlySales'!$A$11:$D$81,I1334,H1334)</f>
        <v>0</v>
      </c>
      <c r="E1334" s="350"/>
      <c r="H1334">
        <v>2</v>
      </c>
      <c r="I1334" s="361">
        <v>59</v>
      </c>
    </row>
    <row r="1335" spans="1:9">
      <c r="A1335" s="344">
        <v>101</v>
      </c>
      <c r="B1335" t="s">
        <v>596</v>
      </c>
      <c r="C1335" s="345" t="s">
        <v>598</v>
      </c>
      <c r="D1335" s="346">
        <f>INDEX('2_Elect_EnergyOnlySales'!$A$11:$D$81,I1335,H1335)</f>
        <v>0</v>
      </c>
      <c r="E1335" s="350"/>
      <c r="H1335">
        <v>3</v>
      </c>
      <c r="I1335" s="361">
        <v>59</v>
      </c>
    </row>
    <row r="1336" spans="1:9">
      <c r="A1336" s="344">
        <v>101</v>
      </c>
      <c r="B1336" t="s">
        <v>596</v>
      </c>
      <c r="C1336" s="345" t="s">
        <v>599</v>
      </c>
      <c r="D1336" s="351"/>
      <c r="E1336" s="346">
        <f>INDEX('2_Elect_EnergyOnlySales'!$A$11:$D$81,I1336,H1336)</f>
        <v>0</v>
      </c>
      <c r="H1336">
        <v>4</v>
      </c>
      <c r="I1336" s="361">
        <v>59</v>
      </c>
    </row>
    <row r="1337" spans="1:9">
      <c r="A1337" s="344">
        <v>102</v>
      </c>
      <c r="B1337" t="s">
        <v>596</v>
      </c>
      <c r="C1337" s="345" t="s">
        <v>597</v>
      </c>
      <c r="D1337" s="346">
        <f>INDEX('2_Elect_EnergyOnlySales'!$A$11:$D$81,I1337,H1337)</f>
        <v>0</v>
      </c>
      <c r="E1337" s="350"/>
      <c r="H1337">
        <v>1</v>
      </c>
      <c r="I1337" s="361">
        <v>60</v>
      </c>
    </row>
    <row r="1338" spans="1:9">
      <c r="A1338" s="344">
        <v>102</v>
      </c>
      <c r="B1338" t="s">
        <v>596</v>
      </c>
      <c r="C1338" s="345" t="s">
        <v>75</v>
      </c>
      <c r="D1338" s="346">
        <f>INDEX('2_Elect_EnergyOnlySales'!$A$11:$D$81,I1338,H1338)</f>
        <v>0</v>
      </c>
      <c r="E1338" s="350"/>
      <c r="H1338">
        <v>2</v>
      </c>
      <c r="I1338" s="361">
        <v>60</v>
      </c>
    </row>
    <row r="1339" spans="1:9">
      <c r="A1339" s="344">
        <v>102</v>
      </c>
      <c r="B1339" t="s">
        <v>596</v>
      </c>
      <c r="C1339" s="345" t="s">
        <v>598</v>
      </c>
      <c r="D1339" s="346">
        <f>INDEX('2_Elect_EnergyOnlySales'!$A$11:$D$81,I1339,H1339)</f>
        <v>0</v>
      </c>
      <c r="E1339" s="350"/>
      <c r="H1339">
        <v>3</v>
      </c>
      <c r="I1339" s="361">
        <v>60</v>
      </c>
    </row>
    <row r="1340" spans="1:9">
      <c r="A1340" s="344">
        <v>102</v>
      </c>
      <c r="B1340" t="s">
        <v>596</v>
      </c>
      <c r="C1340" s="345" t="s">
        <v>599</v>
      </c>
      <c r="D1340" s="351"/>
      <c r="E1340" s="346">
        <f>INDEX('2_Elect_EnergyOnlySales'!$A$11:$D$81,I1340,H1340)</f>
        <v>0</v>
      </c>
      <c r="H1340">
        <v>4</v>
      </c>
      <c r="I1340" s="361">
        <v>60</v>
      </c>
    </row>
    <row r="1341" spans="1:9">
      <c r="A1341" s="344">
        <v>103</v>
      </c>
      <c r="B1341" t="s">
        <v>596</v>
      </c>
      <c r="C1341" s="345" t="s">
        <v>597</v>
      </c>
      <c r="D1341" s="346">
        <f>INDEX('2_Elect_EnergyOnlySales'!$A$11:$D$81,I1341,H1341)</f>
        <v>0</v>
      </c>
      <c r="E1341" s="350"/>
      <c r="H1341">
        <v>1</v>
      </c>
      <c r="I1341" s="361">
        <v>61</v>
      </c>
    </row>
    <row r="1342" spans="1:9">
      <c r="A1342" s="352">
        <v>103</v>
      </c>
      <c r="B1342" t="s">
        <v>596</v>
      </c>
      <c r="C1342" s="345" t="s">
        <v>75</v>
      </c>
      <c r="D1342" s="346">
        <f>INDEX('2_Elect_EnergyOnlySales'!$A$11:$D$81,I1342,H1342)</f>
        <v>0</v>
      </c>
      <c r="E1342" s="350"/>
      <c r="H1342">
        <v>2</v>
      </c>
      <c r="I1342" s="361">
        <v>61</v>
      </c>
    </row>
    <row r="1343" spans="1:9">
      <c r="A1343" s="352">
        <v>103</v>
      </c>
      <c r="B1343" t="s">
        <v>596</v>
      </c>
      <c r="C1343" s="345" t="s">
        <v>598</v>
      </c>
      <c r="D1343" s="346">
        <f>INDEX('2_Elect_EnergyOnlySales'!$A$11:$D$81,I1343,H1343)</f>
        <v>0</v>
      </c>
      <c r="E1343" s="350"/>
      <c r="H1343">
        <v>3</v>
      </c>
      <c r="I1343" s="361">
        <v>61</v>
      </c>
    </row>
    <row r="1344" spans="1:9">
      <c r="A1344" s="352">
        <v>103</v>
      </c>
      <c r="B1344" t="s">
        <v>596</v>
      </c>
      <c r="C1344" s="345" t="s">
        <v>599</v>
      </c>
      <c r="D1344" s="351"/>
      <c r="E1344" s="346">
        <f>INDEX('2_Elect_EnergyOnlySales'!$A$11:$D$81,I1344,H1344)</f>
        <v>0</v>
      </c>
      <c r="H1344">
        <v>4</v>
      </c>
      <c r="I1344" s="361">
        <v>61</v>
      </c>
    </row>
    <row r="1345" spans="1:9">
      <c r="A1345" s="352">
        <v>104</v>
      </c>
      <c r="B1345" t="s">
        <v>596</v>
      </c>
      <c r="C1345" s="345" t="s">
        <v>597</v>
      </c>
      <c r="D1345" s="346">
        <f>INDEX('2_Elect_EnergyOnlySales'!$A$11:$D$81,I1345,H1345)</f>
        <v>0</v>
      </c>
      <c r="E1345" s="350"/>
      <c r="H1345">
        <v>1</v>
      </c>
      <c r="I1345" s="361">
        <v>62</v>
      </c>
    </row>
    <row r="1346" spans="1:9">
      <c r="A1346" s="352">
        <v>104</v>
      </c>
      <c r="B1346" t="s">
        <v>596</v>
      </c>
      <c r="C1346" s="345" t="s">
        <v>75</v>
      </c>
      <c r="D1346" s="346">
        <f>INDEX('2_Elect_EnergyOnlySales'!$A$11:$D$81,I1346,H1346)</f>
        <v>0</v>
      </c>
      <c r="E1346" s="350"/>
      <c r="H1346">
        <v>2</v>
      </c>
      <c r="I1346" s="361">
        <v>62</v>
      </c>
    </row>
    <row r="1347" spans="1:9">
      <c r="A1347" s="352">
        <v>104</v>
      </c>
      <c r="B1347" t="s">
        <v>596</v>
      </c>
      <c r="C1347" s="345" t="s">
        <v>598</v>
      </c>
      <c r="D1347" s="346">
        <f>INDEX('2_Elect_EnergyOnlySales'!$A$11:$D$81,I1347,H1347)</f>
        <v>0</v>
      </c>
      <c r="E1347" s="350"/>
      <c r="H1347">
        <v>3</v>
      </c>
      <c r="I1347" s="361">
        <v>62</v>
      </c>
    </row>
    <row r="1348" spans="1:9">
      <c r="A1348" s="352">
        <v>104</v>
      </c>
      <c r="B1348" t="s">
        <v>596</v>
      </c>
      <c r="C1348" s="345" t="s">
        <v>599</v>
      </c>
      <c r="D1348" s="351"/>
      <c r="E1348" s="346">
        <f>INDEX('2_Elect_EnergyOnlySales'!$A$11:$D$81,I1348,H1348)</f>
        <v>0</v>
      </c>
      <c r="H1348">
        <v>4</v>
      </c>
      <c r="I1348" s="361">
        <v>62</v>
      </c>
    </row>
    <row r="1349" spans="1:9">
      <c r="A1349" s="352">
        <v>105</v>
      </c>
      <c r="B1349" t="s">
        <v>596</v>
      </c>
      <c r="C1349" s="345" t="s">
        <v>597</v>
      </c>
      <c r="D1349" s="346">
        <f>INDEX('2_Elect_EnergyOnlySales'!$A$11:$D$81,I1349,H1349)</f>
        <v>0</v>
      </c>
      <c r="E1349" s="350"/>
      <c r="H1349">
        <v>1</v>
      </c>
      <c r="I1349" s="361">
        <v>63</v>
      </c>
    </row>
    <row r="1350" spans="1:9">
      <c r="A1350" s="352">
        <v>105</v>
      </c>
      <c r="B1350" t="s">
        <v>596</v>
      </c>
      <c r="C1350" s="345" t="s">
        <v>75</v>
      </c>
      <c r="D1350" s="346">
        <f>INDEX('2_Elect_EnergyOnlySales'!$A$11:$D$81,I1350,H1350)</f>
        <v>0</v>
      </c>
      <c r="E1350" s="350"/>
      <c r="H1350">
        <v>2</v>
      </c>
      <c r="I1350" s="361">
        <v>63</v>
      </c>
    </row>
    <row r="1351" spans="1:9">
      <c r="A1351" s="352">
        <v>105</v>
      </c>
      <c r="B1351" t="s">
        <v>596</v>
      </c>
      <c r="C1351" s="345" t="s">
        <v>598</v>
      </c>
      <c r="D1351" s="346">
        <f>INDEX('2_Elect_EnergyOnlySales'!$A$11:$D$81,I1351,H1351)</f>
        <v>0</v>
      </c>
      <c r="E1351" s="350"/>
      <c r="H1351">
        <v>3</v>
      </c>
      <c r="I1351" s="361">
        <v>63</v>
      </c>
    </row>
    <row r="1352" spans="1:9">
      <c r="A1352" s="352">
        <v>105</v>
      </c>
      <c r="B1352" t="s">
        <v>596</v>
      </c>
      <c r="C1352" s="345" t="s">
        <v>599</v>
      </c>
      <c r="D1352" s="351"/>
      <c r="E1352" s="346">
        <f>INDEX('2_Elect_EnergyOnlySales'!$A$11:$D$81,I1352,H1352)</f>
        <v>0</v>
      </c>
      <c r="H1352">
        <v>4</v>
      </c>
      <c r="I1352" s="361">
        <v>63</v>
      </c>
    </row>
    <row r="1353" spans="1:9">
      <c r="A1353" s="352">
        <v>106</v>
      </c>
      <c r="B1353" t="s">
        <v>596</v>
      </c>
      <c r="C1353" s="345" t="s">
        <v>597</v>
      </c>
      <c r="D1353" s="346">
        <f>INDEX('2_Elect_EnergyOnlySales'!$A$11:$D$81,I1353,H1353)</f>
        <v>0</v>
      </c>
      <c r="E1353" s="350"/>
      <c r="H1353">
        <v>1</v>
      </c>
      <c r="I1353" s="361">
        <v>64</v>
      </c>
    </row>
    <row r="1354" spans="1:9">
      <c r="A1354" s="352">
        <v>106</v>
      </c>
      <c r="B1354" t="s">
        <v>596</v>
      </c>
      <c r="C1354" s="345" t="s">
        <v>75</v>
      </c>
      <c r="D1354" s="346">
        <f>INDEX('2_Elect_EnergyOnlySales'!$A$11:$D$81,I1354,H1354)</f>
        <v>0</v>
      </c>
      <c r="E1354" s="350"/>
      <c r="H1354">
        <v>2</v>
      </c>
      <c r="I1354" s="361">
        <v>64</v>
      </c>
    </row>
    <row r="1355" spans="1:9">
      <c r="A1355" s="352">
        <v>106</v>
      </c>
      <c r="B1355" t="s">
        <v>596</v>
      </c>
      <c r="C1355" s="345" t="s">
        <v>598</v>
      </c>
      <c r="D1355" s="346">
        <f>INDEX('2_Elect_EnergyOnlySales'!$A$11:$D$81,I1355,H1355)</f>
        <v>0</v>
      </c>
      <c r="E1355" s="350"/>
      <c r="H1355">
        <v>3</v>
      </c>
      <c r="I1355" s="361">
        <v>64</v>
      </c>
    </row>
    <row r="1356" spans="1:9">
      <c r="A1356" s="352">
        <v>106</v>
      </c>
      <c r="B1356" t="s">
        <v>596</v>
      </c>
      <c r="C1356" s="345" t="s">
        <v>599</v>
      </c>
      <c r="D1356" s="351"/>
      <c r="E1356" s="346">
        <f>INDEX('2_Elect_EnergyOnlySales'!$A$11:$D$81,I1356,H1356)</f>
        <v>0</v>
      </c>
      <c r="H1356">
        <v>4</v>
      </c>
      <c r="I1356" s="361">
        <v>64</v>
      </c>
    </row>
    <row r="1357" spans="1:9">
      <c r="A1357" s="352">
        <v>107</v>
      </c>
      <c r="B1357" t="s">
        <v>596</v>
      </c>
      <c r="C1357" s="345" t="s">
        <v>597</v>
      </c>
      <c r="D1357" s="346">
        <f>INDEX('2_Elect_EnergyOnlySales'!$A$11:$D$81,I1357,H1357)</f>
        <v>0</v>
      </c>
      <c r="E1357" s="350"/>
      <c r="H1357">
        <v>1</v>
      </c>
      <c r="I1357" s="361">
        <v>65</v>
      </c>
    </row>
    <row r="1358" spans="1:9">
      <c r="A1358" s="352">
        <v>107</v>
      </c>
      <c r="B1358" t="s">
        <v>596</v>
      </c>
      <c r="C1358" s="345" t="s">
        <v>75</v>
      </c>
      <c r="D1358" s="346">
        <f>INDEX('2_Elect_EnergyOnlySales'!$A$11:$D$81,I1358,H1358)</f>
        <v>0</v>
      </c>
      <c r="E1358" s="350"/>
      <c r="H1358">
        <v>2</v>
      </c>
      <c r="I1358" s="361">
        <v>65</v>
      </c>
    </row>
    <row r="1359" spans="1:9">
      <c r="A1359" s="352">
        <v>107</v>
      </c>
      <c r="B1359" t="s">
        <v>596</v>
      </c>
      <c r="C1359" s="345" t="s">
        <v>598</v>
      </c>
      <c r="D1359" s="346">
        <f>INDEX('2_Elect_EnergyOnlySales'!$A$11:$D$81,I1359,H1359)</f>
        <v>0</v>
      </c>
      <c r="E1359" s="350"/>
      <c r="H1359">
        <v>3</v>
      </c>
      <c r="I1359" s="361">
        <v>65</v>
      </c>
    </row>
    <row r="1360" spans="1:9">
      <c r="A1360" s="352">
        <v>107</v>
      </c>
      <c r="B1360" t="s">
        <v>596</v>
      </c>
      <c r="C1360" s="345" t="s">
        <v>599</v>
      </c>
      <c r="D1360" s="351"/>
      <c r="E1360" s="346">
        <f>INDEX('2_Elect_EnergyOnlySales'!$A$11:$D$81,I1360,H1360)</f>
        <v>0</v>
      </c>
      <c r="H1360">
        <v>4</v>
      </c>
      <c r="I1360" s="361">
        <v>65</v>
      </c>
    </row>
    <row r="1361" spans="1:9">
      <c r="A1361" s="344">
        <v>108</v>
      </c>
      <c r="B1361" t="s">
        <v>596</v>
      </c>
      <c r="C1361" s="345" t="s">
        <v>597</v>
      </c>
      <c r="D1361" s="346">
        <f>INDEX('2_Elect_EnergyOnlySales'!$A$11:$D$81,I1361,H1361)</f>
        <v>0</v>
      </c>
      <c r="E1361" s="350"/>
      <c r="H1361">
        <v>1</v>
      </c>
      <c r="I1361" s="361">
        <v>66</v>
      </c>
    </row>
    <row r="1362" spans="1:9">
      <c r="A1362" s="344">
        <v>108</v>
      </c>
      <c r="B1362" t="s">
        <v>596</v>
      </c>
      <c r="C1362" s="345" t="s">
        <v>75</v>
      </c>
      <c r="D1362" s="346">
        <f>INDEX('2_Elect_EnergyOnlySales'!$A$11:$D$81,I1362,H1362)</f>
        <v>0</v>
      </c>
      <c r="E1362" s="350"/>
      <c r="H1362">
        <v>2</v>
      </c>
      <c r="I1362" s="361">
        <v>66</v>
      </c>
    </row>
    <row r="1363" spans="1:9">
      <c r="A1363" s="344">
        <v>108</v>
      </c>
      <c r="B1363" t="s">
        <v>596</v>
      </c>
      <c r="C1363" s="345" t="s">
        <v>598</v>
      </c>
      <c r="D1363" s="346">
        <f>INDEX('2_Elect_EnergyOnlySales'!$A$11:$D$81,I1363,H1363)</f>
        <v>0</v>
      </c>
      <c r="E1363" s="350"/>
      <c r="H1363">
        <v>3</v>
      </c>
      <c r="I1363" s="361">
        <v>66</v>
      </c>
    </row>
    <row r="1364" spans="1:9">
      <c r="A1364" s="344">
        <v>108</v>
      </c>
      <c r="B1364" t="s">
        <v>596</v>
      </c>
      <c r="C1364" s="345" t="s">
        <v>599</v>
      </c>
      <c r="D1364" s="351"/>
      <c r="E1364" s="346">
        <f>INDEX('2_Elect_EnergyOnlySales'!$A$11:$D$81,I1364,H1364)</f>
        <v>0</v>
      </c>
      <c r="H1364">
        <v>4</v>
      </c>
      <c r="I1364" s="361">
        <v>66</v>
      </c>
    </row>
    <row r="1365" spans="1:9">
      <c r="A1365" s="344">
        <v>109</v>
      </c>
      <c r="B1365" t="s">
        <v>596</v>
      </c>
      <c r="C1365" s="345" t="s">
        <v>597</v>
      </c>
      <c r="D1365" s="346">
        <f>INDEX('2_Elect_EnergyOnlySales'!$A$11:$D$81,I1365,H1365)</f>
        <v>0</v>
      </c>
      <c r="E1365" s="350"/>
      <c r="H1365">
        <v>1</v>
      </c>
      <c r="I1365" s="361">
        <v>67</v>
      </c>
    </row>
    <row r="1366" spans="1:9">
      <c r="A1366" s="344">
        <v>109</v>
      </c>
      <c r="B1366" t="s">
        <v>596</v>
      </c>
      <c r="C1366" s="345" t="s">
        <v>75</v>
      </c>
      <c r="D1366" s="346">
        <f>INDEX('2_Elect_EnergyOnlySales'!$A$11:$D$81,I1366,H1366)</f>
        <v>0</v>
      </c>
      <c r="E1366" s="350"/>
      <c r="H1366">
        <v>2</v>
      </c>
      <c r="I1366" s="361">
        <v>67</v>
      </c>
    </row>
    <row r="1367" spans="1:9">
      <c r="A1367" s="344">
        <v>109</v>
      </c>
      <c r="B1367" t="s">
        <v>596</v>
      </c>
      <c r="C1367" s="345" t="s">
        <v>598</v>
      </c>
      <c r="D1367" s="346">
        <f>INDEX('2_Elect_EnergyOnlySales'!$A$11:$D$81,I1367,H1367)</f>
        <v>0</v>
      </c>
      <c r="E1367" s="350"/>
      <c r="H1367">
        <v>3</v>
      </c>
      <c r="I1367" s="361">
        <v>67</v>
      </c>
    </row>
    <row r="1368" spans="1:9">
      <c r="A1368" s="352">
        <v>109</v>
      </c>
      <c r="B1368" t="s">
        <v>596</v>
      </c>
      <c r="C1368" s="345" t="s">
        <v>599</v>
      </c>
      <c r="D1368" s="351"/>
      <c r="E1368" s="346">
        <f>INDEX('2_Elect_EnergyOnlySales'!$A$11:$D$81,I1368,H1368)</f>
        <v>0</v>
      </c>
      <c r="H1368">
        <v>4</v>
      </c>
      <c r="I1368" s="361">
        <v>67</v>
      </c>
    </row>
    <row r="1369" spans="1:9">
      <c r="A1369" s="352">
        <v>110</v>
      </c>
      <c r="B1369" t="s">
        <v>596</v>
      </c>
      <c r="C1369" s="345" t="s">
        <v>597</v>
      </c>
      <c r="D1369" s="346">
        <f>INDEX('2_Elect_EnergyOnlySales'!$A$11:$D$81,I1369,H1369)</f>
        <v>0</v>
      </c>
      <c r="E1369" s="350"/>
      <c r="H1369">
        <v>1</v>
      </c>
      <c r="I1369" s="361">
        <v>68</v>
      </c>
    </row>
    <row r="1370" spans="1:9">
      <c r="A1370" s="352">
        <v>110</v>
      </c>
      <c r="B1370" t="s">
        <v>596</v>
      </c>
      <c r="C1370" s="345" t="s">
        <v>75</v>
      </c>
      <c r="D1370" s="346">
        <f>INDEX('2_Elect_EnergyOnlySales'!$A$11:$D$81,I1370,H1370)</f>
        <v>0</v>
      </c>
      <c r="E1370" s="350"/>
      <c r="H1370">
        <v>2</v>
      </c>
      <c r="I1370" s="361">
        <v>68</v>
      </c>
    </row>
    <row r="1371" spans="1:9">
      <c r="A1371" s="352">
        <v>110</v>
      </c>
      <c r="B1371" t="s">
        <v>596</v>
      </c>
      <c r="C1371" s="345" t="s">
        <v>598</v>
      </c>
      <c r="D1371" s="346">
        <f>INDEX('2_Elect_EnergyOnlySales'!$A$11:$D$81,I1371,H1371)</f>
        <v>0</v>
      </c>
      <c r="E1371" s="350"/>
      <c r="H1371">
        <v>3</v>
      </c>
      <c r="I1371" s="361">
        <v>68</v>
      </c>
    </row>
    <row r="1372" spans="1:9">
      <c r="A1372" s="352">
        <v>110</v>
      </c>
      <c r="B1372" t="s">
        <v>596</v>
      </c>
      <c r="C1372" s="345" t="s">
        <v>599</v>
      </c>
      <c r="D1372" s="351"/>
      <c r="E1372" s="346">
        <f>INDEX('2_Elect_EnergyOnlySales'!$A$11:$D$81,I1372,H1372)</f>
        <v>0</v>
      </c>
      <c r="H1372">
        <v>4</v>
      </c>
      <c r="I1372" s="361">
        <v>68</v>
      </c>
    </row>
    <row r="1373" spans="1:9">
      <c r="A1373" s="352">
        <v>111</v>
      </c>
      <c r="B1373" t="s">
        <v>596</v>
      </c>
      <c r="C1373" s="345" t="s">
        <v>597</v>
      </c>
      <c r="D1373" s="346">
        <f>INDEX('2_Elect_EnergyOnlySales'!$A$11:$D$81,I1373,H1373)</f>
        <v>0</v>
      </c>
      <c r="E1373" s="350"/>
      <c r="H1373">
        <v>1</v>
      </c>
      <c r="I1373" s="361">
        <v>69</v>
      </c>
    </row>
    <row r="1374" spans="1:9">
      <c r="A1374" s="352">
        <v>111</v>
      </c>
      <c r="B1374" t="s">
        <v>596</v>
      </c>
      <c r="C1374" s="345" t="s">
        <v>75</v>
      </c>
      <c r="D1374" s="346">
        <f>INDEX('2_Elect_EnergyOnlySales'!$A$11:$D$81,I1374,H1374)</f>
        <v>0</v>
      </c>
      <c r="E1374" s="350"/>
      <c r="H1374">
        <v>2</v>
      </c>
      <c r="I1374" s="361">
        <v>69</v>
      </c>
    </row>
    <row r="1375" spans="1:9">
      <c r="A1375" s="352">
        <v>111</v>
      </c>
      <c r="B1375" t="s">
        <v>596</v>
      </c>
      <c r="C1375" s="345" t="s">
        <v>598</v>
      </c>
      <c r="D1375" s="346">
        <f>INDEX('2_Elect_EnergyOnlySales'!$A$11:$D$81,I1375,H1375)</f>
        <v>0</v>
      </c>
      <c r="E1375" s="350"/>
      <c r="H1375">
        <v>3</v>
      </c>
      <c r="I1375" s="361">
        <v>69</v>
      </c>
    </row>
    <row r="1376" spans="1:9">
      <c r="A1376" s="352">
        <v>111</v>
      </c>
      <c r="B1376" t="s">
        <v>596</v>
      </c>
      <c r="C1376" s="345" t="s">
        <v>599</v>
      </c>
      <c r="D1376" s="351"/>
      <c r="E1376" s="346">
        <f>INDEX('2_Elect_EnergyOnlySales'!$A$11:$D$81,I1376,H1376)</f>
        <v>0</v>
      </c>
      <c r="H1376">
        <v>4</v>
      </c>
      <c r="I1376" s="361">
        <v>69</v>
      </c>
    </row>
    <row r="1377" spans="1:9">
      <c r="A1377" s="352">
        <v>112</v>
      </c>
      <c r="B1377" t="s">
        <v>596</v>
      </c>
      <c r="C1377" s="345" t="s">
        <v>597</v>
      </c>
      <c r="D1377" s="346">
        <f>INDEX('2_Elect_EnergyOnlySales'!$A$11:$D$81,I1377,H1377)</f>
        <v>0</v>
      </c>
      <c r="E1377" s="350"/>
      <c r="H1377">
        <v>1</v>
      </c>
      <c r="I1377" s="361">
        <v>70</v>
      </c>
    </row>
    <row r="1378" spans="1:9">
      <c r="A1378" s="352">
        <v>112</v>
      </c>
      <c r="B1378" t="s">
        <v>596</v>
      </c>
      <c r="C1378" s="345" t="s">
        <v>75</v>
      </c>
      <c r="D1378" s="346">
        <f>INDEX('2_Elect_EnergyOnlySales'!$A$11:$D$81,I1378,H1378)</f>
        <v>0</v>
      </c>
      <c r="E1378" s="350"/>
      <c r="H1378">
        <v>2</v>
      </c>
      <c r="I1378" s="361">
        <v>70</v>
      </c>
    </row>
    <row r="1379" spans="1:9">
      <c r="A1379" s="352">
        <v>112</v>
      </c>
      <c r="B1379" t="s">
        <v>596</v>
      </c>
      <c r="C1379" s="345" t="s">
        <v>598</v>
      </c>
      <c r="D1379" s="346">
        <f>INDEX('2_Elect_EnergyOnlySales'!$A$11:$D$81,I1379,H1379)</f>
        <v>0</v>
      </c>
      <c r="E1379" s="350"/>
      <c r="H1379">
        <v>3</v>
      </c>
      <c r="I1379" s="361">
        <v>70</v>
      </c>
    </row>
    <row r="1380" spans="1:9">
      <c r="A1380" s="352">
        <v>112</v>
      </c>
      <c r="B1380" t="s">
        <v>596</v>
      </c>
      <c r="C1380" s="345" t="s">
        <v>599</v>
      </c>
      <c r="D1380" s="351"/>
      <c r="E1380" s="346">
        <f>INDEX('2_Elect_EnergyOnlySales'!$A$11:$D$81,I1380,H1380)</f>
        <v>0</v>
      </c>
      <c r="H1380">
        <v>4</v>
      </c>
      <c r="I1380" s="361">
        <v>70</v>
      </c>
    </row>
    <row r="1381" spans="1:9">
      <c r="A1381" s="352">
        <v>113</v>
      </c>
      <c r="B1381" t="s">
        <v>596</v>
      </c>
      <c r="C1381" s="345" t="s">
        <v>597</v>
      </c>
      <c r="D1381" s="346">
        <f>INDEX('2_Elect_EnergyOnlySales'!$A$11:$D$81,I1381,H1381)</f>
        <v>0</v>
      </c>
      <c r="E1381" s="350"/>
      <c r="H1381">
        <v>1</v>
      </c>
      <c r="I1381" s="361">
        <v>71</v>
      </c>
    </row>
    <row r="1382" spans="1:9">
      <c r="A1382" s="352">
        <v>113</v>
      </c>
      <c r="B1382" t="s">
        <v>596</v>
      </c>
      <c r="C1382" s="345" t="s">
        <v>75</v>
      </c>
      <c r="D1382" s="346">
        <f>INDEX('2_Elect_EnergyOnlySales'!$A$11:$D$81,I1382,H1382)</f>
        <v>0</v>
      </c>
      <c r="E1382" s="350"/>
      <c r="H1382">
        <v>2</v>
      </c>
      <c r="I1382" s="361">
        <v>71</v>
      </c>
    </row>
    <row r="1383" spans="1:9">
      <c r="A1383" s="352">
        <v>113</v>
      </c>
      <c r="B1383" t="s">
        <v>596</v>
      </c>
      <c r="C1383" s="345" t="s">
        <v>598</v>
      </c>
      <c r="D1383" s="346">
        <f>INDEX('2_Elect_EnergyOnlySales'!$A$11:$D$81,I1383,H1383)</f>
        <v>0</v>
      </c>
      <c r="E1383" s="350"/>
      <c r="H1383">
        <v>3</v>
      </c>
      <c r="I1383" s="361">
        <v>71</v>
      </c>
    </row>
    <row r="1384" spans="1:9">
      <c r="A1384" s="352">
        <v>113</v>
      </c>
      <c r="B1384" t="s">
        <v>596</v>
      </c>
      <c r="C1384" s="345" t="s">
        <v>599</v>
      </c>
      <c r="D1384" s="351"/>
      <c r="E1384" s="346">
        <f>INDEX('2_Elect_EnergyOnlySales'!$A$11:$D$81,I1384,H1384)</f>
        <v>0</v>
      </c>
      <c r="H1384">
        <v>4</v>
      </c>
      <c r="I1384" s="361">
        <v>71</v>
      </c>
    </row>
    <row r="1385" spans="1:9">
      <c r="A1385" s="344">
        <v>114</v>
      </c>
      <c r="B1385" t="s">
        <v>424</v>
      </c>
      <c r="C1385" s="345" t="s">
        <v>75</v>
      </c>
      <c r="D1385" s="346" t="str">
        <f>INDEX('5_Gas_Sales'!$E$6:$AT$75,I1385,H1385)</f>
        <v>Residential</v>
      </c>
      <c r="E1385" s="350"/>
      <c r="F1385" s="350"/>
      <c r="H1385">
        <v>1</v>
      </c>
      <c r="I1385">
        <v>1</v>
      </c>
    </row>
    <row r="1386" spans="1:9">
      <c r="A1386" s="344">
        <v>114</v>
      </c>
      <c r="B1386" t="s">
        <v>424</v>
      </c>
      <c r="C1386" s="345" t="s">
        <v>561</v>
      </c>
      <c r="D1386" s="350"/>
      <c r="E1386" s="346">
        <f>INDEX('5_Gas_Sales'!$E$6:$AT$75,I1386,H1386)</f>
        <v>0</v>
      </c>
      <c r="F1386" s="350"/>
      <c r="H1386">
        <v>1</v>
      </c>
      <c r="I1386">
        <v>9</v>
      </c>
    </row>
    <row r="1387" spans="1:9">
      <c r="A1387" s="344">
        <v>114</v>
      </c>
      <c r="B1387" t="s">
        <v>424</v>
      </c>
      <c r="C1387" s="345" t="s">
        <v>563</v>
      </c>
      <c r="D1387" s="350"/>
      <c r="E1387" s="346">
        <f>INDEX('5_Gas_Sales'!$E$6:$AT$75,I1387,H1387)</f>
        <v>0</v>
      </c>
      <c r="F1387" s="350"/>
      <c r="H1387">
        <v>1</v>
      </c>
      <c r="I1387">
        <v>10</v>
      </c>
    </row>
    <row r="1388" spans="1:9">
      <c r="A1388" s="344">
        <v>114</v>
      </c>
      <c r="B1388" t="s">
        <v>424</v>
      </c>
      <c r="C1388" s="345" t="s">
        <v>562</v>
      </c>
      <c r="D1388" s="350"/>
      <c r="E1388" s="346">
        <f>INDEX('5_Gas_Sales'!$E$6:$AT$75,I1388,H1388)</f>
        <v>0</v>
      </c>
      <c r="F1388" s="350"/>
      <c r="H1388">
        <v>1</v>
      </c>
      <c r="I1388">
        <v>11</v>
      </c>
    </row>
    <row r="1389" spans="1:9">
      <c r="A1389" s="344">
        <v>114</v>
      </c>
      <c r="B1389" t="s">
        <v>424</v>
      </c>
      <c r="C1389" s="345" t="s">
        <v>564</v>
      </c>
      <c r="D1389" s="350"/>
      <c r="E1389" s="346">
        <f>INDEX('5_Gas_Sales'!$E$6:$AT$75,I1389,H1389)</f>
        <v>0</v>
      </c>
      <c r="F1389" s="350"/>
      <c r="H1389">
        <v>1</v>
      </c>
      <c r="I1389">
        <v>12</v>
      </c>
    </row>
    <row r="1390" spans="1:9">
      <c r="A1390" s="344">
        <v>114</v>
      </c>
      <c r="B1390" t="s">
        <v>424</v>
      </c>
      <c r="C1390" s="345" t="s">
        <v>565</v>
      </c>
      <c r="D1390" s="351"/>
      <c r="E1390" s="346">
        <f>INDEX('5_Gas_Sales'!$E$6:$AT$75,I1390,H1390)</f>
        <v>0</v>
      </c>
      <c r="F1390" s="350"/>
      <c r="H1390">
        <v>1</v>
      </c>
      <c r="I1390">
        <v>13</v>
      </c>
    </row>
    <row r="1391" spans="1:9">
      <c r="A1391" s="344">
        <v>114</v>
      </c>
      <c r="B1391" t="s">
        <v>424</v>
      </c>
      <c r="C1391" s="345" t="s">
        <v>566</v>
      </c>
      <c r="D1391" s="351"/>
      <c r="E1391" s="346">
        <f>INDEX('5_Gas_Sales'!$E$6:$AT$75,I1391,H1391)</f>
        <v>0</v>
      </c>
      <c r="F1391" s="350"/>
      <c r="H1391">
        <v>1</v>
      </c>
      <c r="I1391">
        <v>14</v>
      </c>
    </row>
    <row r="1392" spans="1:9">
      <c r="A1392" s="344">
        <v>114</v>
      </c>
      <c r="B1392" t="s">
        <v>424</v>
      </c>
      <c r="C1392" s="345" t="s">
        <v>600</v>
      </c>
      <c r="D1392" s="351"/>
      <c r="E1392" s="346">
        <f>INDEX('5_Gas_Sales'!$E$6:$AT$75,I1392,H1392)</f>
        <v>0</v>
      </c>
      <c r="F1392" s="350"/>
      <c r="H1392">
        <v>1</v>
      </c>
      <c r="I1392">
        <v>22</v>
      </c>
    </row>
    <row r="1393" spans="1:9">
      <c r="A1393" s="344">
        <v>114</v>
      </c>
      <c r="B1393" t="s">
        <v>424</v>
      </c>
      <c r="C1393" s="345" t="s">
        <v>601</v>
      </c>
      <c r="D1393" s="351"/>
      <c r="E1393" s="346">
        <f>INDEX('5_Gas_Sales'!$E$6:$AT$75,I1393,H1393)</f>
        <v>0</v>
      </c>
      <c r="F1393" s="350"/>
      <c r="H1393">
        <v>1</v>
      </c>
      <c r="I1393">
        <v>23</v>
      </c>
    </row>
    <row r="1394" spans="1:9">
      <c r="A1394" s="344">
        <v>114</v>
      </c>
      <c r="B1394" t="s">
        <v>424</v>
      </c>
      <c r="C1394" s="345" t="s">
        <v>583</v>
      </c>
      <c r="D1394" s="351"/>
      <c r="E1394" s="346">
        <f>INDEX('5_Gas_Sales'!$E$6:$AT$75,I1394,H1394)</f>
        <v>0</v>
      </c>
      <c r="F1394" s="350"/>
      <c r="H1394">
        <v>1</v>
      </c>
      <c r="I1394">
        <v>32</v>
      </c>
    </row>
    <row r="1395" spans="1:9">
      <c r="A1395" s="344">
        <v>114</v>
      </c>
      <c r="B1395" t="s">
        <v>424</v>
      </c>
      <c r="C1395" s="345" t="s">
        <v>584</v>
      </c>
      <c r="D1395" s="351"/>
      <c r="E1395" s="346">
        <f>INDEX('5_Gas_Sales'!$E$6:$AT$75,I1395,H1395)</f>
        <v>0</v>
      </c>
      <c r="F1395" s="350"/>
      <c r="H1395">
        <v>1</v>
      </c>
      <c r="I1395">
        <v>33</v>
      </c>
    </row>
    <row r="1396" spans="1:9">
      <c r="A1396" s="344">
        <v>114</v>
      </c>
      <c r="B1396" t="s">
        <v>424</v>
      </c>
      <c r="C1396" s="345" t="s">
        <v>585</v>
      </c>
      <c r="D1396" s="351"/>
      <c r="E1396" s="346">
        <f>INDEX('5_Gas_Sales'!$E$6:$AT$75,I1396,H1396)</f>
        <v>0</v>
      </c>
      <c r="F1396" s="350"/>
      <c r="H1396">
        <v>1</v>
      </c>
      <c r="I1396">
        <v>35</v>
      </c>
    </row>
    <row r="1397" spans="1:9">
      <c r="A1397" s="344">
        <v>115</v>
      </c>
      <c r="B1397" t="s">
        <v>424</v>
      </c>
      <c r="C1397" s="345" t="s">
        <v>75</v>
      </c>
      <c r="D1397" s="346" t="str">
        <f>INDEX('5_Gas_Sales'!$E$6:$AT$75,I1397,H1397)</f>
        <v>A01</v>
      </c>
      <c r="E1397" s="350"/>
      <c r="H1397">
        <v>2</v>
      </c>
      <c r="I1397">
        <v>1</v>
      </c>
    </row>
    <row r="1398" spans="1:9">
      <c r="A1398" s="344">
        <v>115</v>
      </c>
      <c r="B1398" t="s">
        <v>424</v>
      </c>
      <c r="C1398" s="345" t="s">
        <v>561</v>
      </c>
      <c r="D1398" s="350"/>
      <c r="E1398" s="346">
        <f>INDEX('5_Gas_Sales'!$E$6:$AT$75,I1398,H1398)</f>
        <v>0</v>
      </c>
      <c r="H1398">
        <v>2</v>
      </c>
      <c r="I1398">
        <v>9</v>
      </c>
    </row>
    <row r="1399" spans="1:9">
      <c r="A1399" s="344">
        <v>115</v>
      </c>
      <c r="B1399" t="s">
        <v>424</v>
      </c>
      <c r="C1399" s="345" t="s">
        <v>563</v>
      </c>
      <c r="D1399" s="350"/>
      <c r="E1399" s="346">
        <f>INDEX('5_Gas_Sales'!$E$6:$AT$75,I1399,H1399)</f>
        <v>0</v>
      </c>
      <c r="H1399">
        <v>2</v>
      </c>
      <c r="I1399">
        <v>10</v>
      </c>
    </row>
    <row r="1400" spans="1:9">
      <c r="A1400" s="344">
        <v>115</v>
      </c>
      <c r="B1400" t="s">
        <v>424</v>
      </c>
      <c r="C1400" s="345" t="s">
        <v>562</v>
      </c>
      <c r="D1400" s="350"/>
      <c r="E1400" s="346">
        <f>INDEX('5_Gas_Sales'!$E$6:$AT$75,I1400,H1400)</f>
        <v>0</v>
      </c>
      <c r="H1400">
        <v>2</v>
      </c>
      <c r="I1400">
        <v>11</v>
      </c>
    </row>
    <row r="1401" spans="1:9">
      <c r="A1401" s="344">
        <v>115</v>
      </c>
      <c r="B1401" t="s">
        <v>424</v>
      </c>
      <c r="C1401" s="345" t="s">
        <v>564</v>
      </c>
      <c r="D1401" s="350"/>
      <c r="E1401" s="346">
        <f>INDEX('5_Gas_Sales'!$E$6:$AT$75,I1401,H1401)</f>
        <v>0</v>
      </c>
      <c r="H1401">
        <v>2</v>
      </c>
      <c r="I1401">
        <v>12</v>
      </c>
    </row>
    <row r="1402" spans="1:9">
      <c r="A1402" s="344">
        <v>115</v>
      </c>
      <c r="B1402" t="s">
        <v>424</v>
      </c>
      <c r="C1402" s="345" t="s">
        <v>565</v>
      </c>
      <c r="D1402" s="351"/>
      <c r="E1402" s="346">
        <f>INDEX('5_Gas_Sales'!$E$6:$AT$75,I1402,H1402)</f>
        <v>0</v>
      </c>
      <c r="H1402">
        <v>2</v>
      </c>
      <c r="I1402">
        <v>13</v>
      </c>
    </row>
    <row r="1403" spans="1:9">
      <c r="A1403" s="344">
        <v>115</v>
      </c>
      <c r="B1403" t="s">
        <v>424</v>
      </c>
      <c r="C1403" s="345" t="s">
        <v>566</v>
      </c>
      <c r="D1403" s="351"/>
      <c r="E1403" s="346">
        <f>INDEX('5_Gas_Sales'!$E$6:$AT$75,I1403,H1403)</f>
        <v>0</v>
      </c>
      <c r="H1403">
        <v>2</v>
      </c>
      <c r="I1403">
        <v>14</v>
      </c>
    </row>
    <row r="1404" spans="1:9">
      <c r="A1404" s="344">
        <v>115</v>
      </c>
      <c r="B1404" t="s">
        <v>424</v>
      </c>
      <c r="C1404" s="345" t="s">
        <v>600</v>
      </c>
      <c r="D1404" s="351"/>
      <c r="E1404" s="346">
        <f>INDEX('5_Gas_Sales'!$E$6:$AT$75,I1404,H1404)</f>
        <v>0</v>
      </c>
      <c r="H1404">
        <v>2</v>
      </c>
      <c r="I1404">
        <v>22</v>
      </c>
    </row>
    <row r="1405" spans="1:9">
      <c r="A1405" s="344">
        <v>115</v>
      </c>
      <c r="B1405" t="s">
        <v>424</v>
      </c>
      <c r="C1405" s="345" t="s">
        <v>601</v>
      </c>
      <c r="D1405" s="351"/>
      <c r="E1405" s="346">
        <f>INDEX('5_Gas_Sales'!$E$6:$AT$75,I1405,H1405)</f>
        <v>0</v>
      </c>
      <c r="H1405">
        <v>2</v>
      </c>
      <c r="I1405">
        <v>23</v>
      </c>
    </row>
    <row r="1406" spans="1:9">
      <c r="A1406" s="344">
        <v>115</v>
      </c>
      <c r="B1406" t="s">
        <v>424</v>
      </c>
      <c r="C1406" s="345" t="s">
        <v>583</v>
      </c>
      <c r="D1406" s="351"/>
      <c r="E1406" s="346">
        <f>INDEX('5_Gas_Sales'!$E$6:$AT$75,I1406,H1406)</f>
        <v>0</v>
      </c>
      <c r="H1406">
        <v>2</v>
      </c>
      <c r="I1406">
        <v>32</v>
      </c>
    </row>
    <row r="1407" spans="1:9">
      <c r="A1407" s="344">
        <v>115</v>
      </c>
      <c r="B1407" t="s">
        <v>424</v>
      </c>
      <c r="C1407" s="345" t="s">
        <v>584</v>
      </c>
      <c r="D1407" s="351"/>
      <c r="E1407" s="346">
        <f>INDEX('5_Gas_Sales'!$E$6:$AT$75,I1407,H1407)</f>
        <v>0</v>
      </c>
      <c r="H1407">
        <v>2</v>
      </c>
      <c r="I1407">
        <v>33</v>
      </c>
    </row>
    <row r="1408" spans="1:9">
      <c r="A1408" s="344">
        <v>115</v>
      </c>
      <c r="B1408" t="s">
        <v>424</v>
      </c>
      <c r="C1408" s="345" t="s">
        <v>585</v>
      </c>
      <c r="D1408" s="351"/>
      <c r="E1408" s="346">
        <f>INDEX('5_Gas_Sales'!$E$6:$AT$75,I1408,H1408)</f>
        <v>0</v>
      </c>
      <c r="H1408">
        <v>2</v>
      </c>
      <c r="I1408">
        <v>35</v>
      </c>
    </row>
    <row r="1409" spans="1:9">
      <c r="A1409">
        <v>116</v>
      </c>
      <c r="B1409" t="s">
        <v>424</v>
      </c>
      <c r="C1409" s="345" t="s">
        <v>75</v>
      </c>
      <c r="D1409" s="346" t="str">
        <f>INDEX('5_Gas_Sales'!$E$6:$AT$75,I1409,H1409)</f>
        <v>A02</v>
      </c>
      <c r="E1409" s="350"/>
      <c r="H1409">
        <v>3</v>
      </c>
      <c r="I1409">
        <v>1</v>
      </c>
    </row>
    <row r="1410" spans="1:9">
      <c r="A1410">
        <v>116</v>
      </c>
      <c r="B1410" t="s">
        <v>424</v>
      </c>
      <c r="C1410" s="345" t="s">
        <v>561</v>
      </c>
      <c r="D1410" s="350"/>
      <c r="E1410" s="346">
        <f>INDEX('5_Gas_Sales'!$E$6:$AT$75,I1410,H1410)</f>
        <v>0</v>
      </c>
      <c r="H1410">
        <v>3</v>
      </c>
      <c r="I1410">
        <v>9</v>
      </c>
    </row>
    <row r="1411" spans="1:9">
      <c r="A1411">
        <v>116</v>
      </c>
      <c r="B1411" t="s">
        <v>424</v>
      </c>
      <c r="C1411" s="345" t="s">
        <v>563</v>
      </c>
      <c r="D1411" s="350"/>
      <c r="E1411" s="346">
        <f>INDEX('5_Gas_Sales'!$E$6:$AT$75,I1411,H1411)</f>
        <v>0</v>
      </c>
      <c r="H1411">
        <v>3</v>
      </c>
      <c r="I1411">
        <v>10</v>
      </c>
    </row>
    <row r="1412" spans="1:9">
      <c r="A1412">
        <v>116</v>
      </c>
      <c r="B1412" t="s">
        <v>424</v>
      </c>
      <c r="C1412" s="345" t="s">
        <v>562</v>
      </c>
      <c r="D1412" s="350"/>
      <c r="E1412" s="346">
        <f>INDEX('5_Gas_Sales'!$E$6:$AT$75,I1412,H1412)</f>
        <v>0</v>
      </c>
      <c r="H1412">
        <v>3</v>
      </c>
      <c r="I1412">
        <v>11</v>
      </c>
    </row>
    <row r="1413" spans="1:9">
      <c r="A1413">
        <v>116</v>
      </c>
      <c r="B1413" t="s">
        <v>424</v>
      </c>
      <c r="C1413" s="345" t="s">
        <v>564</v>
      </c>
      <c r="D1413" s="350"/>
      <c r="E1413" s="346">
        <f>INDEX('5_Gas_Sales'!$E$6:$AT$75,I1413,H1413)</f>
        <v>0</v>
      </c>
      <c r="H1413">
        <v>3</v>
      </c>
      <c r="I1413">
        <v>12</v>
      </c>
    </row>
    <row r="1414" spans="1:9">
      <c r="A1414">
        <v>116</v>
      </c>
      <c r="B1414" t="s">
        <v>424</v>
      </c>
      <c r="C1414" s="345" t="s">
        <v>565</v>
      </c>
      <c r="D1414" s="351"/>
      <c r="E1414" s="346">
        <f>INDEX('5_Gas_Sales'!$E$6:$AT$75,I1414,H1414)</f>
        <v>0</v>
      </c>
      <c r="H1414">
        <v>3</v>
      </c>
      <c r="I1414">
        <v>13</v>
      </c>
    </row>
    <row r="1415" spans="1:9">
      <c r="A1415">
        <v>116</v>
      </c>
      <c r="B1415" t="s">
        <v>424</v>
      </c>
      <c r="C1415" s="345" t="s">
        <v>566</v>
      </c>
      <c r="D1415" s="351"/>
      <c r="E1415" s="346">
        <f>INDEX('5_Gas_Sales'!$E$6:$AT$75,I1415,H1415)</f>
        <v>0</v>
      </c>
      <c r="H1415">
        <v>3</v>
      </c>
      <c r="I1415">
        <v>14</v>
      </c>
    </row>
    <row r="1416" spans="1:9">
      <c r="A1416">
        <v>116</v>
      </c>
      <c r="B1416" t="s">
        <v>424</v>
      </c>
      <c r="C1416" s="345" t="s">
        <v>600</v>
      </c>
      <c r="D1416" s="351"/>
      <c r="E1416" s="346">
        <f>INDEX('5_Gas_Sales'!$E$6:$AT$75,I1416,H1416)</f>
        <v>0</v>
      </c>
      <c r="H1416">
        <v>3</v>
      </c>
      <c r="I1416">
        <v>22</v>
      </c>
    </row>
    <row r="1417" spans="1:9">
      <c r="A1417">
        <v>116</v>
      </c>
      <c r="B1417" t="s">
        <v>424</v>
      </c>
      <c r="C1417" s="345" t="s">
        <v>601</v>
      </c>
      <c r="D1417" s="351"/>
      <c r="E1417" s="346">
        <f>INDEX('5_Gas_Sales'!$E$6:$AT$75,I1417,H1417)</f>
        <v>0</v>
      </c>
      <c r="H1417">
        <v>3</v>
      </c>
      <c r="I1417">
        <v>23</v>
      </c>
    </row>
    <row r="1418" spans="1:9">
      <c r="A1418">
        <v>116</v>
      </c>
      <c r="B1418" t="s">
        <v>424</v>
      </c>
      <c r="C1418" s="345" t="s">
        <v>583</v>
      </c>
      <c r="D1418" s="351"/>
      <c r="E1418" s="346">
        <f>INDEX('5_Gas_Sales'!$E$6:$AT$75,I1418,H1418)</f>
        <v>0</v>
      </c>
      <c r="H1418">
        <v>3</v>
      </c>
      <c r="I1418">
        <v>32</v>
      </c>
    </row>
    <row r="1419" spans="1:9">
      <c r="A1419">
        <v>116</v>
      </c>
      <c r="B1419" t="s">
        <v>424</v>
      </c>
      <c r="C1419" s="345" t="s">
        <v>584</v>
      </c>
      <c r="D1419" s="351"/>
      <c r="E1419" s="346">
        <f>INDEX('5_Gas_Sales'!$E$6:$AT$75,I1419,H1419)</f>
        <v>0</v>
      </c>
      <c r="H1419">
        <v>3</v>
      </c>
      <c r="I1419">
        <v>33</v>
      </c>
    </row>
    <row r="1420" spans="1:9">
      <c r="A1420">
        <v>116</v>
      </c>
      <c r="B1420" t="s">
        <v>424</v>
      </c>
      <c r="C1420" s="345" t="s">
        <v>585</v>
      </c>
      <c r="D1420" s="351"/>
      <c r="E1420" s="346">
        <f>INDEX('5_Gas_Sales'!$E$6:$AT$75,I1420,H1420)</f>
        <v>0</v>
      </c>
      <c r="H1420">
        <v>3</v>
      </c>
      <c r="I1420">
        <v>35</v>
      </c>
    </row>
    <row r="1421" spans="1:9">
      <c r="A1421">
        <v>117</v>
      </c>
      <c r="B1421" t="s">
        <v>424</v>
      </c>
      <c r="C1421" s="345" t="s">
        <v>75</v>
      </c>
      <c r="D1421" s="346" t="str">
        <f>INDEX('5_Gas_Sales'!$E$6:$AT$75,I1421,H1421)</f>
        <v>A03</v>
      </c>
      <c r="E1421" s="350"/>
      <c r="H1421">
        <v>4</v>
      </c>
      <c r="I1421">
        <v>1</v>
      </c>
    </row>
    <row r="1422" spans="1:9">
      <c r="A1422">
        <v>117</v>
      </c>
      <c r="B1422" t="s">
        <v>424</v>
      </c>
      <c r="C1422" s="345" t="s">
        <v>561</v>
      </c>
      <c r="D1422" s="350"/>
      <c r="E1422" s="346">
        <f>INDEX('5_Gas_Sales'!$E$6:$AT$75,I1422,H1422)</f>
        <v>0</v>
      </c>
      <c r="H1422">
        <v>4</v>
      </c>
      <c r="I1422">
        <v>9</v>
      </c>
    </row>
    <row r="1423" spans="1:9">
      <c r="A1423">
        <v>117</v>
      </c>
      <c r="B1423" t="s">
        <v>424</v>
      </c>
      <c r="C1423" s="345" t="s">
        <v>563</v>
      </c>
      <c r="D1423" s="350"/>
      <c r="E1423" s="346">
        <f>INDEX('5_Gas_Sales'!$E$6:$AT$75,I1423,H1423)</f>
        <v>0</v>
      </c>
      <c r="H1423">
        <v>4</v>
      </c>
      <c r="I1423">
        <v>10</v>
      </c>
    </row>
    <row r="1424" spans="1:9">
      <c r="A1424">
        <v>117</v>
      </c>
      <c r="B1424" t="s">
        <v>424</v>
      </c>
      <c r="C1424" s="345" t="s">
        <v>562</v>
      </c>
      <c r="D1424" s="350"/>
      <c r="E1424" s="346">
        <f>INDEX('5_Gas_Sales'!$E$6:$AT$75,I1424,H1424)</f>
        <v>0</v>
      </c>
      <c r="H1424">
        <v>4</v>
      </c>
      <c r="I1424">
        <v>11</v>
      </c>
    </row>
    <row r="1425" spans="1:9">
      <c r="A1425">
        <v>117</v>
      </c>
      <c r="B1425" t="s">
        <v>424</v>
      </c>
      <c r="C1425" s="345" t="s">
        <v>564</v>
      </c>
      <c r="D1425" s="350"/>
      <c r="E1425" s="346">
        <f>INDEX('5_Gas_Sales'!$E$6:$AT$75,I1425,H1425)</f>
        <v>0</v>
      </c>
      <c r="H1425">
        <v>4</v>
      </c>
      <c r="I1425">
        <v>12</v>
      </c>
    </row>
    <row r="1426" spans="1:9">
      <c r="A1426">
        <v>117</v>
      </c>
      <c r="B1426" t="s">
        <v>424</v>
      </c>
      <c r="C1426" s="345" t="s">
        <v>565</v>
      </c>
      <c r="D1426" s="351"/>
      <c r="E1426" s="346">
        <f>INDEX('5_Gas_Sales'!$E$6:$AT$75,I1426,H1426)</f>
        <v>0</v>
      </c>
      <c r="H1426">
        <v>4</v>
      </c>
      <c r="I1426">
        <v>13</v>
      </c>
    </row>
    <row r="1427" spans="1:9">
      <c r="A1427">
        <v>117</v>
      </c>
      <c r="B1427" t="s">
        <v>424</v>
      </c>
      <c r="C1427" s="345" t="s">
        <v>566</v>
      </c>
      <c r="D1427" s="351"/>
      <c r="E1427" s="346">
        <f>INDEX('5_Gas_Sales'!$E$6:$AT$75,I1427,H1427)</f>
        <v>0</v>
      </c>
      <c r="H1427">
        <v>4</v>
      </c>
      <c r="I1427">
        <v>14</v>
      </c>
    </row>
    <row r="1428" spans="1:9">
      <c r="A1428">
        <v>117</v>
      </c>
      <c r="B1428" t="s">
        <v>424</v>
      </c>
      <c r="C1428" s="345" t="s">
        <v>600</v>
      </c>
      <c r="D1428" s="351"/>
      <c r="E1428" s="346">
        <f>INDEX('5_Gas_Sales'!$E$6:$AT$75,I1428,H1428)</f>
        <v>0</v>
      </c>
      <c r="H1428">
        <v>4</v>
      </c>
      <c r="I1428">
        <v>22</v>
      </c>
    </row>
    <row r="1429" spans="1:9">
      <c r="A1429">
        <v>117</v>
      </c>
      <c r="B1429" t="s">
        <v>424</v>
      </c>
      <c r="C1429" s="345" t="s">
        <v>601</v>
      </c>
      <c r="D1429" s="351"/>
      <c r="E1429" s="346">
        <f>INDEX('5_Gas_Sales'!$E$6:$AT$75,I1429,H1429)</f>
        <v>0</v>
      </c>
      <c r="H1429">
        <v>4</v>
      </c>
      <c r="I1429">
        <v>23</v>
      </c>
    </row>
    <row r="1430" spans="1:9">
      <c r="A1430">
        <v>117</v>
      </c>
      <c r="B1430" t="s">
        <v>424</v>
      </c>
      <c r="C1430" s="345" t="s">
        <v>583</v>
      </c>
      <c r="D1430" s="351"/>
      <c r="E1430" s="346">
        <f>INDEX('5_Gas_Sales'!$E$6:$AT$75,I1430,H1430)</f>
        <v>0</v>
      </c>
      <c r="H1430">
        <v>4</v>
      </c>
      <c r="I1430">
        <v>32</v>
      </c>
    </row>
    <row r="1431" spans="1:9">
      <c r="A1431">
        <v>117</v>
      </c>
      <c r="B1431" t="s">
        <v>424</v>
      </c>
      <c r="C1431" s="345" t="s">
        <v>584</v>
      </c>
      <c r="D1431" s="351"/>
      <c r="E1431" s="346">
        <f>INDEX('5_Gas_Sales'!$E$6:$AT$75,I1431,H1431)</f>
        <v>0</v>
      </c>
      <c r="H1431">
        <v>4</v>
      </c>
      <c r="I1431">
        <v>33</v>
      </c>
    </row>
    <row r="1432" spans="1:9">
      <c r="A1432">
        <v>117</v>
      </c>
      <c r="B1432" t="s">
        <v>424</v>
      </c>
      <c r="C1432" s="345" t="s">
        <v>585</v>
      </c>
      <c r="D1432" s="351"/>
      <c r="E1432" s="346">
        <f>INDEX('5_Gas_Sales'!$E$6:$AT$75,I1432,H1432)</f>
        <v>0</v>
      </c>
      <c r="H1432">
        <v>4</v>
      </c>
      <c r="I1432">
        <v>35</v>
      </c>
    </row>
    <row r="1433" spans="1:9">
      <c r="A1433">
        <v>118</v>
      </c>
      <c r="B1433" t="s">
        <v>424</v>
      </c>
      <c r="C1433" s="345" t="s">
        <v>75</v>
      </c>
      <c r="D1433" s="346" t="str">
        <f>INDEX('5_Gas_Sales'!$E$6:$AT$75,I1433,H1433)</f>
        <v>A04</v>
      </c>
      <c r="E1433" s="350"/>
      <c r="H1433">
        <v>5</v>
      </c>
      <c r="I1433">
        <v>1</v>
      </c>
    </row>
    <row r="1434" spans="1:9">
      <c r="A1434">
        <v>118</v>
      </c>
      <c r="B1434" t="s">
        <v>424</v>
      </c>
      <c r="C1434" s="345" t="s">
        <v>561</v>
      </c>
      <c r="D1434" s="350"/>
      <c r="E1434" s="346">
        <f>INDEX('5_Gas_Sales'!$E$6:$AT$75,I1434,H1434)</f>
        <v>0</v>
      </c>
      <c r="H1434">
        <v>5</v>
      </c>
      <c r="I1434">
        <v>9</v>
      </c>
    </row>
    <row r="1435" spans="1:9">
      <c r="A1435">
        <v>118</v>
      </c>
      <c r="B1435" t="s">
        <v>424</v>
      </c>
      <c r="C1435" s="345" t="s">
        <v>563</v>
      </c>
      <c r="D1435" s="350"/>
      <c r="E1435" s="346">
        <f>INDEX('5_Gas_Sales'!$E$6:$AT$75,I1435,H1435)</f>
        <v>0</v>
      </c>
      <c r="H1435">
        <v>5</v>
      </c>
      <c r="I1435">
        <v>10</v>
      </c>
    </row>
    <row r="1436" spans="1:9">
      <c r="A1436">
        <v>118</v>
      </c>
      <c r="B1436" t="s">
        <v>424</v>
      </c>
      <c r="C1436" s="345" t="s">
        <v>562</v>
      </c>
      <c r="D1436" s="350"/>
      <c r="E1436" s="346">
        <f>INDEX('5_Gas_Sales'!$E$6:$AT$75,I1436,H1436)</f>
        <v>0</v>
      </c>
      <c r="H1436">
        <v>5</v>
      </c>
      <c r="I1436">
        <v>11</v>
      </c>
    </row>
    <row r="1437" spans="1:9">
      <c r="A1437">
        <v>118</v>
      </c>
      <c r="B1437" t="s">
        <v>424</v>
      </c>
      <c r="C1437" s="345" t="s">
        <v>564</v>
      </c>
      <c r="D1437" s="350"/>
      <c r="E1437" s="346">
        <f>INDEX('5_Gas_Sales'!$E$6:$AT$75,I1437,H1437)</f>
        <v>0</v>
      </c>
      <c r="H1437">
        <v>5</v>
      </c>
      <c r="I1437">
        <v>12</v>
      </c>
    </row>
    <row r="1438" spans="1:9">
      <c r="A1438">
        <v>118</v>
      </c>
      <c r="B1438" t="s">
        <v>424</v>
      </c>
      <c r="C1438" s="345" t="s">
        <v>565</v>
      </c>
      <c r="D1438" s="351"/>
      <c r="E1438" s="346">
        <f>INDEX('5_Gas_Sales'!$E$6:$AT$75,I1438,H1438)</f>
        <v>0</v>
      </c>
      <c r="H1438">
        <v>5</v>
      </c>
      <c r="I1438">
        <v>13</v>
      </c>
    </row>
    <row r="1439" spans="1:9">
      <c r="A1439">
        <v>118</v>
      </c>
      <c r="B1439" t="s">
        <v>424</v>
      </c>
      <c r="C1439" s="345" t="s">
        <v>566</v>
      </c>
      <c r="D1439" s="351"/>
      <c r="E1439" s="346">
        <f>INDEX('5_Gas_Sales'!$E$6:$AT$75,I1439,H1439)</f>
        <v>0</v>
      </c>
      <c r="H1439">
        <v>5</v>
      </c>
      <c r="I1439">
        <v>14</v>
      </c>
    </row>
    <row r="1440" spans="1:9">
      <c r="A1440">
        <v>118</v>
      </c>
      <c r="B1440" t="s">
        <v>424</v>
      </c>
      <c r="C1440" s="345" t="s">
        <v>600</v>
      </c>
      <c r="D1440" s="351"/>
      <c r="E1440" s="346">
        <f>INDEX('5_Gas_Sales'!$E$6:$AT$75,I1440,H1440)</f>
        <v>0</v>
      </c>
      <c r="H1440">
        <v>5</v>
      </c>
      <c r="I1440">
        <v>22</v>
      </c>
    </row>
    <row r="1441" spans="1:9">
      <c r="A1441">
        <v>118</v>
      </c>
      <c r="B1441" t="s">
        <v>424</v>
      </c>
      <c r="C1441" s="345" t="s">
        <v>601</v>
      </c>
      <c r="D1441" s="351"/>
      <c r="E1441" s="346">
        <f>INDEX('5_Gas_Sales'!$E$6:$AT$75,I1441,H1441)</f>
        <v>0</v>
      </c>
      <c r="H1441">
        <v>5</v>
      </c>
      <c r="I1441">
        <v>23</v>
      </c>
    </row>
    <row r="1442" spans="1:9">
      <c r="A1442">
        <v>118</v>
      </c>
      <c r="B1442" t="s">
        <v>424</v>
      </c>
      <c r="C1442" s="345" t="s">
        <v>583</v>
      </c>
      <c r="D1442" s="351"/>
      <c r="E1442" s="346">
        <f>INDEX('5_Gas_Sales'!$E$6:$AT$75,I1442,H1442)</f>
        <v>0</v>
      </c>
      <c r="H1442">
        <v>5</v>
      </c>
      <c r="I1442">
        <v>32</v>
      </c>
    </row>
    <row r="1443" spans="1:9">
      <c r="A1443">
        <v>118</v>
      </c>
      <c r="B1443" t="s">
        <v>424</v>
      </c>
      <c r="C1443" s="345" t="s">
        <v>584</v>
      </c>
      <c r="D1443" s="351"/>
      <c r="E1443" s="346">
        <f>INDEX('5_Gas_Sales'!$E$6:$AT$75,I1443,H1443)</f>
        <v>0</v>
      </c>
      <c r="H1443">
        <v>5</v>
      </c>
      <c r="I1443">
        <v>33</v>
      </c>
    </row>
    <row r="1444" spans="1:9">
      <c r="A1444">
        <v>118</v>
      </c>
      <c r="B1444" t="s">
        <v>424</v>
      </c>
      <c r="C1444" s="345" t="s">
        <v>585</v>
      </c>
      <c r="D1444" s="351"/>
      <c r="E1444" s="346">
        <f>INDEX('5_Gas_Sales'!$E$6:$AT$75,I1444,H1444)</f>
        <v>0</v>
      </c>
      <c r="H1444">
        <v>5</v>
      </c>
      <c r="I1444">
        <v>35</v>
      </c>
    </row>
    <row r="1445" spans="1:9">
      <c r="A1445">
        <v>119</v>
      </c>
      <c r="B1445" t="s">
        <v>424</v>
      </c>
      <c r="C1445" s="345" t="s">
        <v>75</v>
      </c>
      <c r="D1445" s="346" t="str">
        <f>INDEX('5_Gas_Sales'!$E$6:$AT$75,I1445,H1445)</f>
        <v>A05</v>
      </c>
      <c r="E1445" s="350"/>
      <c r="H1445">
        <v>6</v>
      </c>
      <c r="I1445">
        <v>1</v>
      </c>
    </row>
    <row r="1446" spans="1:9">
      <c r="A1446">
        <v>119</v>
      </c>
      <c r="B1446" t="s">
        <v>424</v>
      </c>
      <c r="C1446" s="345" t="s">
        <v>561</v>
      </c>
      <c r="D1446" s="350"/>
      <c r="E1446" s="346">
        <f>INDEX('5_Gas_Sales'!$E$6:$AT$75,I1446,H1446)</f>
        <v>0</v>
      </c>
      <c r="H1446">
        <v>6</v>
      </c>
      <c r="I1446">
        <v>9</v>
      </c>
    </row>
    <row r="1447" spans="1:9">
      <c r="A1447">
        <v>119</v>
      </c>
      <c r="B1447" t="s">
        <v>424</v>
      </c>
      <c r="C1447" s="345" t="s">
        <v>563</v>
      </c>
      <c r="D1447" s="350"/>
      <c r="E1447" s="346">
        <f>INDEX('5_Gas_Sales'!$E$6:$AT$75,I1447,H1447)</f>
        <v>0</v>
      </c>
      <c r="H1447">
        <v>6</v>
      </c>
      <c r="I1447">
        <v>10</v>
      </c>
    </row>
    <row r="1448" spans="1:9">
      <c r="A1448">
        <v>119</v>
      </c>
      <c r="B1448" t="s">
        <v>424</v>
      </c>
      <c r="C1448" s="345" t="s">
        <v>562</v>
      </c>
      <c r="D1448" s="350"/>
      <c r="E1448" s="346">
        <f>INDEX('5_Gas_Sales'!$E$6:$AT$75,I1448,H1448)</f>
        <v>0</v>
      </c>
      <c r="H1448">
        <v>6</v>
      </c>
      <c r="I1448">
        <v>11</v>
      </c>
    </row>
    <row r="1449" spans="1:9">
      <c r="A1449">
        <v>119</v>
      </c>
      <c r="B1449" t="s">
        <v>424</v>
      </c>
      <c r="C1449" s="345" t="s">
        <v>564</v>
      </c>
      <c r="D1449" s="350"/>
      <c r="E1449" s="346">
        <f>INDEX('5_Gas_Sales'!$E$6:$AT$75,I1449,H1449)</f>
        <v>0</v>
      </c>
      <c r="H1449">
        <v>6</v>
      </c>
      <c r="I1449">
        <v>12</v>
      </c>
    </row>
    <row r="1450" spans="1:9">
      <c r="A1450">
        <v>119</v>
      </c>
      <c r="B1450" t="s">
        <v>424</v>
      </c>
      <c r="C1450" s="345" t="s">
        <v>565</v>
      </c>
      <c r="D1450" s="351"/>
      <c r="E1450" s="346">
        <f>INDEX('5_Gas_Sales'!$E$6:$AT$75,I1450,H1450)</f>
        <v>0</v>
      </c>
      <c r="H1450">
        <v>6</v>
      </c>
      <c r="I1450">
        <v>13</v>
      </c>
    </row>
    <row r="1451" spans="1:9">
      <c r="A1451">
        <v>119</v>
      </c>
      <c r="B1451" t="s">
        <v>424</v>
      </c>
      <c r="C1451" s="345" t="s">
        <v>566</v>
      </c>
      <c r="D1451" s="351"/>
      <c r="E1451" s="346">
        <f>INDEX('5_Gas_Sales'!$E$6:$AT$75,I1451,H1451)</f>
        <v>0</v>
      </c>
      <c r="H1451">
        <v>6</v>
      </c>
      <c r="I1451">
        <v>14</v>
      </c>
    </row>
    <row r="1452" spans="1:9">
      <c r="A1452">
        <v>119</v>
      </c>
      <c r="B1452" t="s">
        <v>424</v>
      </c>
      <c r="C1452" s="345" t="s">
        <v>600</v>
      </c>
      <c r="D1452" s="351"/>
      <c r="E1452" s="346">
        <f>INDEX('5_Gas_Sales'!$E$6:$AT$75,I1452,H1452)</f>
        <v>0</v>
      </c>
      <c r="H1452">
        <v>6</v>
      </c>
      <c r="I1452">
        <v>22</v>
      </c>
    </row>
    <row r="1453" spans="1:9">
      <c r="A1453">
        <v>119</v>
      </c>
      <c r="B1453" t="s">
        <v>424</v>
      </c>
      <c r="C1453" s="345" t="s">
        <v>601</v>
      </c>
      <c r="D1453" s="351"/>
      <c r="E1453" s="346">
        <f>INDEX('5_Gas_Sales'!$E$6:$AT$75,I1453,H1453)</f>
        <v>0</v>
      </c>
      <c r="H1453">
        <v>6</v>
      </c>
      <c r="I1453">
        <v>23</v>
      </c>
    </row>
    <row r="1454" spans="1:9">
      <c r="A1454">
        <v>119</v>
      </c>
      <c r="B1454" t="s">
        <v>424</v>
      </c>
      <c r="C1454" s="345" t="s">
        <v>583</v>
      </c>
      <c r="D1454" s="351"/>
      <c r="E1454" s="346">
        <f>INDEX('5_Gas_Sales'!$E$6:$AT$75,I1454,H1454)</f>
        <v>0</v>
      </c>
      <c r="H1454">
        <v>6</v>
      </c>
      <c r="I1454">
        <v>32</v>
      </c>
    </row>
    <row r="1455" spans="1:9">
      <c r="A1455">
        <v>119</v>
      </c>
      <c r="B1455" t="s">
        <v>424</v>
      </c>
      <c r="C1455" s="345" t="s">
        <v>584</v>
      </c>
      <c r="D1455" s="351"/>
      <c r="E1455" s="346">
        <f>INDEX('5_Gas_Sales'!$E$6:$AT$75,I1455,H1455)</f>
        <v>0</v>
      </c>
      <c r="H1455">
        <v>6</v>
      </c>
      <c r="I1455">
        <v>33</v>
      </c>
    </row>
    <row r="1456" spans="1:9">
      <c r="A1456">
        <v>119</v>
      </c>
      <c r="B1456" t="s">
        <v>424</v>
      </c>
      <c r="C1456" s="345" t="s">
        <v>585</v>
      </c>
      <c r="D1456" s="351"/>
      <c r="E1456" s="346">
        <f>INDEX('5_Gas_Sales'!$E$6:$AT$75,I1456,H1456)</f>
        <v>0</v>
      </c>
      <c r="H1456">
        <v>6</v>
      </c>
      <c r="I1456">
        <v>35</v>
      </c>
    </row>
    <row r="1457" spans="1:9">
      <c r="A1457">
        <v>120</v>
      </c>
      <c r="B1457" t="s">
        <v>424</v>
      </c>
      <c r="C1457" s="345" t="s">
        <v>75</v>
      </c>
      <c r="D1457" s="346" t="str">
        <f>INDEX('5_Gas_Sales'!$E$6:$AT$75,I1457,H1457)</f>
        <v>B06</v>
      </c>
      <c r="E1457" s="350"/>
      <c r="H1457">
        <v>7</v>
      </c>
      <c r="I1457">
        <v>1</v>
      </c>
    </row>
    <row r="1458" spans="1:9">
      <c r="A1458">
        <v>120</v>
      </c>
      <c r="B1458" t="s">
        <v>424</v>
      </c>
      <c r="C1458" s="345" t="s">
        <v>561</v>
      </c>
      <c r="D1458" s="350"/>
      <c r="E1458" s="346">
        <f>INDEX('5_Gas_Sales'!$E$6:$AT$75,I1458,H1458)</f>
        <v>0</v>
      </c>
      <c r="H1458">
        <v>7</v>
      </c>
      <c r="I1458">
        <v>9</v>
      </c>
    </row>
    <row r="1459" spans="1:9">
      <c r="A1459">
        <v>120</v>
      </c>
      <c r="B1459" t="s">
        <v>424</v>
      </c>
      <c r="C1459" s="345" t="s">
        <v>563</v>
      </c>
      <c r="D1459" s="350"/>
      <c r="E1459" s="346">
        <f>INDEX('5_Gas_Sales'!$E$6:$AT$75,I1459,H1459)</f>
        <v>0</v>
      </c>
      <c r="H1459">
        <v>7</v>
      </c>
      <c r="I1459">
        <v>10</v>
      </c>
    </row>
    <row r="1460" spans="1:9">
      <c r="A1460">
        <v>120</v>
      </c>
      <c r="B1460" t="s">
        <v>424</v>
      </c>
      <c r="C1460" s="345" t="s">
        <v>562</v>
      </c>
      <c r="D1460" s="350"/>
      <c r="E1460" s="346">
        <f>INDEX('5_Gas_Sales'!$E$6:$AT$75,I1460,H1460)</f>
        <v>0</v>
      </c>
      <c r="H1460">
        <v>7</v>
      </c>
      <c r="I1460">
        <v>11</v>
      </c>
    </row>
    <row r="1461" spans="1:9">
      <c r="A1461">
        <v>120</v>
      </c>
      <c r="B1461" t="s">
        <v>424</v>
      </c>
      <c r="C1461" s="345" t="s">
        <v>564</v>
      </c>
      <c r="D1461" s="350"/>
      <c r="E1461" s="346">
        <f>INDEX('5_Gas_Sales'!$E$6:$AT$75,I1461,H1461)</f>
        <v>0</v>
      </c>
      <c r="H1461">
        <v>7</v>
      </c>
      <c r="I1461">
        <v>12</v>
      </c>
    </row>
    <row r="1462" spans="1:9">
      <c r="A1462">
        <v>120</v>
      </c>
      <c r="B1462" t="s">
        <v>424</v>
      </c>
      <c r="C1462" s="345" t="s">
        <v>565</v>
      </c>
      <c r="D1462" s="351"/>
      <c r="E1462" s="346">
        <f>INDEX('5_Gas_Sales'!$E$6:$AT$75,I1462,H1462)</f>
        <v>0</v>
      </c>
      <c r="H1462">
        <v>7</v>
      </c>
      <c r="I1462">
        <v>13</v>
      </c>
    </row>
    <row r="1463" spans="1:9">
      <c r="A1463">
        <v>120</v>
      </c>
      <c r="B1463" t="s">
        <v>424</v>
      </c>
      <c r="C1463" s="345" t="s">
        <v>566</v>
      </c>
      <c r="D1463" s="351"/>
      <c r="E1463" s="346">
        <f>INDEX('5_Gas_Sales'!$E$6:$AT$75,I1463,H1463)</f>
        <v>0</v>
      </c>
      <c r="H1463">
        <v>7</v>
      </c>
      <c r="I1463">
        <v>14</v>
      </c>
    </row>
    <row r="1464" spans="1:9">
      <c r="A1464">
        <v>120</v>
      </c>
      <c r="B1464" t="s">
        <v>424</v>
      </c>
      <c r="C1464" s="345" t="s">
        <v>600</v>
      </c>
      <c r="D1464" s="351"/>
      <c r="E1464" s="346">
        <f>INDEX('5_Gas_Sales'!$E$6:$AT$75,I1464,H1464)</f>
        <v>0</v>
      </c>
      <c r="H1464">
        <v>7</v>
      </c>
      <c r="I1464">
        <v>22</v>
      </c>
    </row>
    <row r="1465" spans="1:9">
      <c r="A1465">
        <v>120</v>
      </c>
      <c r="B1465" t="s">
        <v>424</v>
      </c>
      <c r="C1465" s="345" t="s">
        <v>601</v>
      </c>
      <c r="D1465" s="351"/>
      <c r="E1465" s="346">
        <f>INDEX('5_Gas_Sales'!$E$6:$AT$75,I1465,H1465)</f>
        <v>0</v>
      </c>
      <c r="H1465">
        <v>7</v>
      </c>
      <c r="I1465">
        <v>23</v>
      </c>
    </row>
    <row r="1466" spans="1:9">
      <c r="A1466">
        <v>120</v>
      </c>
      <c r="B1466" t="s">
        <v>424</v>
      </c>
      <c r="C1466" s="345" t="s">
        <v>583</v>
      </c>
      <c r="D1466" s="351"/>
      <c r="E1466" s="346">
        <f>INDEX('5_Gas_Sales'!$E$6:$AT$75,I1466,H1466)</f>
        <v>0</v>
      </c>
      <c r="H1466">
        <v>7</v>
      </c>
      <c r="I1466">
        <v>32</v>
      </c>
    </row>
    <row r="1467" spans="1:9">
      <c r="A1467">
        <v>120</v>
      </c>
      <c r="B1467" t="s">
        <v>424</v>
      </c>
      <c r="C1467" s="345" t="s">
        <v>584</v>
      </c>
      <c r="D1467" s="351"/>
      <c r="E1467" s="346">
        <f>INDEX('5_Gas_Sales'!$E$6:$AT$75,I1467,H1467)</f>
        <v>0</v>
      </c>
      <c r="H1467">
        <v>7</v>
      </c>
      <c r="I1467">
        <v>33</v>
      </c>
    </row>
    <row r="1468" spans="1:9">
      <c r="A1468">
        <v>120</v>
      </c>
      <c r="B1468" t="s">
        <v>424</v>
      </c>
      <c r="C1468" s="345" t="s">
        <v>585</v>
      </c>
      <c r="D1468" s="351"/>
      <c r="E1468" s="346">
        <f>INDEX('5_Gas_Sales'!$E$6:$AT$75,I1468,H1468)</f>
        <v>0</v>
      </c>
      <c r="H1468">
        <v>7</v>
      </c>
      <c r="I1468">
        <v>35</v>
      </c>
    </row>
    <row r="1469" spans="1:9">
      <c r="A1469">
        <v>121</v>
      </c>
      <c r="B1469" t="s">
        <v>424</v>
      </c>
      <c r="C1469" s="345" t="s">
        <v>75</v>
      </c>
      <c r="D1469" s="346" t="str">
        <f>INDEX('5_Gas_Sales'!$E$6:$AT$75,I1469,H1469)</f>
        <v>B07</v>
      </c>
      <c r="E1469" s="350"/>
      <c r="H1469">
        <v>8</v>
      </c>
      <c r="I1469">
        <v>1</v>
      </c>
    </row>
    <row r="1470" spans="1:9">
      <c r="A1470">
        <v>121</v>
      </c>
      <c r="B1470" t="s">
        <v>424</v>
      </c>
      <c r="C1470" s="345" t="s">
        <v>561</v>
      </c>
      <c r="D1470" s="350"/>
      <c r="E1470" s="346">
        <f>INDEX('5_Gas_Sales'!$E$6:$AT$75,I1470,H1470)</f>
        <v>0</v>
      </c>
      <c r="H1470">
        <v>8</v>
      </c>
      <c r="I1470">
        <v>9</v>
      </c>
    </row>
    <row r="1471" spans="1:9">
      <c r="A1471">
        <v>121</v>
      </c>
      <c r="B1471" t="s">
        <v>424</v>
      </c>
      <c r="C1471" s="345" t="s">
        <v>563</v>
      </c>
      <c r="D1471" s="350"/>
      <c r="E1471" s="346">
        <f>INDEX('5_Gas_Sales'!$E$6:$AT$75,I1471,H1471)</f>
        <v>0</v>
      </c>
      <c r="H1471">
        <v>8</v>
      </c>
      <c r="I1471">
        <v>10</v>
      </c>
    </row>
    <row r="1472" spans="1:9">
      <c r="A1472">
        <v>121</v>
      </c>
      <c r="B1472" t="s">
        <v>424</v>
      </c>
      <c r="C1472" s="345" t="s">
        <v>562</v>
      </c>
      <c r="D1472" s="350"/>
      <c r="E1472" s="346">
        <f>INDEX('5_Gas_Sales'!$E$6:$AT$75,I1472,H1472)</f>
        <v>0</v>
      </c>
      <c r="H1472">
        <v>8</v>
      </c>
      <c r="I1472">
        <v>11</v>
      </c>
    </row>
    <row r="1473" spans="1:9">
      <c r="A1473">
        <v>121</v>
      </c>
      <c r="B1473" t="s">
        <v>424</v>
      </c>
      <c r="C1473" s="345" t="s">
        <v>564</v>
      </c>
      <c r="D1473" s="350"/>
      <c r="E1473" s="346">
        <f>INDEX('5_Gas_Sales'!$E$6:$AT$75,I1473,H1473)</f>
        <v>0</v>
      </c>
      <c r="H1473">
        <v>8</v>
      </c>
      <c r="I1473">
        <v>12</v>
      </c>
    </row>
    <row r="1474" spans="1:9">
      <c r="A1474">
        <v>121</v>
      </c>
      <c r="B1474" t="s">
        <v>424</v>
      </c>
      <c r="C1474" s="345" t="s">
        <v>565</v>
      </c>
      <c r="D1474" s="351"/>
      <c r="E1474" s="346">
        <f>INDEX('5_Gas_Sales'!$E$6:$AT$75,I1474,H1474)</f>
        <v>0</v>
      </c>
      <c r="H1474">
        <v>8</v>
      </c>
      <c r="I1474">
        <v>13</v>
      </c>
    </row>
    <row r="1475" spans="1:9">
      <c r="A1475">
        <v>121</v>
      </c>
      <c r="B1475" t="s">
        <v>424</v>
      </c>
      <c r="C1475" s="345" t="s">
        <v>566</v>
      </c>
      <c r="D1475" s="351"/>
      <c r="E1475" s="346">
        <f>INDEX('5_Gas_Sales'!$E$6:$AT$75,I1475,H1475)</f>
        <v>0</v>
      </c>
      <c r="H1475">
        <v>8</v>
      </c>
      <c r="I1475">
        <v>14</v>
      </c>
    </row>
    <row r="1476" spans="1:9">
      <c r="A1476">
        <v>121</v>
      </c>
      <c r="B1476" t="s">
        <v>424</v>
      </c>
      <c r="C1476" s="345" t="s">
        <v>600</v>
      </c>
      <c r="D1476" s="351"/>
      <c r="E1476" s="346">
        <f>INDEX('5_Gas_Sales'!$E$6:$AT$75,I1476,H1476)</f>
        <v>0</v>
      </c>
      <c r="H1476">
        <v>8</v>
      </c>
      <c r="I1476">
        <v>22</v>
      </c>
    </row>
    <row r="1477" spans="1:9">
      <c r="A1477">
        <v>121</v>
      </c>
      <c r="B1477" t="s">
        <v>424</v>
      </c>
      <c r="C1477" s="345" t="s">
        <v>601</v>
      </c>
      <c r="D1477" s="351"/>
      <c r="E1477" s="346">
        <f>INDEX('5_Gas_Sales'!$E$6:$AT$75,I1477,H1477)</f>
        <v>0</v>
      </c>
      <c r="H1477">
        <v>8</v>
      </c>
      <c r="I1477">
        <v>23</v>
      </c>
    </row>
    <row r="1478" spans="1:9">
      <c r="A1478">
        <v>121</v>
      </c>
      <c r="B1478" t="s">
        <v>424</v>
      </c>
      <c r="C1478" s="345" t="s">
        <v>583</v>
      </c>
      <c r="D1478" s="351"/>
      <c r="E1478" s="346">
        <f>INDEX('5_Gas_Sales'!$E$6:$AT$75,I1478,H1478)</f>
        <v>0</v>
      </c>
      <c r="H1478">
        <v>8</v>
      </c>
      <c r="I1478">
        <v>32</v>
      </c>
    </row>
    <row r="1479" spans="1:9">
      <c r="A1479">
        <v>121</v>
      </c>
      <c r="B1479" t="s">
        <v>424</v>
      </c>
      <c r="C1479" s="345" t="s">
        <v>584</v>
      </c>
      <c r="D1479" s="351"/>
      <c r="E1479" s="346">
        <f>INDEX('5_Gas_Sales'!$E$6:$AT$75,I1479,H1479)</f>
        <v>0</v>
      </c>
      <c r="H1479">
        <v>8</v>
      </c>
      <c r="I1479">
        <v>33</v>
      </c>
    </row>
    <row r="1480" spans="1:9">
      <c r="A1480">
        <v>121</v>
      </c>
      <c r="B1480" t="s">
        <v>424</v>
      </c>
      <c r="C1480" s="345" t="s">
        <v>585</v>
      </c>
      <c r="D1480" s="351"/>
      <c r="E1480" s="346">
        <f>INDEX('5_Gas_Sales'!$E$6:$AT$75,I1480,H1480)</f>
        <v>0</v>
      </c>
      <c r="H1480">
        <v>8</v>
      </c>
      <c r="I1480">
        <v>35</v>
      </c>
    </row>
    <row r="1481" spans="1:9">
      <c r="A1481">
        <v>122</v>
      </c>
      <c r="B1481" t="s">
        <v>424</v>
      </c>
      <c r="C1481" s="345" t="s">
        <v>75</v>
      </c>
      <c r="D1481" s="346" t="str">
        <f>INDEX('5_Gas_Sales'!$E$6:$AT$75,I1481,H1481)</f>
        <v>B08-B10</v>
      </c>
      <c r="E1481" s="350"/>
      <c r="H1481">
        <v>9</v>
      </c>
      <c r="I1481">
        <v>1</v>
      </c>
    </row>
    <row r="1482" spans="1:9">
      <c r="A1482">
        <v>122</v>
      </c>
      <c r="B1482" t="s">
        <v>424</v>
      </c>
      <c r="C1482" s="345" t="s">
        <v>561</v>
      </c>
      <c r="D1482" s="350"/>
      <c r="E1482" s="346">
        <f>INDEX('5_Gas_Sales'!$E$6:$AT$75,I1482,H1482)</f>
        <v>0</v>
      </c>
      <c r="H1482">
        <v>9</v>
      </c>
      <c r="I1482">
        <v>9</v>
      </c>
    </row>
    <row r="1483" spans="1:9">
      <c r="A1483">
        <v>122</v>
      </c>
      <c r="B1483" t="s">
        <v>424</v>
      </c>
      <c r="C1483" s="345" t="s">
        <v>563</v>
      </c>
      <c r="D1483" s="350"/>
      <c r="E1483" s="346">
        <f>INDEX('5_Gas_Sales'!$E$6:$AT$75,I1483,H1483)</f>
        <v>0</v>
      </c>
      <c r="H1483">
        <v>9</v>
      </c>
      <c r="I1483">
        <v>10</v>
      </c>
    </row>
    <row r="1484" spans="1:9">
      <c r="A1484">
        <v>122</v>
      </c>
      <c r="B1484" t="s">
        <v>424</v>
      </c>
      <c r="C1484" s="345" t="s">
        <v>562</v>
      </c>
      <c r="D1484" s="350"/>
      <c r="E1484" s="346">
        <f>INDEX('5_Gas_Sales'!$E$6:$AT$75,I1484,H1484)</f>
        <v>0</v>
      </c>
      <c r="H1484">
        <v>9</v>
      </c>
      <c r="I1484">
        <v>11</v>
      </c>
    </row>
    <row r="1485" spans="1:9">
      <c r="A1485">
        <v>122</v>
      </c>
      <c r="B1485" t="s">
        <v>424</v>
      </c>
      <c r="C1485" s="345" t="s">
        <v>564</v>
      </c>
      <c r="D1485" s="350"/>
      <c r="E1485" s="346">
        <f>INDEX('5_Gas_Sales'!$E$6:$AT$75,I1485,H1485)</f>
        <v>0</v>
      </c>
      <c r="H1485">
        <v>9</v>
      </c>
      <c r="I1485">
        <v>12</v>
      </c>
    </row>
    <row r="1486" spans="1:9">
      <c r="A1486">
        <v>122</v>
      </c>
      <c r="B1486" t="s">
        <v>424</v>
      </c>
      <c r="C1486" s="345" t="s">
        <v>565</v>
      </c>
      <c r="D1486" s="351"/>
      <c r="E1486" s="346">
        <f>INDEX('5_Gas_Sales'!$E$6:$AT$75,I1486,H1486)</f>
        <v>0</v>
      </c>
      <c r="H1486">
        <v>9</v>
      </c>
      <c r="I1486">
        <v>13</v>
      </c>
    </row>
    <row r="1487" spans="1:9">
      <c r="A1487">
        <v>122</v>
      </c>
      <c r="B1487" t="s">
        <v>424</v>
      </c>
      <c r="C1487" s="345" t="s">
        <v>566</v>
      </c>
      <c r="D1487" s="351"/>
      <c r="E1487" s="346">
        <f>INDEX('5_Gas_Sales'!$E$6:$AT$75,I1487,H1487)</f>
        <v>0</v>
      </c>
      <c r="H1487">
        <v>9</v>
      </c>
      <c r="I1487">
        <v>14</v>
      </c>
    </row>
    <row r="1488" spans="1:9">
      <c r="A1488">
        <v>122</v>
      </c>
      <c r="B1488" t="s">
        <v>424</v>
      </c>
      <c r="C1488" s="345" t="s">
        <v>600</v>
      </c>
      <c r="D1488" s="351"/>
      <c r="E1488" s="346">
        <f>INDEX('5_Gas_Sales'!$E$6:$AT$75,I1488,H1488)</f>
        <v>0</v>
      </c>
      <c r="H1488">
        <v>9</v>
      </c>
      <c r="I1488">
        <v>22</v>
      </c>
    </row>
    <row r="1489" spans="1:9">
      <c r="A1489">
        <v>122</v>
      </c>
      <c r="B1489" t="s">
        <v>424</v>
      </c>
      <c r="C1489" s="345" t="s">
        <v>601</v>
      </c>
      <c r="D1489" s="351"/>
      <c r="E1489" s="346">
        <f>INDEX('5_Gas_Sales'!$E$6:$AT$75,I1489,H1489)</f>
        <v>0</v>
      </c>
      <c r="H1489">
        <v>9</v>
      </c>
      <c r="I1489">
        <v>23</v>
      </c>
    </row>
    <row r="1490" spans="1:9">
      <c r="A1490">
        <v>122</v>
      </c>
      <c r="B1490" t="s">
        <v>424</v>
      </c>
      <c r="C1490" s="345" t="s">
        <v>583</v>
      </c>
      <c r="D1490" s="351"/>
      <c r="E1490" s="346">
        <f>INDEX('5_Gas_Sales'!$E$6:$AT$75,I1490,H1490)</f>
        <v>0</v>
      </c>
      <c r="H1490">
        <v>9</v>
      </c>
      <c r="I1490">
        <v>32</v>
      </c>
    </row>
    <row r="1491" spans="1:9">
      <c r="A1491">
        <v>122</v>
      </c>
      <c r="B1491" t="s">
        <v>424</v>
      </c>
      <c r="C1491" s="345" t="s">
        <v>584</v>
      </c>
      <c r="D1491" s="351"/>
      <c r="E1491" s="346">
        <f>INDEX('5_Gas_Sales'!$E$6:$AT$75,I1491,H1491)</f>
        <v>0</v>
      </c>
      <c r="H1491">
        <v>9</v>
      </c>
      <c r="I1491">
        <v>33</v>
      </c>
    </row>
    <row r="1492" spans="1:9">
      <c r="A1492">
        <v>122</v>
      </c>
      <c r="B1492" t="s">
        <v>424</v>
      </c>
      <c r="C1492" s="345" t="s">
        <v>585</v>
      </c>
      <c r="D1492" s="351"/>
      <c r="E1492" s="346">
        <f>INDEX('5_Gas_Sales'!$E$6:$AT$75,I1492,H1492)</f>
        <v>0</v>
      </c>
      <c r="H1492">
        <v>9</v>
      </c>
      <c r="I1492">
        <v>35</v>
      </c>
    </row>
    <row r="1493" spans="1:9">
      <c r="A1493">
        <v>123</v>
      </c>
      <c r="B1493" t="s">
        <v>424</v>
      </c>
      <c r="C1493" s="345" t="s">
        <v>75</v>
      </c>
      <c r="D1493" s="346" t="str">
        <f>INDEX('5_Gas_Sales'!$E$6:$AT$75,I1493,H1493)</f>
        <v>C110-C111</v>
      </c>
      <c r="E1493" s="350"/>
      <c r="H1493">
        <v>10</v>
      </c>
      <c r="I1493">
        <v>1</v>
      </c>
    </row>
    <row r="1494" spans="1:9">
      <c r="A1494">
        <v>123</v>
      </c>
      <c r="B1494" t="s">
        <v>424</v>
      </c>
      <c r="C1494" s="345" t="s">
        <v>561</v>
      </c>
      <c r="D1494" s="350"/>
      <c r="E1494" s="346">
        <f>INDEX('5_Gas_Sales'!$E$6:$AT$75,I1494,H1494)</f>
        <v>0</v>
      </c>
      <c r="H1494">
        <v>10</v>
      </c>
      <c r="I1494">
        <v>9</v>
      </c>
    </row>
    <row r="1495" spans="1:9">
      <c r="A1495">
        <v>123</v>
      </c>
      <c r="B1495" t="s">
        <v>424</v>
      </c>
      <c r="C1495" s="345" t="s">
        <v>563</v>
      </c>
      <c r="D1495" s="350"/>
      <c r="E1495" s="346">
        <f>INDEX('5_Gas_Sales'!$E$6:$AT$75,I1495,H1495)</f>
        <v>0</v>
      </c>
      <c r="H1495">
        <v>10</v>
      </c>
      <c r="I1495">
        <v>10</v>
      </c>
    </row>
    <row r="1496" spans="1:9">
      <c r="A1496">
        <v>123</v>
      </c>
      <c r="B1496" t="s">
        <v>424</v>
      </c>
      <c r="C1496" s="345" t="s">
        <v>562</v>
      </c>
      <c r="D1496" s="350"/>
      <c r="E1496" s="346">
        <f>INDEX('5_Gas_Sales'!$E$6:$AT$75,I1496,H1496)</f>
        <v>0</v>
      </c>
      <c r="H1496">
        <v>10</v>
      </c>
      <c r="I1496">
        <v>11</v>
      </c>
    </row>
    <row r="1497" spans="1:9">
      <c r="A1497">
        <v>123</v>
      </c>
      <c r="B1497" t="s">
        <v>424</v>
      </c>
      <c r="C1497" s="345" t="s">
        <v>564</v>
      </c>
      <c r="D1497" s="350"/>
      <c r="E1497" s="346">
        <f>INDEX('5_Gas_Sales'!$E$6:$AT$75,I1497,H1497)</f>
        <v>0</v>
      </c>
      <c r="H1497">
        <v>10</v>
      </c>
      <c r="I1497">
        <v>12</v>
      </c>
    </row>
    <row r="1498" spans="1:9">
      <c r="A1498">
        <v>123</v>
      </c>
      <c r="B1498" t="s">
        <v>424</v>
      </c>
      <c r="C1498" s="345" t="s">
        <v>565</v>
      </c>
      <c r="D1498" s="351"/>
      <c r="E1498" s="346">
        <f>INDEX('5_Gas_Sales'!$E$6:$AT$75,I1498,H1498)</f>
        <v>0</v>
      </c>
      <c r="H1498">
        <v>10</v>
      </c>
      <c r="I1498">
        <v>13</v>
      </c>
    </row>
    <row r="1499" spans="1:9">
      <c r="A1499">
        <v>123</v>
      </c>
      <c r="B1499" t="s">
        <v>424</v>
      </c>
      <c r="C1499" s="345" t="s">
        <v>566</v>
      </c>
      <c r="D1499" s="351"/>
      <c r="E1499" s="346">
        <f>INDEX('5_Gas_Sales'!$E$6:$AT$75,I1499,H1499)</f>
        <v>0</v>
      </c>
      <c r="H1499">
        <v>10</v>
      </c>
      <c r="I1499">
        <v>14</v>
      </c>
    </row>
    <row r="1500" spans="1:9">
      <c r="A1500">
        <v>123</v>
      </c>
      <c r="B1500" t="s">
        <v>424</v>
      </c>
      <c r="C1500" s="345" t="s">
        <v>600</v>
      </c>
      <c r="D1500" s="351"/>
      <c r="E1500" s="346">
        <f>INDEX('5_Gas_Sales'!$E$6:$AT$75,I1500,H1500)</f>
        <v>0</v>
      </c>
      <c r="H1500">
        <v>10</v>
      </c>
      <c r="I1500">
        <v>22</v>
      </c>
    </row>
    <row r="1501" spans="1:9">
      <c r="A1501">
        <v>123</v>
      </c>
      <c r="B1501" t="s">
        <v>424</v>
      </c>
      <c r="C1501" s="345" t="s">
        <v>601</v>
      </c>
      <c r="D1501" s="351"/>
      <c r="E1501" s="346">
        <f>INDEX('5_Gas_Sales'!$E$6:$AT$75,I1501,H1501)</f>
        <v>0</v>
      </c>
      <c r="H1501">
        <v>10</v>
      </c>
      <c r="I1501">
        <v>23</v>
      </c>
    </row>
    <row r="1502" spans="1:9">
      <c r="A1502">
        <v>123</v>
      </c>
      <c r="B1502" t="s">
        <v>424</v>
      </c>
      <c r="C1502" s="345" t="s">
        <v>583</v>
      </c>
      <c r="D1502" s="351"/>
      <c r="E1502" s="346">
        <f>INDEX('5_Gas_Sales'!$E$6:$AT$75,I1502,H1502)</f>
        <v>0</v>
      </c>
      <c r="H1502">
        <v>10</v>
      </c>
      <c r="I1502">
        <v>32</v>
      </c>
    </row>
    <row r="1503" spans="1:9">
      <c r="A1503">
        <v>123</v>
      </c>
      <c r="B1503" t="s">
        <v>424</v>
      </c>
      <c r="C1503" s="345" t="s">
        <v>584</v>
      </c>
      <c r="D1503" s="351"/>
      <c r="E1503" s="346">
        <f>INDEX('5_Gas_Sales'!$E$6:$AT$75,I1503,H1503)</f>
        <v>0</v>
      </c>
      <c r="H1503">
        <v>10</v>
      </c>
      <c r="I1503">
        <v>33</v>
      </c>
    </row>
    <row r="1504" spans="1:9">
      <c r="A1504">
        <v>123</v>
      </c>
      <c r="B1504" t="s">
        <v>424</v>
      </c>
      <c r="C1504" s="345" t="s">
        <v>585</v>
      </c>
      <c r="D1504" s="351"/>
      <c r="E1504" s="346">
        <f>INDEX('5_Gas_Sales'!$E$6:$AT$75,I1504,H1504)</f>
        <v>0</v>
      </c>
      <c r="H1504">
        <v>10</v>
      </c>
      <c r="I1504">
        <v>35</v>
      </c>
    </row>
    <row r="1505" spans="1:9">
      <c r="A1505">
        <v>124</v>
      </c>
      <c r="B1505" t="s">
        <v>424</v>
      </c>
      <c r="C1505" s="345" t="s">
        <v>75</v>
      </c>
      <c r="D1505" s="346" t="str">
        <f>INDEX('5_Gas_Sales'!$E$6:$AT$75,I1505,H1505)</f>
        <v>C112</v>
      </c>
      <c r="E1505" s="350"/>
      <c r="H1505">
        <v>11</v>
      </c>
      <c r="I1505">
        <v>1</v>
      </c>
    </row>
    <row r="1506" spans="1:9">
      <c r="A1506">
        <v>124</v>
      </c>
      <c r="B1506" t="s">
        <v>424</v>
      </c>
      <c r="C1506" s="345" t="s">
        <v>561</v>
      </c>
      <c r="D1506" s="350"/>
      <c r="E1506" s="346">
        <f>INDEX('5_Gas_Sales'!$E$6:$AT$75,I1506,H1506)</f>
        <v>0</v>
      </c>
      <c r="H1506">
        <v>11</v>
      </c>
      <c r="I1506">
        <v>9</v>
      </c>
    </row>
    <row r="1507" spans="1:9">
      <c r="A1507">
        <v>124</v>
      </c>
      <c r="B1507" t="s">
        <v>424</v>
      </c>
      <c r="C1507" s="345" t="s">
        <v>563</v>
      </c>
      <c r="D1507" s="350"/>
      <c r="E1507" s="346">
        <f>INDEX('5_Gas_Sales'!$E$6:$AT$75,I1507,H1507)</f>
        <v>0</v>
      </c>
      <c r="H1507">
        <v>11</v>
      </c>
      <c r="I1507">
        <v>10</v>
      </c>
    </row>
    <row r="1508" spans="1:9">
      <c r="A1508">
        <v>124</v>
      </c>
      <c r="B1508" t="s">
        <v>424</v>
      </c>
      <c r="C1508" s="345" t="s">
        <v>562</v>
      </c>
      <c r="D1508" s="350"/>
      <c r="E1508" s="346">
        <f>INDEX('5_Gas_Sales'!$E$6:$AT$75,I1508,H1508)</f>
        <v>0</v>
      </c>
      <c r="H1508">
        <v>11</v>
      </c>
      <c r="I1508">
        <v>11</v>
      </c>
    </row>
    <row r="1509" spans="1:9">
      <c r="A1509">
        <v>124</v>
      </c>
      <c r="B1509" t="s">
        <v>424</v>
      </c>
      <c r="C1509" s="345" t="s">
        <v>564</v>
      </c>
      <c r="D1509" s="350"/>
      <c r="E1509" s="346">
        <f>INDEX('5_Gas_Sales'!$E$6:$AT$75,I1509,H1509)</f>
        <v>0</v>
      </c>
      <c r="H1509">
        <v>11</v>
      </c>
      <c r="I1509">
        <v>12</v>
      </c>
    </row>
    <row r="1510" spans="1:9">
      <c r="A1510">
        <v>124</v>
      </c>
      <c r="B1510" t="s">
        <v>424</v>
      </c>
      <c r="C1510" s="345" t="s">
        <v>565</v>
      </c>
      <c r="D1510" s="351"/>
      <c r="E1510" s="346">
        <f>INDEX('5_Gas_Sales'!$E$6:$AT$75,I1510,H1510)</f>
        <v>0</v>
      </c>
      <c r="H1510">
        <v>11</v>
      </c>
      <c r="I1510">
        <v>13</v>
      </c>
    </row>
    <row r="1511" spans="1:9">
      <c r="A1511">
        <v>124</v>
      </c>
      <c r="B1511" t="s">
        <v>424</v>
      </c>
      <c r="C1511" s="345" t="s">
        <v>566</v>
      </c>
      <c r="D1511" s="351"/>
      <c r="E1511" s="346">
        <f>INDEX('5_Gas_Sales'!$E$6:$AT$75,I1511,H1511)</f>
        <v>0</v>
      </c>
      <c r="H1511">
        <v>11</v>
      </c>
      <c r="I1511">
        <v>14</v>
      </c>
    </row>
    <row r="1512" spans="1:9">
      <c r="A1512">
        <v>124</v>
      </c>
      <c r="B1512" t="s">
        <v>424</v>
      </c>
      <c r="C1512" s="345" t="s">
        <v>600</v>
      </c>
      <c r="D1512" s="351"/>
      <c r="E1512" s="346">
        <f>INDEX('5_Gas_Sales'!$E$6:$AT$75,I1512,H1512)</f>
        <v>0</v>
      </c>
      <c r="H1512">
        <v>11</v>
      </c>
      <c r="I1512">
        <v>22</v>
      </c>
    </row>
    <row r="1513" spans="1:9">
      <c r="A1513">
        <v>124</v>
      </c>
      <c r="B1513" t="s">
        <v>424</v>
      </c>
      <c r="C1513" s="345" t="s">
        <v>601</v>
      </c>
      <c r="D1513" s="351"/>
      <c r="E1513" s="346">
        <f>INDEX('5_Gas_Sales'!$E$6:$AT$75,I1513,H1513)</f>
        <v>0</v>
      </c>
      <c r="H1513">
        <v>11</v>
      </c>
      <c r="I1513">
        <v>23</v>
      </c>
    </row>
    <row r="1514" spans="1:9">
      <c r="A1514">
        <v>124</v>
      </c>
      <c r="B1514" t="s">
        <v>424</v>
      </c>
      <c r="C1514" s="345" t="s">
        <v>583</v>
      </c>
      <c r="D1514" s="351"/>
      <c r="E1514" s="346">
        <f>INDEX('5_Gas_Sales'!$E$6:$AT$75,I1514,H1514)</f>
        <v>0</v>
      </c>
      <c r="H1514">
        <v>11</v>
      </c>
      <c r="I1514">
        <v>32</v>
      </c>
    </row>
    <row r="1515" spans="1:9">
      <c r="A1515">
        <v>124</v>
      </c>
      <c r="B1515" t="s">
        <v>424</v>
      </c>
      <c r="C1515" s="345" t="s">
        <v>584</v>
      </c>
      <c r="D1515" s="351"/>
      <c r="E1515" s="346">
        <f>INDEX('5_Gas_Sales'!$E$6:$AT$75,I1515,H1515)</f>
        <v>0</v>
      </c>
      <c r="H1515">
        <v>11</v>
      </c>
      <c r="I1515">
        <v>33</v>
      </c>
    </row>
    <row r="1516" spans="1:9">
      <c r="A1516">
        <v>124</v>
      </c>
      <c r="B1516" t="s">
        <v>424</v>
      </c>
      <c r="C1516" s="345" t="s">
        <v>585</v>
      </c>
      <c r="D1516" s="351"/>
      <c r="E1516" s="346">
        <f>INDEX('5_Gas_Sales'!$E$6:$AT$75,I1516,H1516)</f>
        <v>0</v>
      </c>
      <c r="H1516">
        <v>11</v>
      </c>
      <c r="I1516">
        <v>35</v>
      </c>
    </row>
    <row r="1517" spans="1:9">
      <c r="A1517">
        <v>125</v>
      </c>
      <c r="B1517" t="s">
        <v>424</v>
      </c>
      <c r="C1517" s="345" t="s">
        <v>75</v>
      </c>
      <c r="D1517" s="346" t="str">
        <f>INDEX('5_Gas_Sales'!$E$6:$AT$75,I1517,H1517)</f>
        <v>C113</v>
      </c>
      <c r="E1517" s="350"/>
      <c r="H1517">
        <v>12</v>
      </c>
      <c r="I1517">
        <v>1</v>
      </c>
    </row>
    <row r="1518" spans="1:9">
      <c r="A1518">
        <v>125</v>
      </c>
      <c r="B1518" t="s">
        <v>424</v>
      </c>
      <c r="C1518" s="345" t="s">
        <v>561</v>
      </c>
      <c r="D1518" s="350"/>
      <c r="E1518" s="346">
        <f>INDEX('5_Gas_Sales'!$E$6:$AT$75,I1518,H1518)</f>
        <v>0</v>
      </c>
      <c r="H1518">
        <v>12</v>
      </c>
      <c r="I1518">
        <v>9</v>
      </c>
    </row>
    <row r="1519" spans="1:9">
      <c r="A1519">
        <v>125</v>
      </c>
      <c r="B1519" t="s">
        <v>424</v>
      </c>
      <c r="C1519" s="345" t="s">
        <v>563</v>
      </c>
      <c r="D1519" s="350"/>
      <c r="E1519" s="346">
        <f>INDEX('5_Gas_Sales'!$E$6:$AT$75,I1519,H1519)</f>
        <v>0</v>
      </c>
      <c r="H1519">
        <v>12</v>
      </c>
      <c r="I1519">
        <v>10</v>
      </c>
    </row>
    <row r="1520" spans="1:9">
      <c r="A1520">
        <v>125</v>
      </c>
      <c r="B1520" t="s">
        <v>424</v>
      </c>
      <c r="C1520" s="345" t="s">
        <v>562</v>
      </c>
      <c r="D1520" s="350"/>
      <c r="E1520" s="346">
        <f>INDEX('5_Gas_Sales'!$E$6:$AT$75,I1520,H1520)</f>
        <v>0</v>
      </c>
      <c r="H1520">
        <v>12</v>
      </c>
      <c r="I1520">
        <v>11</v>
      </c>
    </row>
    <row r="1521" spans="1:9">
      <c r="A1521">
        <v>125</v>
      </c>
      <c r="B1521" t="s">
        <v>424</v>
      </c>
      <c r="C1521" s="345" t="s">
        <v>564</v>
      </c>
      <c r="D1521" s="350"/>
      <c r="E1521" s="346">
        <f>INDEX('5_Gas_Sales'!$E$6:$AT$75,I1521,H1521)</f>
        <v>0</v>
      </c>
      <c r="H1521">
        <v>12</v>
      </c>
      <c r="I1521">
        <v>12</v>
      </c>
    </row>
    <row r="1522" spans="1:9">
      <c r="A1522">
        <v>125</v>
      </c>
      <c r="B1522" t="s">
        <v>424</v>
      </c>
      <c r="C1522" s="345" t="s">
        <v>565</v>
      </c>
      <c r="D1522" s="351"/>
      <c r="E1522" s="346">
        <f>INDEX('5_Gas_Sales'!$E$6:$AT$75,I1522,H1522)</f>
        <v>0</v>
      </c>
      <c r="H1522">
        <v>12</v>
      </c>
      <c r="I1522">
        <v>13</v>
      </c>
    </row>
    <row r="1523" spans="1:9">
      <c r="A1523">
        <v>125</v>
      </c>
      <c r="B1523" t="s">
        <v>424</v>
      </c>
      <c r="C1523" s="345" t="s">
        <v>566</v>
      </c>
      <c r="D1523" s="351"/>
      <c r="E1523" s="346">
        <f>INDEX('5_Gas_Sales'!$E$6:$AT$75,I1523,H1523)</f>
        <v>0</v>
      </c>
      <c r="H1523">
        <v>12</v>
      </c>
      <c r="I1523">
        <v>14</v>
      </c>
    </row>
    <row r="1524" spans="1:9">
      <c r="A1524">
        <v>125</v>
      </c>
      <c r="B1524" t="s">
        <v>424</v>
      </c>
      <c r="C1524" s="345" t="s">
        <v>600</v>
      </c>
      <c r="D1524" s="351"/>
      <c r="E1524" s="346">
        <f>INDEX('5_Gas_Sales'!$E$6:$AT$75,I1524,H1524)</f>
        <v>0</v>
      </c>
      <c r="H1524">
        <v>12</v>
      </c>
      <c r="I1524">
        <v>22</v>
      </c>
    </row>
    <row r="1525" spans="1:9">
      <c r="A1525">
        <v>125</v>
      </c>
      <c r="B1525" t="s">
        <v>424</v>
      </c>
      <c r="C1525" s="345" t="s">
        <v>601</v>
      </c>
      <c r="D1525" s="351"/>
      <c r="E1525" s="346">
        <f>INDEX('5_Gas_Sales'!$E$6:$AT$75,I1525,H1525)</f>
        <v>0</v>
      </c>
      <c r="H1525">
        <v>12</v>
      </c>
      <c r="I1525">
        <v>23</v>
      </c>
    </row>
    <row r="1526" spans="1:9">
      <c r="A1526">
        <v>125</v>
      </c>
      <c r="B1526" t="s">
        <v>424</v>
      </c>
      <c r="C1526" s="345" t="s">
        <v>583</v>
      </c>
      <c r="D1526" s="351"/>
      <c r="E1526" s="346">
        <f>INDEX('5_Gas_Sales'!$E$6:$AT$75,I1526,H1526)</f>
        <v>0</v>
      </c>
      <c r="H1526">
        <v>12</v>
      </c>
      <c r="I1526">
        <v>32</v>
      </c>
    </row>
    <row r="1527" spans="1:9">
      <c r="A1527">
        <v>125</v>
      </c>
      <c r="B1527" t="s">
        <v>424</v>
      </c>
      <c r="C1527" s="345" t="s">
        <v>584</v>
      </c>
      <c r="D1527" s="351"/>
      <c r="E1527" s="346">
        <f>INDEX('5_Gas_Sales'!$E$6:$AT$75,I1527,H1527)</f>
        <v>0</v>
      </c>
      <c r="H1527">
        <v>12</v>
      </c>
      <c r="I1527">
        <v>33</v>
      </c>
    </row>
    <row r="1528" spans="1:9">
      <c r="A1528">
        <v>125</v>
      </c>
      <c r="B1528" t="s">
        <v>424</v>
      </c>
      <c r="C1528" s="345" t="s">
        <v>585</v>
      </c>
      <c r="D1528" s="351"/>
      <c r="E1528" s="346">
        <f>INDEX('5_Gas_Sales'!$E$6:$AT$75,I1528,H1528)</f>
        <v>0</v>
      </c>
      <c r="H1528">
        <v>12</v>
      </c>
      <c r="I1528">
        <v>35</v>
      </c>
    </row>
    <row r="1529" spans="1:9">
      <c r="A1529">
        <v>126</v>
      </c>
      <c r="B1529" t="s">
        <v>424</v>
      </c>
      <c r="C1529" s="345" t="s">
        <v>75</v>
      </c>
      <c r="D1529" s="346" t="str">
        <f>INDEX('5_Gas_Sales'!$E$6:$AT$75,I1529,H1529)</f>
        <v>C114</v>
      </c>
      <c r="E1529" s="350"/>
      <c r="H1529">
        <v>13</v>
      </c>
      <c r="I1529">
        <v>1</v>
      </c>
    </row>
    <row r="1530" spans="1:9">
      <c r="A1530">
        <v>126</v>
      </c>
      <c r="B1530" t="s">
        <v>424</v>
      </c>
      <c r="C1530" s="345" t="s">
        <v>561</v>
      </c>
      <c r="D1530" s="350"/>
      <c r="E1530" s="346">
        <f>INDEX('5_Gas_Sales'!$E$6:$AT$75,I1530,H1530)</f>
        <v>0</v>
      </c>
      <c r="H1530">
        <v>13</v>
      </c>
      <c r="I1530">
        <v>9</v>
      </c>
    </row>
    <row r="1531" spans="1:9">
      <c r="A1531">
        <v>126</v>
      </c>
      <c r="B1531" t="s">
        <v>424</v>
      </c>
      <c r="C1531" s="345" t="s">
        <v>563</v>
      </c>
      <c r="D1531" s="350"/>
      <c r="E1531" s="346">
        <f>INDEX('5_Gas_Sales'!$E$6:$AT$75,I1531,H1531)</f>
        <v>0</v>
      </c>
      <c r="H1531">
        <v>13</v>
      </c>
      <c r="I1531">
        <v>10</v>
      </c>
    </row>
    <row r="1532" spans="1:9">
      <c r="A1532">
        <v>126</v>
      </c>
      <c r="B1532" t="s">
        <v>424</v>
      </c>
      <c r="C1532" s="345" t="s">
        <v>562</v>
      </c>
      <c r="D1532" s="350"/>
      <c r="E1532" s="346">
        <f>INDEX('5_Gas_Sales'!$E$6:$AT$75,I1532,H1532)</f>
        <v>0</v>
      </c>
      <c r="H1532">
        <v>13</v>
      </c>
      <c r="I1532">
        <v>11</v>
      </c>
    </row>
    <row r="1533" spans="1:9">
      <c r="A1533">
        <v>126</v>
      </c>
      <c r="B1533" t="s">
        <v>424</v>
      </c>
      <c r="C1533" s="345" t="s">
        <v>564</v>
      </c>
      <c r="D1533" s="350"/>
      <c r="E1533" s="346">
        <f>INDEX('5_Gas_Sales'!$E$6:$AT$75,I1533,H1533)</f>
        <v>0</v>
      </c>
      <c r="H1533">
        <v>13</v>
      </c>
      <c r="I1533">
        <v>12</v>
      </c>
    </row>
    <row r="1534" spans="1:9">
      <c r="A1534">
        <v>126</v>
      </c>
      <c r="B1534" t="s">
        <v>424</v>
      </c>
      <c r="C1534" s="345" t="s">
        <v>565</v>
      </c>
      <c r="D1534" s="351"/>
      <c r="E1534" s="346">
        <f>INDEX('5_Gas_Sales'!$E$6:$AT$75,I1534,H1534)</f>
        <v>0</v>
      </c>
      <c r="H1534">
        <v>13</v>
      </c>
      <c r="I1534">
        <v>13</v>
      </c>
    </row>
    <row r="1535" spans="1:9">
      <c r="A1535">
        <v>126</v>
      </c>
      <c r="B1535" t="s">
        <v>424</v>
      </c>
      <c r="C1535" s="345" t="s">
        <v>566</v>
      </c>
      <c r="D1535" s="351"/>
      <c r="E1535" s="346">
        <f>INDEX('5_Gas_Sales'!$E$6:$AT$75,I1535,H1535)</f>
        <v>0</v>
      </c>
      <c r="H1535">
        <v>13</v>
      </c>
      <c r="I1535">
        <v>14</v>
      </c>
    </row>
    <row r="1536" spans="1:9">
      <c r="A1536">
        <v>126</v>
      </c>
      <c r="B1536" t="s">
        <v>424</v>
      </c>
      <c r="C1536" s="345" t="s">
        <v>600</v>
      </c>
      <c r="D1536" s="351"/>
      <c r="E1536" s="346">
        <f>INDEX('5_Gas_Sales'!$E$6:$AT$75,I1536,H1536)</f>
        <v>0</v>
      </c>
      <c r="H1536">
        <v>13</v>
      </c>
      <c r="I1536">
        <v>22</v>
      </c>
    </row>
    <row r="1537" spans="1:9">
      <c r="A1537">
        <v>126</v>
      </c>
      <c r="B1537" t="s">
        <v>424</v>
      </c>
      <c r="C1537" s="345" t="s">
        <v>601</v>
      </c>
      <c r="D1537" s="351"/>
      <c r="E1537" s="346">
        <f>INDEX('5_Gas_Sales'!$E$6:$AT$75,I1537,H1537)</f>
        <v>0</v>
      </c>
      <c r="H1537">
        <v>13</v>
      </c>
      <c r="I1537">
        <v>23</v>
      </c>
    </row>
    <row r="1538" spans="1:9">
      <c r="A1538">
        <v>126</v>
      </c>
      <c r="B1538" t="s">
        <v>424</v>
      </c>
      <c r="C1538" s="345" t="s">
        <v>583</v>
      </c>
      <c r="D1538" s="351"/>
      <c r="E1538" s="346">
        <f>INDEX('5_Gas_Sales'!$E$6:$AT$75,I1538,H1538)</f>
        <v>0</v>
      </c>
      <c r="H1538">
        <v>13</v>
      </c>
      <c r="I1538">
        <v>32</v>
      </c>
    </row>
    <row r="1539" spans="1:9">
      <c r="A1539">
        <v>126</v>
      </c>
      <c r="B1539" t="s">
        <v>424</v>
      </c>
      <c r="C1539" s="345" t="s">
        <v>584</v>
      </c>
      <c r="D1539" s="351"/>
      <c r="E1539" s="346">
        <f>INDEX('5_Gas_Sales'!$E$6:$AT$75,I1539,H1539)</f>
        <v>0</v>
      </c>
      <c r="H1539">
        <v>13</v>
      </c>
      <c r="I1539">
        <v>33</v>
      </c>
    </row>
    <row r="1540" spans="1:9">
      <c r="A1540">
        <v>126</v>
      </c>
      <c r="B1540" t="s">
        <v>424</v>
      </c>
      <c r="C1540" s="345" t="s">
        <v>585</v>
      </c>
      <c r="D1540" s="351"/>
      <c r="E1540" s="346">
        <f>INDEX('5_Gas_Sales'!$E$6:$AT$75,I1540,H1540)</f>
        <v>0</v>
      </c>
      <c r="H1540">
        <v>13</v>
      </c>
      <c r="I1540">
        <v>35</v>
      </c>
    </row>
    <row r="1541" spans="1:9">
      <c r="A1541">
        <v>127</v>
      </c>
      <c r="B1541" t="s">
        <v>424</v>
      </c>
      <c r="C1541" s="345" t="s">
        <v>75</v>
      </c>
      <c r="D1541" s="346" t="str">
        <f>INDEX('5_Gas_Sales'!$E$6:$AT$75,I1541,H1541)</f>
        <v>C115-C119</v>
      </c>
      <c r="E1541" s="350"/>
      <c r="H1541">
        <v>14</v>
      </c>
      <c r="I1541">
        <v>1</v>
      </c>
    </row>
    <row r="1542" spans="1:9">
      <c r="A1542">
        <v>127</v>
      </c>
      <c r="B1542" t="s">
        <v>424</v>
      </c>
      <c r="C1542" s="345" t="s">
        <v>561</v>
      </c>
      <c r="D1542" s="350"/>
      <c r="E1542" s="346">
        <f>INDEX('5_Gas_Sales'!$E$6:$AT$75,I1542,H1542)</f>
        <v>0</v>
      </c>
      <c r="H1542">
        <v>14</v>
      </c>
      <c r="I1542">
        <v>9</v>
      </c>
    </row>
    <row r="1543" spans="1:9">
      <c r="A1543">
        <v>127</v>
      </c>
      <c r="B1543" t="s">
        <v>424</v>
      </c>
      <c r="C1543" s="345" t="s">
        <v>563</v>
      </c>
      <c r="D1543" s="350"/>
      <c r="E1543" s="346">
        <f>INDEX('5_Gas_Sales'!$E$6:$AT$75,I1543,H1543)</f>
        <v>0</v>
      </c>
      <c r="H1543">
        <v>14</v>
      </c>
      <c r="I1543">
        <v>10</v>
      </c>
    </row>
    <row r="1544" spans="1:9">
      <c r="A1544">
        <v>127</v>
      </c>
      <c r="B1544" t="s">
        <v>424</v>
      </c>
      <c r="C1544" s="345" t="s">
        <v>562</v>
      </c>
      <c r="D1544" s="350"/>
      <c r="E1544" s="346">
        <f>INDEX('5_Gas_Sales'!$E$6:$AT$75,I1544,H1544)</f>
        <v>0</v>
      </c>
      <c r="H1544">
        <v>14</v>
      </c>
      <c r="I1544">
        <v>11</v>
      </c>
    </row>
    <row r="1545" spans="1:9">
      <c r="A1545">
        <v>127</v>
      </c>
      <c r="B1545" t="s">
        <v>424</v>
      </c>
      <c r="C1545" s="345" t="s">
        <v>564</v>
      </c>
      <c r="D1545" s="350"/>
      <c r="E1545" s="346">
        <f>INDEX('5_Gas_Sales'!$E$6:$AT$75,I1545,H1545)</f>
        <v>0</v>
      </c>
      <c r="H1545">
        <v>14</v>
      </c>
      <c r="I1545">
        <v>12</v>
      </c>
    </row>
    <row r="1546" spans="1:9">
      <c r="A1546">
        <v>127</v>
      </c>
      <c r="B1546" t="s">
        <v>424</v>
      </c>
      <c r="C1546" s="345" t="s">
        <v>565</v>
      </c>
      <c r="D1546" s="351"/>
      <c r="E1546" s="346">
        <f>INDEX('5_Gas_Sales'!$E$6:$AT$75,I1546,H1546)</f>
        <v>0</v>
      </c>
      <c r="H1546">
        <v>14</v>
      </c>
      <c r="I1546">
        <v>13</v>
      </c>
    </row>
    <row r="1547" spans="1:9">
      <c r="A1547">
        <v>127</v>
      </c>
      <c r="B1547" t="s">
        <v>424</v>
      </c>
      <c r="C1547" s="345" t="s">
        <v>566</v>
      </c>
      <c r="D1547" s="351"/>
      <c r="E1547" s="346">
        <f>INDEX('5_Gas_Sales'!$E$6:$AT$75,I1547,H1547)</f>
        <v>0</v>
      </c>
      <c r="H1547">
        <v>14</v>
      </c>
      <c r="I1547">
        <v>14</v>
      </c>
    </row>
    <row r="1548" spans="1:9">
      <c r="A1548">
        <v>127</v>
      </c>
      <c r="B1548" t="s">
        <v>424</v>
      </c>
      <c r="C1548" s="345" t="s">
        <v>600</v>
      </c>
      <c r="D1548" s="351"/>
      <c r="E1548" s="346">
        <f>INDEX('5_Gas_Sales'!$E$6:$AT$75,I1548,H1548)</f>
        <v>0</v>
      </c>
      <c r="H1548">
        <v>14</v>
      </c>
      <c r="I1548">
        <v>22</v>
      </c>
    </row>
    <row r="1549" spans="1:9">
      <c r="A1549">
        <v>127</v>
      </c>
      <c r="B1549" t="s">
        <v>424</v>
      </c>
      <c r="C1549" s="345" t="s">
        <v>601</v>
      </c>
      <c r="D1549" s="351"/>
      <c r="E1549" s="346">
        <f>INDEX('5_Gas_Sales'!$E$6:$AT$75,I1549,H1549)</f>
        <v>0</v>
      </c>
      <c r="H1549">
        <v>14</v>
      </c>
      <c r="I1549">
        <v>23</v>
      </c>
    </row>
    <row r="1550" spans="1:9">
      <c r="A1550">
        <v>127</v>
      </c>
      <c r="B1550" t="s">
        <v>424</v>
      </c>
      <c r="C1550" s="345" t="s">
        <v>583</v>
      </c>
      <c r="D1550" s="351"/>
      <c r="E1550" s="346">
        <f>INDEX('5_Gas_Sales'!$E$6:$AT$75,I1550,H1550)</f>
        <v>0</v>
      </c>
      <c r="H1550">
        <v>14</v>
      </c>
      <c r="I1550">
        <v>32</v>
      </c>
    </row>
    <row r="1551" spans="1:9">
      <c r="A1551">
        <v>127</v>
      </c>
      <c r="B1551" t="s">
        <v>424</v>
      </c>
      <c r="C1551" s="345" t="s">
        <v>584</v>
      </c>
      <c r="D1551" s="351"/>
      <c r="E1551" s="346">
        <f>INDEX('5_Gas_Sales'!$E$6:$AT$75,I1551,H1551)</f>
        <v>0</v>
      </c>
      <c r="H1551">
        <v>14</v>
      </c>
      <c r="I1551">
        <v>33</v>
      </c>
    </row>
    <row r="1552" spans="1:9">
      <c r="A1552">
        <v>127</v>
      </c>
      <c r="B1552" t="s">
        <v>424</v>
      </c>
      <c r="C1552" s="345" t="s">
        <v>585</v>
      </c>
      <c r="D1552" s="351"/>
      <c r="E1552" s="346">
        <f>INDEX('5_Gas_Sales'!$E$6:$AT$75,I1552,H1552)</f>
        <v>0</v>
      </c>
      <c r="H1552">
        <v>14</v>
      </c>
      <c r="I1552">
        <v>35</v>
      </c>
    </row>
    <row r="1553" spans="1:9">
      <c r="A1553">
        <v>128</v>
      </c>
      <c r="B1553" t="s">
        <v>424</v>
      </c>
      <c r="C1553" s="345" t="s">
        <v>75</v>
      </c>
      <c r="D1553" s="346" t="str">
        <f>INDEX('5_Gas_Sales'!$E$6:$AT$75,I1553,H1553)</f>
        <v>C12</v>
      </c>
      <c r="E1553" s="350"/>
      <c r="H1553">
        <v>15</v>
      </c>
      <c r="I1553">
        <v>1</v>
      </c>
    </row>
    <row r="1554" spans="1:9">
      <c r="A1554">
        <v>128</v>
      </c>
      <c r="B1554" t="s">
        <v>424</v>
      </c>
      <c r="C1554" s="345" t="s">
        <v>561</v>
      </c>
      <c r="D1554" s="350"/>
      <c r="E1554" s="346">
        <f>INDEX('5_Gas_Sales'!$E$6:$AT$75,I1554,H1554)</f>
        <v>0</v>
      </c>
      <c r="H1554">
        <v>15</v>
      </c>
      <c r="I1554">
        <v>9</v>
      </c>
    </row>
    <row r="1555" spans="1:9">
      <c r="A1555">
        <v>128</v>
      </c>
      <c r="B1555" t="s">
        <v>424</v>
      </c>
      <c r="C1555" s="345" t="s">
        <v>563</v>
      </c>
      <c r="D1555" s="350"/>
      <c r="E1555" s="346">
        <f>INDEX('5_Gas_Sales'!$E$6:$AT$75,I1555,H1555)</f>
        <v>0</v>
      </c>
      <c r="H1555">
        <v>15</v>
      </c>
      <c r="I1555">
        <v>10</v>
      </c>
    </row>
    <row r="1556" spans="1:9">
      <c r="A1556">
        <v>128</v>
      </c>
      <c r="B1556" t="s">
        <v>424</v>
      </c>
      <c r="C1556" s="345" t="s">
        <v>562</v>
      </c>
      <c r="D1556" s="350"/>
      <c r="E1556" s="346">
        <f>INDEX('5_Gas_Sales'!$E$6:$AT$75,I1556,H1556)</f>
        <v>0</v>
      </c>
      <c r="H1556">
        <v>15</v>
      </c>
      <c r="I1556">
        <v>11</v>
      </c>
    </row>
    <row r="1557" spans="1:9">
      <c r="A1557">
        <v>128</v>
      </c>
      <c r="B1557" t="s">
        <v>424</v>
      </c>
      <c r="C1557" s="345" t="s">
        <v>564</v>
      </c>
      <c r="D1557" s="350"/>
      <c r="E1557" s="346">
        <f>INDEX('5_Gas_Sales'!$E$6:$AT$75,I1557,H1557)</f>
        <v>0</v>
      </c>
      <c r="H1557">
        <v>15</v>
      </c>
      <c r="I1557">
        <v>12</v>
      </c>
    </row>
    <row r="1558" spans="1:9">
      <c r="A1558">
        <v>128</v>
      </c>
      <c r="B1558" t="s">
        <v>424</v>
      </c>
      <c r="C1558" s="345" t="s">
        <v>565</v>
      </c>
      <c r="D1558" s="351"/>
      <c r="E1558" s="346">
        <f>INDEX('5_Gas_Sales'!$E$6:$AT$75,I1558,H1558)</f>
        <v>0</v>
      </c>
      <c r="H1558">
        <v>15</v>
      </c>
      <c r="I1558">
        <v>13</v>
      </c>
    </row>
    <row r="1559" spans="1:9">
      <c r="A1559">
        <v>128</v>
      </c>
      <c r="B1559" t="s">
        <v>424</v>
      </c>
      <c r="C1559" s="345" t="s">
        <v>566</v>
      </c>
      <c r="D1559" s="351"/>
      <c r="E1559" s="346">
        <f>INDEX('5_Gas_Sales'!$E$6:$AT$75,I1559,H1559)</f>
        <v>0</v>
      </c>
      <c r="H1559">
        <v>15</v>
      </c>
      <c r="I1559">
        <v>14</v>
      </c>
    </row>
    <row r="1560" spans="1:9">
      <c r="A1560">
        <v>128</v>
      </c>
      <c r="B1560" t="s">
        <v>424</v>
      </c>
      <c r="C1560" s="345" t="s">
        <v>600</v>
      </c>
      <c r="D1560" s="351"/>
      <c r="E1560" s="346">
        <f>INDEX('5_Gas_Sales'!$E$6:$AT$75,I1560,H1560)</f>
        <v>0</v>
      </c>
      <c r="H1560">
        <v>15</v>
      </c>
      <c r="I1560">
        <v>22</v>
      </c>
    </row>
    <row r="1561" spans="1:9">
      <c r="A1561">
        <v>128</v>
      </c>
      <c r="B1561" t="s">
        <v>424</v>
      </c>
      <c r="C1561" s="345" t="s">
        <v>601</v>
      </c>
      <c r="D1561" s="351"/>
      <c r="E1561" s="346">
        <f>INDEX('5_Gas_Sales'!$E$6:$AT$75,I1561,H1561)</f>
        <v>0</v>
      </c>
      <c r="H1561">
        <v>15</v>
      </c>
      <c r="I1561">
        <v>23</v>
      </c>
    </row>
    <row r="1562" spans="1:9">
      <c r="A1562">
        <v>128</v>
      </c>
      <c r="B1562" t="s">
        <v>424</v>
      </c>
      <c r="C1562" s="345" t="s">
        <v>583</v>
      </c>
      <c r="D1562" s="351"/>
      <c r="E1562" s="346">
        <f>INDEX('5_Gas_Sales'!$E$6:$AT$75,I1562,H1562)</f>
        <v>0</v>
      </c>
      <c r="H1562">
        <v>15</v>
      </c>
      <c r="I1562">
        <v>32</v>
      </c>
    </row>
    <row r="1563" spans="1:9">
      <c r="A1563">
        <v>128</v>
      </c>
      <c r="B1563" t="s">
        <v>424</v>
      </c>
      <c r="C1563" s="345" t="s">
        <v>584</v>
      </c>
      <c r="D1563" s="351"/>
      <c r="E1563" s="346">
        <f>INDEX('5_Gas_Sales'!$E$6:$AT$75,I1563,H1563)</f>
        <v>0</v>
      </c>
      <c r="H1563">
        <v>15</v>
      </c>
      <c r="I1563">
        <v>33</v>
      </c>
    </row>
    <row r="1564" spans="1:9">
      <c r="A1564">
        <v>128</v>
      </c>
      <c r="B1564" t="s">
        <v>424</v>
      </c>
      <c r="C1564" s="345" t="s">
        <v>585</v>
      </c>
      <c r="D1564" s="351"/>
      <c r="E1564" s="346">
        <f>INDEX('5_Gas_Sales'!$E$6:$AT$75,I1564,H1564)</f>
        <v>0</v>
      </c>
      <c r="H1564">
        <v>15</v>
      </c>
      <c r="I1564">
        <v>35</v>
      </c>
    </row>
    <row r="1565" spans="1:9">
      <c r="A1565">
        <v>129</v>
      </c>
      <c r="B1565" t="s">
        <v>424</v>
      </c>
      <c r="C1565" s="345" t="s">
        <v>75</v>
      </c>
      <c r="D1565" s="346" t="str">
        <f>INDEX('5_Gas_Sales'!$E$6:$AT$75,I1565,H1565)</f>
        <v>C13</v>
      </c>
      <c r="E1565" s="350"/>
      <c r="H1565">
        <v>16</v>
      </c>
      <c r="I1565">
        <v>1</v>
      </c>
    </row>
    <row r="1566" spans="1:9">
      <c r="A1566">
        <v>129</v>
      </c>
      <c r="B1566" t="s">
        <v>424</v>
      </c>
      <c r="C1566" s="345" t="s">
        <v>561</v>
      </c>
      <c r="D1566" s="350"/>
      <c r="E1566" s="346">
        <f>INDEX('5_Gas_Sales'!$E$6:$AT$75,I1566,H1566)</f>
        <v>0</v>
      </c>
      <c r="H1566">
        <v>16</v>
      </c>
      <c r="I1566">
        <v>9</v>
      </c>
    </row>
    <row r="1567" spans="1:9">
      <c r="A1567">
        <v>129</v>
      </c>
      <c r="B1567" t="s">
        <v>424</v>
      </c>
      <c r="C1567" s="345" t="s">
        <v>563</v>
      </c>
      <c r="D1567" s="350"/>
      <c r="E1567" s="346">
        <f>INDEX('5_Gas_Sales'!$E$6:$AT$75,I1567,H1567)</f>
        <v>0</v>
      </c>
      <c r="H1567">
        <v>16</v>
      </c>
      <c r="I1567">
        <v>10</v>
      </c>
    </row>
    <row r="1568" spans="1:9">
      <c r="A1568">
        <v>129</v>
      </c>
      <c r="B1568" t="s">
        <v>424</v>
      </c>
      <c r="C1568" s="345" t="s">
        <v>562</v>
      </c>
      <c r="D1568" s="350"/>
      <c r="E1568" s="346">
        <f>INDEX('5_Gas_Sales'!$E$6:$AT$75,I1568,H1568)</f>
        <v>0</v>
      </c>
      <c r="H1568">
        <v>16</v>
      </c>
      <c r="I1568">
        <v>11</v>
      </c>
    </row>
    <row r="1569" spans="1:9">
      <c r="A1569">
        <v>129</v>
      </c>
      <c r="B1569" t="s">
        <v>424</v>
      </c>
      <c r="C1569" s="345" t="s">
        <v>564</v>
      </c>
      <c r="D1569" s="350"/>
      <c r="E1569" s="346">
        <f>INDEX('5_Gas_Sales'!$E$6:$AT$75,I1569,H1569)</f>
        <v>0</v>
      </c>
      <c r="H1569">
        <v>16</v>
      </c>
      <c r="I1569">
        <v>12</v>
      </c>
    </row>
    <row r="1570" spans="1:9">
      <c r="A1570">
        <v>129</v>
      </c>
      <c r="B1570" t="s">
        <v>424</v>
      </c>
      <c r="C1570" s="345" t="s">
        <v>565</v>
      </c>
      <c r="D1570" s="351"/>
      <c r="E1570" s="346">
        <f>INDEX('5_Gas_Sales'!$E$6:$AT$75,I1570,H1570)</f>
        <v>0</v>
      </c>
      <c r="H1570">
        <v>16</v>
      </c>
      <c r="I1570">
        <v>13</v>
      </c>
    </row>
    <row r="1571" spans="1:9">
      <c r="A1571">
        <v>129</v>
      </c>
      <c r="B1571" t="s">
        <v>424</v>
      </c>
      <c r="C1571" s="345" t="s">
        <v>566</v>
      </c>
      <c r="D1571" s="351"/>
      <c r="E1571" s="346">
        <f>INDEX('5_Gas_Sales'!$E$6:$AT$75,I1571,H1571)</f>
        <v>0</v>
      </c>
      <c r="H1571">
        <v>16</v>
      </c>
      <c r="I1571">
        <v>14</v>
      </c>
    </row>
    <row r="1572" spans="1:9">
      <c r="A1572">
        <v>129</v>
      </c>
      <c r="B1572" t="s">
        <v>424</v>
      </c>
      <c r="C1572" s="345" t="s">
        <v>600</v>
      </c>
      <c r="D1572" s="351"/>
      <c r="E1572" s="346">
        <f>INDEX('5_Gas_Sales'!$E$6:$AT$75,I1572,H1572)</f>
        <v>0</v>
      </c>
      <c r="H1572">
        <v>16</v>
      </c>
      <c r="I1572">
        <v>22</v>
      </c>
    </row>
    <row r="1573" spans="1:9">
      <c r="A1573">
        <v>129</v>
      </c>
      <c r="B1573" t="s">
        <v>424</v>
      </c>
      <c r="C1573" s="345" t="s">
        <v>601</v>
      </c>
      <c r="D1573" s="351"/>
      <c r="E1573" s="346">
        <f>INDEX('5_Gas_Sales'!$E$6:$AT$75,I1573,H1573)</f>
        <v>0</v>
      </c>
      <c r="H1573">
        <v>16</v>
      </c>
      <c r="I1573">
        <v>23</v>
      </c>
    </row>
    <row r="1574" spans="1:9">
      <c r="A1574">
        <v>129</v>
      </c>
      <c r="B1574" t="s">
        <v>424</v>
      </c>
      <c r="C1574" s="345" t="s">
        <v>583</v>
      </c>
      <c r="D1574" s="351"/>
      <c r="E1574" s="346">
        <f>INDEX('5_Gas_Sales'!$E$6:$AT$75,I1574,H1574)</f>
        <v>0</v>
      </c>
      <c r="H1574">
        <v>16</v>
      </c>
      <c r="I1574">
        <v>32</v>
      </c>
    </row>
    <row r="1575" spans="1:9">
      <c r="A1575">
        <v>129</v>
      </c>
      <c r="B1575" t="s">
        <v>424</v>
      </c>
      <c r="C1575" s="345" t="s">
        <v>584</v>
      </c>
      <c r="D1575" s="351"/>
      <c r="E1575" s="346">
        <f>INDEX('5_Gas_Sales'!$E$6:$AT$75,I1575,H1575)</f>
        <v>0</v>
      </c>
      <c r="H1575">
        <v>16</v>
      </c>
      <c r="I1575">
        <v>33</v>
      </c>
    </row>
    <row r="1576" spans="1:9">
      <c r="A1576">
        <v>129</v>
      </c>
      <c r="B1576" t="s">
        <v>424</v>
      </c>
      <c r="C1576" s="345" t="s">
        <v>585</v>
      </c>
      <c r="D1576" s="351"/>
      <c r="E1576" s="346">
        <f>INDEX('5_Gas_Sales'!$E$6:$AT$75,I1576,H1576)</f>
        <v>0</v>
      </c>
      <c r="H1576">
        <v>16</v>
      </c>
      <c r="I1576">
        <v>35</v>
      </c>
    </row>
    <row r="1577" spans="1:9">
      <c r="A1577">
        <v>130</v>
      </c>
      <c r="B1577" t="s">
        <v>424</v>
      </c>
      <c r="C1577" s="345" t="s">
        <v>75</v>
      </c>
      <c r="D1577" s="346" t="str">
        <f>INDEX('5_Gas_Sales'!$E$6:$AT$75,I1577,H1577)</f>
        <v>C14</v>
      </c>
      <c r="E1577" s="350"/>
      <c r="H1577">
        <v>17</v>
      </c>
      <c r="I1577">
        <v>1</v>
      </c>
    </row>
    <row r="1578" spans="1:9">
      <c r="A1578">
        <v>130</v>
      </c>
      <c r="B1578" t="s">
        <v>424</v>
      </c>
      <c r="C1578" s="345" t="s">
        <v>561</v>
      </c>
      <c r="D1578" s="350"/>
      <c r="E1578" s="346">
        <f>INDEX('5_Gas_Sales'!$E$6:$AT$75,I1578,H1578)</f>
        <v>0</v>
      </c>
      <c r="H1578">
        <v>17</v>
      </c>
      <c r="I1578">
        <v>9</v>
      </c>
    </row>
    <row r="1579" spans="1:9">
      <c r="A1579">
        <v>130</v>
      </c>
      <c r="B1579" t="s">
        <v>424</v>
      </c>
      <c r="C1579" s="345" t="s">
        <v>563</v>
      </c>
      <c r="D1579" s="350"/>
      <c r="E1579" s="346">
        <f>INDEX('5_Gas_Sales'!$E$6:$AT$75,I1579,H1579)</f>
        <v>0</v>
      </c>
      <c r="H1579">
        <v>17</v>
      </c>
      <c r="I1579">
        <v>10</v>
      </c>
    </row>
    <row r="1580" spans="1:9">
      <c r="A1580">
        <v>130</v>
      </c>
      <c r="B1580" t="s">
        <v>424</v>
      </c>
      <c r="C1580" s="345" t="s">
        <v>562</v>
      </c>
      <c r="D1580" s="350"/>
      <c r="E1580" s="346">
        <f>INDEX('5_Gas_Sales'!$E$6:$AT$75,I1580,H1580)</f>
        <v>0</v>
      </c>
      <c r="H1580">
        <v>17</v>
      </c>
      <c r="I1580">
        <v>11</v>
      </c>
    </row>
    <row r="1581" spans="1:9">
      <c r="A1581">
        <v>130</v>
      </c>
      <c r="B1581" t="s">
        <v>424</v>
      </c>
      <c r="C1581" s="345" t="s">
        <v>564</v>
      </c>
      <c r="D1581" s="350"/>
      <c r="E1581" s="346">
        <f>INDEX('5_Gas_Sales'!$E$6:$AT$75,I1581,H1581)</f>
        <v>0</v>
      </c>
      <c r="H1581">
        <v>17</v>
      </c>
      <c r="I1581">
        <v>12</v>
      </c>
    </row>
    <row r="1582" spans="1:9">
      <c r="A1582">
        <v>130</v>
      </c>
      <c r="B1582" t="s">
        <v>424</v>
      </c>
      <c r="C1582" s="345" t="s">
        <v>565</v>
      </c>
      <c r="D1582" s="351"/>
      <c r="E1582" s="346">
        <f>INDEX('5_Gas_Sales'!$E$6:$AT$75,I1582,H1582)</f>
        <v>0</v>
      </c>
      <c r="H1582">
        <v>17</v>
      </c>
      <c r="I1582">
        <v>13</v>
      </c>
    </row>
    <row r="1583" spans="1:9">
      <c r="A1583">
        <v>130</v>
      </c>
      <c r="B1583" t="s">
        <v>424</v>
      </c>
      <c r="C1583" s="345" t="s">
        <v>566</v>
      </c>
      <c r="D1583" s="351"/>
      <c r="E1583" s="346">
        <f>INDEX('5_Gas_Sales'!$E$6:$AT$75,I1583,H1583)</f>
        <v>0</v>
      </c>
      <c r="H1583">
        <v>17</v>
      </c>
      <c r="I1583">
        <v>14</v>
      </c>
    </row>
    <row r="1584" spans="1:9">
      <c r="A1584">
        <v>130</v>
      </c>
      <c r="B1584" t="s">
        <v>424</v>
      </c>
      <c r="C1584" s="345" t="s">
        <v>600</v>
      </c>
      <c r="D1584" s="351"/>
      <c r="E1584" s="346">
        <f>INDEX('5_Gas_Sales'!$E$6:$AT$75,I1584,H1584)</f>
        <v>0</v>
      </c>
      <c r="H1584">
        <v>17</v>
      </c>
      <c r="I1584">
        <v>22</v>
      </c>
    </row>
    <row r="1585" spans="1:9">
      <c r="A1585">
        <v>130</v>
      </c>
      <c r="B1585" t="s">
        <v>424</v>
      </c>
      <c r="C1585" s="345" t="s">
        <v>601</v>
      </c>
      <c r="D1585" s="351"/>
      <c r="E1585" s="346">
        <f>INDEX('5_Gas_Sales'!$E$6:$AT$75,I1585,H1585)</f>
        <v>0</v>
      </c>
      <c r="H1585">
        <v>17</v>
      </c>
      <c r="I1585">
        <v>23</v>
      </c>
    </row>
    <row r="1586" spans="1:9">
      <c r="A1586">
        <v>130</v>
      </c>
      <c r="B1586" t="s">
        <v>424</v>
      </c>
      <c r="C1586" s="345" t="s">
        <v>583</v>
      </c>
      <c r="D1586" s="351"/>
      <c r="E1586" s="346">
        <f>INDEX('5_Gas_Sales'!$E$6:$AT$75,I1586,H1586)</f>
        <v>0</v>
      </c>
      <c r="H1586">
        <v>17</v>
      </c>
      <c r="I1586">
        <v>32</v>
      </c>
    </row>
    <row r="1587" spans="1:9">
      <c r="A1587">
        <v>130</v>
      </c>
      <c r="B1587" t="s">
        <v>424</v>
      </c>
      <c r="C1587" s="345" t="s">
        <v>584</v>
      </c>
      <c r="D1587" s="351"/>
      <c r="E1587" s="346">
        <f>INDEX('5_Gas_Sales'!$E$6:$AT$75,I1587,H1587)</f>
        <v>0</v>
      </c>
      <c r="H1587">
        <v>17</v>
      </c>
      <c r="I1587">
        <v>33</v>
      </c>
    </row>
    <row r="1588" spans="1:9">
      <c r="A1588">
        <v>130</v>
      </c>
      <c r="B1588" t="s">
        <v>424</v>
      </c>
      <c r="C1588" s="345" t="s">
        <v>585</v>
      </c>
      <c r="D1588" s="351"/>
      <c r="E1588" s="346">
        <f>INDEX('5_Gas_Sales'!$E$6:$AT$75,I1588,H1588)</f>
        <v>0</v>
      </c>
      <c r="H1588">
        <v>17</v>
      </c>
      <c r="I1588">
        <v>35</v>
      </c>
    </row>
    <row r="1589" spans="1:9">
      <c r="A1589">
        <v>131</v>
      </c>
      <c r="B1589" t="s">
        <v>424</v>
      </c>
      <c r="C1589" s="345" t="s">
        <v>75</v>
      </c>
      <c r="D1589" s="346" t="str">
        <f>INDEX('5_Gas_Sales'!$E$6:$AT$75,I1589,H1589)</f>
        <v>C15</v>
      </c>
      <c r="E1589" s="350"/>
      <c r="H1589">
        <v>18</v>
      </c>
      <c r="I1589">
        <v>1</v>
      </c>
    </row>
    <row r="1590" spans="1:9">
      <c r="A1590">
        <v>131</v>
      </c>
      <c r="B1590" t="s">
        <v>424</v>
      </c>
      <c r="C1590" s="345" t="s">
        <v>561</v>
      </c>
      <c r="D1590" s="350"/>
      <c r="E1590" s="346">
        <f>INDEX('5_Gas_Sales'!$E$6:$AT$75,I1590,H1590)</f>
        <v>0</v>
      </c>
      <c r="H1590">
        <v>18</v>
      </c>
      <c r="I1590">
        <v>9</v>
      </c>
    </row>
    <row r="1591" spans="1:9">
      <c r="A1591">
        <v>131</v>
      </c>
      <c r="B1591" t="s">
        <v>424</v>
      </c>
      <c r="C1591" s="345" t="s">
        <v>563</v>
      </c>
      <c r="D1591" s="350"/>
      <c r="E1591" s="346">
        <f>INDEX('5_Gas_Sales'!$E$6:$AT$75,I1591,H1591)</f>
        <v>0</v>
      </c>
      <c r="H1591">
        <v>18</v>
      </c>
      <c r="I1591">
        <v>10</v>
      </c>
    </row>
    <row r="1592" spans="1:9">
      <c r="A1592">
        <v>131</v>
      </c>
      <c r="B1592" t="s">
        <v>424</v>
      </c>
      <c r="C1592" s="345" t="s">
        <v>562</v>
      </c>
      <c r="D1592" s="350"/>
      <c r="E1592" s="346">
        <f>INDEX('5_Gas_Sales'!$E$6:$AT$75,I1592,H1592)</f>
        <v>0</v>
      </c>
      <c r="H1592">
        <v>18</v>
      </c>
      <c r="I1592">
        <v>11</v>
      </c>
    </row>
    <row r="1593" spans="1:9">
      <c r="A1593">
        <v>131</v>
      </c>
      <c r="B1593" t="s">
        <v>424</v>
      </c>
      <c r="C1593" s="345" t="s">
        <v>564</v>
      </c>
      <c r="D1593" s="350"/>
      <c r="E1593" s="346">
        <f>INDEX('5_Gas_Sales'!$E$6:$AT$75,I1593,H1593)</f>
        <v>0</v>
      </c>
      <c r="H1593">
        <v>18</v>
      </c>
      <c r="I1593">
        <v>12</v>
      </c>
    </row>
    <row r="1594" spans="1:9">
      <c r="A1594">
        <v>131</v>
      </c>
      <c r="B1594" t="s">
        <v>424</v>
      </c>
      <c r="C1594" s="345" t="s">
        <v>565</v>
      </c>
      <c r="D1594" s="351"/>
      <c r="E1594" s="346">
        <f>INDEX('5_Gas_Sales'!$E$6:$AT$75,I1594,H1594)</f>
        <v>0</v>
      </c>
      <c r="H1594">
        <v>18</v>
      </c>
      <c r="I1594">
        <v>13</v>
      </c>
    </row>
    <row r="1595" spans="1:9">
      <c r="A1595">
        <v>131</v>
      </c>
      <c r="B1595" t="s">
        <v>424</v>
      </c>
      <c r="C1595" s="345" t="s">
        <v>566</v>
      </c>
      <c r="D1595" s="351"/>
      <c r="E1595" s="346">
        <f>INDEX('5_Gas_Sales'!$E$6:$AT$75,I1595,H1595)</f>
        <v>0</v>
      </c>
      <c r="H1595">
        <v>18</v>
      </c>
      <c r="I1595">
        <v>14</v>
      </c>
    </row>
    <row r="1596" spans="1:9">
      <c r="A1596">
        <v>131</v>
      </c>
      <c r="B1596" t="s">
        <v>424</v>
      </c>
      <c r="C1596" s="345" t="s">
        <v>600</v>
      </c>
      <c r="D1596" s="351"/>
      <c r="E1596" s="346">
        <f>INDEX('5_Gas_Sales'!$E$6:$AT$75,I1596,H1596)</f>
        <v>0</v>
      </c>
      <c r="H1596">
        <v>18</v>
      </c>
      <c r="I1596">
        <v>22</v>
      </c>
    </row>
    <row r="1597" spans="1:9">
      <c r="A1597">
        <v>131</v>
      </c>
      <c r="B1597" t="s">
        <v>424</v>
      </c>
      <c r="C1597" s="345" t="s">
        <v>601</v>
      </c>
      <c r="D1597" s="351"/>
      <c r="E1597" s="346">
        <f>INDEX('5_Gas_Sales'!$E$6:$AT$75,I1597,H1597)</f>
        <v>0</v>
      </c>
      <c r="H1597">
        <v>18</v>
      </c>
      <c r="I1597">
        <v>23</v>
      </c>
    </row>
    <row r="1598" spans="1:9">
      <c r="A1598">
        <v>131</v>
      </c>
      <c r="B1598" t="s">
        <v>424</v>
      </c>
      <c r="C1598" s="345" t="s">
        <v>583</v>
      </c>
      <c r="D1598" s="351"/>
      <c r="E1598" s="346">
        <f>INDEX('5_Gas_Sales'!$E$6:$AT$75,I1598,H1598)</f>
        <v>0</v>
      </c>
      <c r="H1598">
        <v>18</v>
      </c>
      <c r="I1598">
        <v>32</v>
      </c>
    </row>
    <row r="1599" spans="1:9">
      <c r="A1599">
        <v>131</v>
      </c>
      <c r="B1599" t="s">
        <v>424</v>
      </c>
      <c r="C1599" s="345" t="s">
        <v>584</v>
      </c>
      <c r="D1599" s="351"/>
      <c r="E1599" s="346">
        <f>INDEX('5_Gas_Sales'!$E$6:$AT$75,I1599,H1599)</f>
        <v>0</v>
      </c>
      <c r="H1599">
        <v>18</v>
      </c>
      <c r="I1599">
        <v>33</v>
      </c>
    </row>
    <row r="1600" spans="1:9">
      <c r="A1600">
        <v>131</v>
      </c>
      <c r="B1600" t="s">
        <v>424</v>
      </c>
      <c r="C1600" s="345" t="s">
        <v>585</v>
      </c>
      <c r="D1600" s="351"/>
      <c r="E1600" s="346">
        <f>INDEX('5_Gas_Sales'!$E$6:$AT$75,I1600,H1600)</f>
        <v>0</v>
      </c>
      <c r="H1600">
        <v>18</v>
      </c>
      <c r="I1600">
        <v>35</v>
      </c>
    </row>
    <row r="1601" spans="1:9">
      <c r="A1601">
        <v>132</v>
      </c>
      <c r="B1601" t="s">
        <v>424</v>
      </c>
      <c r="C1601" s="345" t="s">
        <v>75</v>
      </c>
      <c r="D1601" s="346" t="str">
        <f>INDEX('5_Gas_Sales'!$E$6:$AT$75,I1601,H1601)</f>
        <v>C16</v>
      </c>
      <c r="E1601" s="350"/>
      <c r="H1601">
        <v>19</v>
      </c>
      <c r="I1601">
        <v>1</v>
      </c>
    </row>
    <row r="1602" spans="1:9">
      <c r="A1602">
        <v>132</v>
      </c>
      <c r="B1602" t="s">
        <v>424</v>
      </c>
      <c r="C1602" s="345" t="s">
        <v>561</v>
      </c>
      <c r="D1602" s="350"/>
      <c r="E1602" s="346">
        <f>INDEX('5_Gas_Sales'!$E$6:$AT$75,I1602,H1602)</f>
        <v>0</v>
      </c>
      <c r="H1602">
        <v>19</v>
      </c>
      <c r="I1602">
        <v>9</v>
      </c>
    </row>
    <row r="1603" spans="1:9">
      <c r="A1603">
        <v>132</v>
      </c>
      <c r="B1603" t="s">
        <v>424</v>
      </c>
      <c r="C1603" s="345" t="s">
        <v>563</v>
      </c>
      <c r="D1603" s="350"/>
      <c r="E1603" s="346">
        <f>INDEX('5_Gas_Sales'!$E$6:$AT$75,I1603,H1603)</f>
        <v>0</v>
      </c>
      <c r="H1603">
        <v>19</v>
      </c>
      <c r="I1603">
        <v>10</v>
      </c>
    </row>
    <row r="1604" spans="1:9">
      <c r="A1604">
        <v>132</v>
      </c>
      <c r="B1604" t="s">
        <v>424</v>
      </c>
      <c r="C1604" s="345" t="s">
        <v>562</v>
      </c>
      <c r="D1604" s="350"/>
      <c r="E1604" s="346">
        <f>INDEX('5_Gas_Sales'!$E$6:$AT$75,I1604,H1604)</f>
        <v>0</v>
      </c>
      <c r="H1604">
        <v>19</v>
      </c>
      <c r="I1604">
        <v>11</v>
      </c>
    </row>
    <row r="1605" spans="1:9">
      <c r="A1605">
        <v>132</v>
      </c>
      <c r="B1605" t="s">
        <v>424</v>
      </c>
      <c r="C1605" s="345" t="s">
        <v>564</v>
      </c>
      <c r="D1605" s="350"/>
      <c r="E1605" s="346">
        <f>INDEX('5_Gas_Sales'!$E$6:$AT$75,I1605,H1605)</f>
        <v>0</v>
      </c>
      <c r="H1605">
        <v>19</v>
      </c>
      <c r="I1605">
        <v>12</v>
      </c>
    </row>
    <row r="1606" spans="1:9">
      <c r="A1606">
        <v>132</v>
      </c>
      <c r="B1606" t="s">
        <v>424</v>
      </c>
      <c r="C1606" s="345" t="s">
        <v>565</v>
      </c>
      <c r="D1606" s="351"/>
      <c r="E1606" s="346">
        <f>INDEX('5_Gas_Sales'!$E$6:$AT$75,I1606,H1606)</f>
        <v>0</v>
      </c>
      <c r="H1606">
        <v>19</v>
      </c>
      <c r="I1606">
        <v>13</v>
      </c>
    </row>
    <row r="1607" spans="1:9">
      <c r="A1607">
        <v>132</v>
      </c>
      <c r="B1607" t="s">
        <v>424</v>
      </c>
      <c r="C1607" s="345" t="s">
        <v>566</v>
      </c>
      <c r="D1607" s="351"/>
      <c r="E1607" s="346">
        <f>INDEX('5_Gas_Sales'!$E$6:$AT$75,I1607,H1607)</f>
        <v>0</v>
      </c>
      <c r="H1607">
        <v>19</v>
      </c>
      <c r="I1607">
        <v>14</v>
      </c>
    </row>
    <row r="1608" spans="1:9">
      <c r="A1608">
        <v>132</v>
      </c>
      <c r="B1608" t="s">
        <v>424</v>
      </c>
      <c r="C1608" s="345" t="s">
        <v>600</v>
      </c>
      <c r="D1608" s="351"/>
      <c r="E1608" s="346">
        <f>INDEX('5_Gas_Sales'!$E$6:$AT$75,I1608,H1608)</f>
        <v>0</v>
      </c>
      <c r="H1608">
        <v>19</v>
      </c>
      <c r="I1608">
        <v>22</v>
      </c>
    </row>
    <row r="1609" spans="1:9">
      <c r="A1609">
        <v>132</v>
      </c>
      <c r="B1609" t="s">
        <v>424</v>
      </c>
      <c r="C1609" s="345" t="s">
        <v>601</v>
      </c>
      <c r="D1609" s="351"/>
      <c r="E1609" s="346">
        <f>INDEX('5_Gas_Sales'!$E$6:$AT$75,I1609,H1609)</f>
        <v>0</v>
      </c>
      <c r="H1609">
        <v>19</v>
      </c>
      <c r="I1609">
        <v>23</v>
      </c>
    </row>
    <row r="1610" spans="1:9">
      <c r="A1610">
        <v>132</v>
      </c>
      <c r="B1610" t="s">
        <v>424</v>
      </c>
      <c r="C1610" s="345" t="s">
        <v>583</v>
      </c>
      <c r="D1610" s="351"/>
      <c r="E1610" s="346">
        <f>INDEX('5_Gas_Sales'!$E$6:$AT$75,I1610,H1610)</f>
        <v>0</v>
      </c>
      <c r="H1610">
        <v>19</v>
      </c>
      <c r="I1610">
        <v>32</v>
      </c>
    </row>
    <row r="1611" spans="1:9">
      <c r="A1611">
        <v>132</v>
      </c>
      <c r="B1611" t="s">
        <v>424</v>
      </c>
      <c r="C1611" s="345" t="s">
        <v>584</v>
      </c>
      <c r="D1611" s="351"/>
      <c r="E1611" s="346">
        <f>INDEX('5_Gas_Sales'!$E$6:$AT$75,I1611,H1611)</f>
        <v>0</v>
      </c>
      <c r="H1611">
        <v>19</v>
      </c>
      <c r="I1611">
        <v>33</v>
      </c>
    </row>
    <row r="1612" spans="1:9">
      <c r="A1612">
        <v>132</v>
      </c>
      <c r="B1612" t="s">
        <v>424</v>
      </c>
      <c r="C1612" s="345" t="s">
        <v>585</v>
      </c>
      <c r="D1612" s="351"/>
      <c r="E1612" s="346">
        <f>INDEX('5_Gas_Sales'!$E$6:$AT$75,I1612,H1612)</f>
        <v>0</v>
      </c>
      <c r="H1612">
        <v>19</v>
      </c>
      <c r="I1612">
        <v>35</v>
      </c>
    </row>
    <row r="1613" spans="1:9">
      <c r="A1613">
        <v>133</v>
      </c>
      <c r="B1613" t="s">
        <v>424</v>
      </c>
      <c r="C1613" s="345" t="s">
        <v>75</v>
      </c>
      <c r="D1613" s="346" t="str">
        <f>INDEX('5_Gas_Sales'!$E$6:$AT$75,I1613,H1613)</f>
        <v>C17</v>
      </c>
      <c r="E1613" s="350"/>
      <c r="H1613">
        <v>20</v>
      </c>
      <c r="I1613">
        <v>1</v>
      </c>
    </row>
    <row r="1614" spans="1:9">
      <c r="A1614">
        <v>133</v>
      </c>
      <c r="B1614" t="s">
        <v>424</v>
      </c>
      <c r="C1614" s="345" t="s">
        <v>561</v>
      </c>
      <c r="D1614" s="350"/>
      <c r="E1614" s="346">
        <f>INDEX('5_Gas_Sales'!$E$6:$AT$75,I1614,H1614)</f>
        <v>0</v>
      </c>
      <c r="H1614">
        <v>20</v>
      </c>
      <c r="I1614">
        <v>9</v>
      </c>
    </row>
    <row r="1615" spans="1:9">
      <c r="A1615">
        <v>133</v>
      </c>
      <c r="B1615" t="s">
        <v>424</v>
      </c>
      <c r="C1615" s="345" t="s">
        <v>563</v>
      </c>
      <c r="D1615" s="350"/>
      <c r="E1615" s="346">
        <f>INDEX('5_Gas_Sales'!$E$6:$AT$75,I1615,H1615)</f>
        <v>0</v>
      </c>
      <c r="H1615">
        <v>20</v>
      </c>
      <c r="I1615">
        <v>10</v>
      </c>
    </row>
    <row r="1616" spans="1:9">
      <c r="A1616">
        <v>133</v>
      </c>
      <c r="B1616" t="s">
        <v>424</v>
      </c>
      <c r="C1616" s="345" t="s">
        <v>562</v>
      </c>
      <c r="D1616" s="350"/>
      <c r="E1616" s="346">
        <f>INDEX('5_Gas_Sales'!$E$6:$AT$75,I1616,H1616)</f>
        <v>0</v>
      </c>
      <c r="H1616">
        <v>20</v>
      </c>
      <c r="I1616">
        <v>11</v>
      </c>
    </row>
    <row r="1617" spans="1:9">
      <c r="A1617">
        <v>133</v>
      </c>
      <c r="B1617" t="s">
        <v>424</v>
      </c>
      <c r="C1617" s="345" t="s">
        <v>564</v>
      </c>
      <c r="D1617" s="350"/>
      <c r="E1617" s="346">
        <f>INDEX('5_Gas_Sales'!$E$6:$AT$75,I1617,H1617)</f>
        <v>0</v>
      </c>
      <c r="H1617">
        <v>20</v>
      </c>
      <c r="I1617">
        <v>12</v>
      </c>
    </row>
    <row r="1618" spans="1:9">
      <c r="A1618">
        <v>133</v>
      </c>
      <c r="B1618" t="s">
        <v>424</v>
      </c>
      <c r="C1618" s="345" t="s">
        <v>565</v>
      </c>
      <c r="D1618" s="351"/>
      <c r="E1618" s="346">
        <f>INDEX('5_Gas_Sales'!$E$6:$AT$75,I1618,H1618)</f>
        <v>0</v>
      </c>
      <c r="H1618">
        <v>20</v>
      </c>
      <c r="I1618">
        <v>13</v>
      </c>
    </row>
    <row r="1619" spans="1:9">
      <c r="A1619">
        <v>133</v>
      </c>
      <c r="B1619" t="s">
        <v>424</v>
      </c>
      <c r="C1619" s="345" t="s">
        <v>566</v>
      </c>
      <c r="D1619" s="351"/>
      <c r="E1619" s="346">
        <f>INDEX('5_Gas_Sales'!$E$6:$AT$75,I1619,H1619)</f>
        <v>0</v>
      </c>
      <c r="H1619">
        <v>20</v>
      </c>
      <c r="I1619">
        <v>14</v>
      </c>
    </row>
    <row r="1620" spans="1:9">
      <c r="A1620">
        <v>133</v>
      </c>
      <c r="B1620" t="s">
        <v>424</v>
      </c>
      <c r="C1620" s="345" t="s">
        <v>600</v>
      </c>
      <c r="D1620" s="351"/>
      <c r="E1620" s="346">
        <f>INDEX('5_Gas_Sales'!$E$6:$AT$75,I1620,H1620)</f>
        <v>0</v>
      </c>
      <c r="H1620">
        <v>20</v>
      </c>
      <c r="I1620">
        <v>22</v>
      </c>
    </row>
    <row r="1621" spans="1:9">
      <c r="A1621">
        <v>133</v>
      </c>
      <c r="B1621" t="s">
        <v>424</v>
      </c>
      <c r="C1621" s="345" t="s">
        <v>601</v>
      </c>
      <c r="D1621" s="351"/>
      <c r="E1621" s="346">
        <f>INDEX('5_Gas_Sales'!$E$6:$AT$75,I1621,H1621)</f>
        <v>0</v>
      </c>
      <c r="H1621">
        <v>20</v>
      </c>
      <c r="I1621">
        <v>23</v>
      </c>
    </row>
    <row r="1622" spans="1:9">
      <c r="A1622">
        <v>133</v>
      </c>
      <c r="B1622" t="s">
        <v>424</v>
      </c>
      <c r="C1622" s="345" t="s">
        <v>583</v>
      </c>
      <c r="D1622" s="351"/>
      <c r="E1622" s="346">
        <f>INDEX('5_Gas_Sales'!$E$6:$AT$75,I1622,H1622)</f>
        <v>0</v>
      </c>
      <c r="H1622">
        <v>20</v>
      </c>
      <c r="I1622">
        <v>32</v>
      </c>
    </row>
    <row r="1623" spans="1:9">
      <c r="A1623">
        <v>133</v>
      </c>
      <c r="B1623" t="s">
        <v>424</v>
      </c>
      <c r="C1623" s="345" t="s">
        <v>584</v>
      </c>
      <c r="D1623" s="351"/>
      <c r="E1623" s="346">
        <f>INDEX('5_Gas_Sales'!$E$6:$AT$75,I1623,H1623)</f>
        <v>0</v>
      </c>
      <c r="H1623">
        <v>20</v>
      </c>
      <c r="I1623">
        <v>33</v>
      </c>
    </row>
    <row r="1624" spans="1:9">
      <c r="A1624">
        <v>133</v>
      </c>
      <c r="B1624" t="s">
        <v>424</v>
      </c>
      <c r="C1624" s="345" t="s">
        <v>585</v>
      </c>
      <c r="D1624" s="351"/>
      <c r="E1624" s="346">
        <f>INDEX('5_Gas_Sales'!$E$6:$AT$75,I1624,H1624)</f>
        <v>0</v>
      </c>
      <c r="H1624">
        <v>20</v>
      </c>
      <c r="I1624">
        <v>35</v>
      </c>
    </row>
    <row r="1625" spans="1:9">
      <c r="A1625">
        <v>134</v>
      </c>
      <c r="B1625" t="s">
        <v>424</v>
      </c>
      <c r="C1625" s="345" t="s">
        <v>75</v>
      </c>
      <c r="D1625" s="346" t="str">
        <f>INDEX('5_Gas_Sales'!$E$6:$AT$75,I1625,H1625)</f>
        <v>C18</v>
      </c>
      <c r="E1625" s="350"/>
      <c r="H1625">
        <v>21</v>
      </c>
      <c r="I1625">
        <v>1</v>
      </c>
    </row>
    <row r="1626" spans="1:9">
      <c r="A1626">
        <v>134</v>
      </c>
      <c r="B1626" t="s">
        <v>424</v>
      </c>
      <c r="C1626" s="345" t="s">
        <v>561</v>
      </c>
      <c r="D1626" s="350"/>
      <c r="E1626" s="346">
        <f>INDEX('5_Gas_Sales'!$E$6:$AT$75,I1626,H1626)</f>
        <v>0</v>
      </c>
      <c r="H1626">
        <v>21</v>
      </c>
      <c r="I1626">
        <v>9</v>
      </c>
    </row>
    <row r="1627" spans="1:9">
      <c r="A1627">
        <v>134</v>
      </c>
      <c r="B1627" t="s">
        <v>424</v>
      </c>
      <c r="C1627" s="345" t="s">
        <v>563</v>
      </c>
      <c r="D1627" s="350"/>
      <c r="E1627" s="346">
        <f>INDEX('5_Gas_Sales'!$E$6:$AT$75,I1627,H1627)</f>
        <v>0</v>
      </c>
      <c r="H1627">
        <v>21</v>
      </c>
      <c r="I1627">
        <v>10</v>
      </c>
    </row>
    <row r="1628" spans="1:9">
      <c r="A1628">
        <v>134</v>
      </c>
      <c r="B1628" t="s">
        <v>424</v>
      </c>
      <c r="C1628" s="345" t="s">
        <v>562</v>
      </c>
      <c r="D1628" s="350"/>
      <c r="E1628" s="346">
        <f>INDEX('5_Gas_Sales'!$E$6:$AT$75,I1628,H1628)</f>
        <v>0</v>
      </c>
      <c r="H1628">
        <v>21</v>
      </c>
      <c r="I1628">
        <v>11</v>
      </c>
    </row>
    <row r="1629" spans="1:9">
      <c r="A1629">
        <v>134</v>
      </c>
      <c r="B1629" t="s">
        <v>424</v>
      </c>
      <c r="C1629" s="345" t="s">
        <v>564</v>
      </c>
      <c r="D1629" s="350"/>
      <c r="E1629" s="346">
        <f>INDEX('5_Gas_Sales'!$E$6:$AT$75,I1629,H1629)</f>
        <v>0</v>
      </c>
      <c r="H1629">
        <v>21</v>
      </c>
      <c r="I1629">
        <v>12</v>
      </c>
    </row>
    <row r="1630" spans="1:9">
      <c r="A1630">
        <v>134</v>
      </c>
      <c r="B1630" t="s">
        <v>424</v>
      </c>
      <c r="C1630" s="345" t="s">
        <v>565</v>
      </c>
      <c r="D1630" s="351"/>
      <c r="E1630" s="346">
        <f>INDEX('5_Gas_Sales'!$E$6:$AT$75,I1630,H1630)</f>
        <v>0</v>
      </c>
      <c r="H1630">
        <v>21</v>
      </c>
      <c r="I1630">
        <v>13</v>
      </c>
    </row>
    <row r="1631" spans="1:9">
      <c r="A1631">
        <v>134</v>
      </c>
      <c r="B1631" t="s">
        <v>424</v>
      </c>
      <c r="C1631" s="345" t="s">
        <v>566</v>
      </c>
      <c r="D1631" s="351"/>
      <c r="E1631" s="346">
        <f>INDEX('5_Gas_Sales'!$E$6:$AT$75,I1631,H1631)</f>
        <v>0</v>
      </c>
      <c r="H1631">
        <v>21</v>
      </c>
      <c r="I1631">
        <v>14</v>
      </c>
    </row>
    <row r="1632" spans="1:9">
      <c r="A1632">
        <v>134</v>
      </c>
      <c r="B1632" t="s">
        <v>424</v>
      </c>
      <c r="C1632" s="345" t="s">
        <v>600</v>
      </c>
      <c r="D1632" s="351"/>
      <c r="E1632" s="346">
        <f>INDEX('5_Gas_Sales'!$E$6:$AT$75,I1632,H1632)</f>
        <v>0</v>
      </c>
      <c r="H1632">
        <v>21</v>
      </c>
      <c r="I1632">
        <v>22</v>
      </c>
    </row>
    <row r="1633" spans="1:9">
      <c r="A1633">
        <v>134</v>
      </c>
      <c r="B1633" t="s">
        <v>424</v>
      </c>
      <c r="C1633" s="345" t="s">
        <v>601</v>
      </c>
      <c r="D1633" s="351"/>
      <c r="E1633" s="346">
        <f>INDEX('5_Gas_Sales'!$E$6:$AT$75,I1633,H1633)</f>
        <v>0</v>
      </c>
      <c r="H1633">
        <v>21</v>
      </c>
      <c r="I1633">
        <v>23</v>
      </c>
    </row>
    <row r="1634" spans="1:9">
      <c r="A1634">
        <v>134</v>
      </c>
      <c r="B1634" t="s">
        <v>424</v>
      </c>
      <c r="C1634" s="345" t="s">
        <v>583</v>
      </c>
      <c r="D1634" s="351"/>
      <c r="E1634" s="346">
        <f>INDEX('5_Gas_Sales'!$E$6:$AT$75,I1634,H1634)</f>
        <v>0</v>
      </c>
      <c r="H1634">
        <v>21</v>
      </c>
      <c r="I1634">
        <v>32</v>
      </c>
    </row>
    <row r="1635" spans="1:9">
      <c r="A1635">
        <v>134</v>
      </c>
      <c r="B1635" t="s">
        <v>424</v>
      </c>
      <c r="C1635" s="345" t="s">
        <v>584</v>
      </c>
      <c r="D1635" s="351"/>
      <c r="E1635" s="346">
        <f>INDEX('5_Gas_Sales'!$E$6:$AT$75,I1635,H1635)</f>
        <v>0</v>
      </c>
      <c r="H1635">
        <v>21</v>
      </c>
      <c r="I1635">
        <v>33</v>
      </c>
    </row>
    <row r="1636" spans="1:9">
      <c r="A1636">
        <v>134</v>
      </c>
      <c r="B1636" t="s">
        <v>424</v>
      </c>
      <c r="C1636" s="345" t="s">
        <v>585</v>
      </c>
      <c r="D1636" s="351"/>
      <c r="E1636" s="346">
        <f>INDEX('5_Gas_Sales'!$E$6:$AT$75,I1636,H1636)</f>
        <v>0</v>
      </c>
      <c r="H1636">
        <v>21</v>
      </c>
      <c r="I1636">
        <v>35</v>
      </c>
    </row>
    <row r="1637" spans="1:9">
      <c r="A1637">
        <v>135</v>
      </c>
      <c r="B1637" t="s">
        <v>424</v>
      </c>
      <c r="C1637" s="345" t="s">
        <v>75</v>
      </c>
      <c r="D1637" s="346" t="str">
        <f>INDEX('5_Gas_Sales'!$E$6:$AT$75,I1637,H1637)</f>
        <v>C19</v>
      </c>
      <c r="E1637" s="350"/>
      <c r="H1637">
        <v>22</v>
      </c>
      <c r="I1637">
        <v>1</v>
      </c>
    </row>
    <row r="1638" spans="1:9">
      <c r="A1638">
        <v>135</v>
      </c>
      <c r="B1638" t="s">
        <v>424</v>
      </c>
      <c r="C1638" s="345" t="s">
        <v>561</v>
      </c>
      <c r="D1638" s="350"/>
      <c r="E1638" s="346">
        <f>INDEX('5_Gas_Sales'!$E$6:$AT$75,I1638,H1638)</f>
        <v>0</v>
      </c>
      <c r="H1638">
        <v>22</v>
      </c>
      <c r="I1638">
        <v>9</v>
      </c>
    </row>
    <row r="1639" spans="1:9">
      <c r="A1639">
        <v>135</v>
      </c>
      <c r="B1639" t="s">
        <v>424</v>
      </c>
      <c r="C1639" s="345" t="s">
        <v>563</v>
      </c>
      <c r="D1639" s="350"/>
      <c r="E1639" s="346">
        <f>INDEX('5_Gas_Sales'!$E$6:$AT$75,I1639,H1639)</f>
        <v>0</v>
      </c>
      <c r="H1639">
        <v>22</v>
      </c>
      <c r="I1639">
        <v>10</v>
      </c>
    </row>
    <row r="1640" spans="1:9">
      <c r="A1640">
        <v>135</v>
      </c>
      <c r="B1640" t="s">
        <v>424</v>
      </c>
      <c r="C1640" s="345" t="s">
        <v>562</v>
      </c>
      <c r="D1640" s="350"/>
      <c r="E1640" s="346">
        <f>INDEX('5_Gas_Sales'!$E$6:$AT$75,I1640,H1640)</f>
        <v>0</v>
      </c>
      <c r="H1640">
        <v>22</v>
      </c>
      <c r="I1640">
        <v>11</v>
      </c>
    </row>
    <row r="1641" spans="1:9">
      <c r="A1641">
        <v>135</v>
      </c>
      <c r="B1641" t="s">
        <v>424</v>
      </c>
      <c r="C1641" s="345" t="s">
        <v>564</v>
      </c>
      <c r="D1641" s="350"/>
      <c r="E1641" s="346">
        <f>INDEX('5_Gas_Sales'!$E$6:$AT$75,I1641,H1641)</f>
        <v>0</v>
      </c>
      <c r="H1641">
        <v>22</v>
      </c>
      <c r="I1641">
        <v>12</v>
      </c>
    </row>
    <row r="1642" spans="1:9">
      <c r="A1642">
        <v>135</v>
      </c>
      <c r="B1642" t="s">
        <v>424</v>
      </c>
      <c r="C1642" s="345" t="s">
        <v>565</v>
      </c>
      <c r="D1642" s="351"/>
      <c r="E1642" s="346">
        <f>INDEX('5_Gas_Sales'!$E$6:$AT$75,I1642,H1642)</f>
        <v>0</v>
      </c>
      <c r="H1642">
        <v>22</v>
      </c>
      <c r="I1642">
        <v>13</v>
      </c>
    </row>
    <row r="1643" spans="1:9">
      <c r="A1643">
        <v>135</v>
      </c>
      <c r="B1643" t="s">
        <v>424</v>
      </c>
      <c r="C1643" s="345" t="s">
        <v>566</v>
      </c>
      <c r="D1643" s="351"/>
      <c r="E1643" s="346">
        <f>INDEX('5_Gas_Sales'!$E$6:$AT$75,I1643,H1643)</f>
        <v>0</v>
      </c>
      <c r="H1643">
        <v>22</v>
      </c>
      <c r="I1643">
        <v>14</v>
      </c>
    </row>
    <row r="1644" spans="1:9">
      <c r="A1644">
        <v>135</v>
      </c>
      <c r="B1644" t="s">
        <v>424</v>
      </c>
      <c r="C1644" s="345" t="s">
        <v>600</v>
      </c>
      <c r="D1644" s="351"/>
      <c r="E1644" s="346">
        <f>INDEX('5_Gas_Sales'!$E$6:$AT$75,I1644,H1644)</f>
        <v>0</v>
      </c>
      <c r="H1644">
        <v>22</v>
      </c>
      <c r="I1644">
        <v>22</v>
      </c>
    </row>
    <row r="1645" spans="1:9">
      <c r="A1645">
        <v>135</v>
      </c>
      <c r="B1645" t="s">
        <v>424</v>
      </c>
      <c r="C1645" s="345" t="s">
        <v>601</v>
      </c>
      <c r="D1645" s="351"/>
      <c r="E1645" s="346">
        <f>INDEX('5_Gas_Sales'!$E$6:$AT$75,I1645,H1645)</f>
        <v>0</v>
      </c>
      <c r="H1645">
        <v>22</v>
      </c>
      <c r="I1645">
        <v>23</v>
      </c>
    </row>
    <row r="1646" spans="1:9">
      <c r="A1646">
        <v>135</v>
      </c>
      <c r="B1646" t="s">
        <v>424</v>
      </c>
      <c r="C1646" s="345" t="s">
        <v>583</v>
      </c>
      <c r="D1646" s="351"/>
      <c r="E1646" s="346">
        <f>INDEX('5_Gas_Sales'!$E$6:$AT$75,I1646,H1646)</f>
        <v>0</v>
      </c>
      <c r="H1646">
        <v>22</v>
      </c>
      <c r="I1646">
        <v>32</v>
      </c>
    </row>
    <row r="1647" spans="1:9">
      <c r="A1647">
        <v>135</v>
      </c>
      <c r="B1647" t="s">
        <v>424</v>
      </c>
      <c r="C1647" s="345" t="s">
        <v>584</v>
      </c>
      <c r="D1647" s="351"/>
      <c r="E1647" s="346">
        <f>INDEX('5_Gas_Sales'!$E$6:$AT$75,I1647,H1647)</f>
        <v>0</v>
      </c>
      <c r="H1647">
        <v>22</v>
      </c>
      <c r="I1647">
        <v>33</v>
      </c>
    </row>
    <row r="1648" spans="1:9">
      <c r="A1648">
        <v>135</v>
      </c>
      <c r="B1648" t="s">
        <v>424</v>
      </c>
      <c r="C1648" s="345" t="s">
        <v>585</v>
      </c>
      <c r="D1648" s="351"/>
      <c r="E1648" s="346">
        <f>INDEX('5_Gas_Sales'!$E$6:$AT$75,I1648,H1648)</f>
        <v>0</v>
      </c>
      <c r="H1648">
        <v>22</v>
      </c>
      <c r="I1648">
        <v>35</v>
      </c>
    </row>
    <row r="1649" spans="1:9">
      <c r="A1649">
        <v>136</v>
      </c>
      <c r="B1649" t="s">
        <v>424</v>
      </c>
      <c r="C1649" s="345" t="s">
        <v>75</v>
      </c>
      <c r="D1649" s="346" t="str">
        <f>INDEX('5_Gas_Sales'!$E$6:$AT$75,I1649,H1649)</f>
        <v>C20</v>
      </c>
      <c r="E1649" s="350"/>
      <c r="H1649">
        <v>23</v>
      </c>
      <c r="I1649">
        <v>1</v>
      </c>
    </row>
    <row r="1650" spans="1:9">
      <c r="A1650">
        <v>136</v>
      </c>
      <c r="B1650" t="s">
        <v>424</v>
      </c>
      <c r="C1650" s="345" t="s">
        <v>561</v>
      </c>
      <c r="D1650" s="350"/>
      <c r="E1650" s="346">
        <f>INDEX('5_Gas_Sales'!$E$6:$AT$75,I1650,H1650)</f>
        <v>0</v>
      </c>
      <c r="H1650">
        <v>23</v>
      </c>
      <c r="I1650">
        <v>9</v>
      </c>
    </row>
    <row r="1651" spans="1:9">
      <c r="A1651">
        <v>136</v>
      </c>
      <c r="B1651" t="s">
        <v>424</v>
      </c>
      <c r="C1651" s="345" t="s">
        <v>563</v>
      </c>
      <c r="D1651" s="350"/>
      <c r="E1651" s="346">
        <f>INDEX('5_Gas_Sales'!$E$6:$AT$75,I1651,H1651)</f>
        <v>0</v>
      </c>
      <c r="H1651">
        <v>23</v>
      </c>
      <c r="I1651">
        <v>10</v>
      </c>
    </row>
    <row r="1652" spans="1:9">
      <c r="A1652">
        <v>136</v>
      </c>
      <c r="B1652" t="s">
        <v>424</v>
      </c>
      <c r="C1652" s="345" t="s">
        <v>562</v>
      </c>
      <c r="D1652" s="350"/>
      <c r="E1652" s="346">
        <f>INDEX('5_Gas_Sales'!$E$6:$AT$75,I1652,H1652)</f>
        <v>0</v>
      </c>
      <c r="H1652">
        <v>23</v>
      </c>
      <c r="I1652">
        <v>11</v>
      </c>
    </row>
    <row r="1653" spans="1:9">
      <c r="A1653">
        <v>136</v>
      </c>
      <c r="B1653" t="s">
        <v>424</v>
      </c>
      <c r="C1653" s="345" t="s">
        <v>564</v>
      </c>
      <c r="D1653" s="350"/>
      <c r="E1653" s="346">
        <f>INDEX('5_Gas_Sales'!$E$6:$AT$75,I1653,H1653)</f>
        <v>0</v>
      </c>
      <c r="H1653">
        <v>23</v>
      </c>
      <c r="I1653">
        <v>12</v>
      </c>
    </row>
    <row r="1654" spans="1:9">
      <c r="A1654">
        <v>136</v>
      </c>
      <c r="B1654" t="s">
        <v>424</v>
      </c>
      <c r="C1654" s="345" t="s">
        <v>565</v>
      </c>
      <c r="D1654" s="351"/>
      <c r="E1654" s="346">
        <f>INDEX('5_Gas_Sales'!$E$6:$AT$75,I1654,H1654)</f>
        <v>0</v>
      </c>
      <c r="H1654">
        <v>23</v>
      </c>
      <c r="I1654">
        <v>13</v>
      </c>
    </row>
    <row r="1655" spans="1:9">
      <c r="A1655">
        <v>136</v>
      </c>
      <c r="B1655" t="s">
        <v>424</v>
      </c>
      <c r="C1655" s="345" t="s">
        <v>566</v>
      </c>
      <c r="D1655" s="351"/>
      <c r="E1655" s="346">
        <f>INDEX('5_Gas_Sales'!$E$6:$AT$75,I1655,H1655)</f>
        <v>0</v>
      </c>
      <c r="H1655">
        <v>23</v>
      </c>
      <c r="I1655">
        <v>14</v>
      </c>
    </row>
    <row r="1656" spans="1:9">
      <c r="A1656">
        <v>136</v>
      </c>
      <c r="B1656" t="s">
        <v>424</v>
      </c>
      <c r="C1656" s="345" t="s">
        <v>600</v>
      </c>
      <c r="D1656" s="351"/>
      <c r="E1656" s="346">
        <f>INDEX('5_Gas_Sales'!$E$6:$AT$75,I1656,H1656)</f>
        <v>0</v>
      </c>
      <c r="H1656">
        <v>23</v>
      </c>
      <c r="I1656">
        <v>22</v>
      </c>
    </row>
    <row r="1657" spans="1:9">
      <c r="A1657">
        <v>136</v>
      </c>
      <c r="B1657" t="s">
        <v>424</v>
      </c>
      <c r="C1657" s="345" t="s">
        <v>601</v>
      </c>
      <c r="D1657" s="351"/>
      <c r="E1657" s="346">
        <f>INDEX('5_Gas_Sales'!$E$6:$AT$75,I1657,H1657)</f>
        <v>0</v>
      </c>
      <c r="H1657">
        <v>23</v>
      </c>
      <c r="I1657">
        <v>23</v>
      </c>
    </row>
    <row r="1658" spans="1:9">
      <c r="A1658">
        <v>136</v>
      </c>
      <c r="B1658" t="s">
        <v>424</v>
      </c>
      <c r="C1658" s="345" t="s">
        <v>583</v>
      </c>
      <c r="D1658" s="351"/>
      <c r="E1658" s="346">
        <f>INDEX('5_Gas_Sales'!$E$6:$AT$75,I1658,H1658)</f>
        <v>0</v>
      </c>
      <c r="H1658">
        <v>23</v>
      </c>
      <c r="I1658">
        <v>32</v>
      </c>
    </row>
    <row r="1659" spans="1:9">
      <c r="A1659">
        <v>136</v>
      </c>
      <c r="B1659" t="s">
        <v>424</v>
      </c>
      <c r="C1659" s="345" t="s">
        <v>584</v>
      </c>
      <c r="D1659" s="351"/>
      <c r="E1659" s="346">
        <f>INDEX('5_Gas_Sales'!$E$6:$AT$75,I1659,H1659)</f>
        <v>0</v>
      </c>
      <c r="H1659">
        <v>23</v>
      </c>
      <c r="I1659">
        <v>33</v>
      </c>
    </row>
    <row r="1660" spans="1:9">
      <c r="A1660">
        <v>136</v>
      </c>
      <c r="B1660" t="s">
        <v>424</v>
      </c>
      <c r="C1660" s="345" t="s">
        <v>585</v>
      </c>
      <c r="D1660" s="351"/>
      <c r="E1660" s="346">
        <f>INDEX('5_Gas_Sales'!$E$6:$AT$75,I1660,H1660)</f>
        <v>0</v>
      </c>
      <c r="H1660">
        <v>23</v>
      </c>
      <c r="I1660">
        <v>35</v>
      </c>
    </row>
    <row r="1661" spans="1:9">
      <c r="A1661">
        <v>137</v>
      </c>
      <c r="B1661" t="s">
        <v>424</v>
      </c>
      <c r="C1661" s="345" t="s">
        <v>75</v>
      </c>
      <c r="D1661" s="346" t="str">
        <f>INDEX('5_Gas_Sales'!$E$6:$AT$75,I1661,H1661)</f>
        <v>C21</v>
      </c>
      <c r="E1661" s="350"/>
      <c r="H1661">
        <v>24</v>
      </c>
      <c r="I1661">
        <v>1</v>
      </c>
    </row>
    <row r="1662" spans="1:9">
      <c r="A1662">
        <v>137</v>
      </c>
      <c r="B1662" t="s">
        <v>424</v>
      </c>
      <c r="C1662" s="345" t="s">
        <v>561</v>
      </c>
      <c r="D1662" s="350"/>
      <c r="E1662" s="346">
        <f>INDEX('5_Gas_Sales'!$E$6:$AT$75,I1662,H1662)</f>
        <v>0</v>
      </c>
      <c r="H1662">
        <v>24</v>
      </c>
      <c r="I1662">
        <v>9</v>
      </c>
    </row>
    <row r="1663" spans="1:9">
      <c r="A1663">
        <v>137</v>
      </c>
      <c r="B1663" t="s">
        <v>424</v>
      </c>
      <c r="C1663" s="345" t="s">
        <v>563</v>
      </c>
      <c r="D1663" s="350"/>
      <c r="E1663" s="346">
        <f>INDEX('5_Gas_Sales'!$E$6:$AT$75,I1663,H1663)</f>
        <v>0</v>
      </c>
      <c r="H1663">
        <v>24</v>
      </c>
      <c r="I1663">
        <v>10</v>
      </c>
    </row>
    <row r="1664" spans="1:9">
      <c r="A1664">
        <v>137</v>
      </c>
      <c r="B1664" t="s">
        <v>424</v>
      </c>
      <c r="C1664" s="345" t="s">
        <v>562</v>
      </c>
      <c r="D1664" s="350"/>
      <c r="E1664" s="346">
        <f>INDEX('5_Gas_Sales'!$E$6:$AT$75,I1664,H1664)</f>
        <v>0</v>
      </c>
      <c r="H1664">
        <v>24</v>
      </c>
      <c r="I1664">
        <v>11</v>
      </c>
    </row>
    <row r="1665" spans="1:9">
      <c r="A1665">
        <v>137</v>
      </c>
      <c r="B1665" t="s">
        <v>424</v>
      </c>
      <c r="C1665" s="345" t="s">
        <v>564</v>
      </c>
      <c r="D1665" s="350"/>
      <c r="E1665" s="346">
        <f>INDEX('5_Gas_Sales'!$E$6:$AT$75,I1665,H1665)</f>
        <v>0</v>
      </c>
      <c r="H1665">
        <v>24</v>
      </c>
      <c r="I1665">
        <v>12</v>
      </c>
    </row>
    <row r="1666" spans="1:9">
      <c r="A1666">
        <v>137</v>
      </c>
      <c r="B1666" t="s">
        <v>424</v>
      </c>
      <c r="C1666" s="345" t="s">
        <v>565</v>
      </c>
      <c r="D1666" s="351"/>
      <c r="E1666" s="346">
        <f>INDEX('5_Gas_Sales'!$E$6:$AT$75,I1666,H1666)</f>
        <v>0</v>
      </c>
      <c r="H1666">
        <v>24</v>
      </c>
      <c r="I1666">
        <v>13</v>
      </c>
    </row>
    <row r="1667" spans="1:9">
      <c r="A1667">
        <v>137</v>
      </c>
      <c r="B1667" t="s">
        <v>424</v>
      </c>
      <c r="C1667" s="345" t="s">
        <v>566</v>
      </c>
      <c r="D1667" s="351"/>
      <c r="E1667" s="346">
        <f>INDEX('5_Gas_Sales'!$E$6:$AT$75,I1667,H1667)</f>
        <v>0</v>
      </c>
      <c r="H1667">
        <v>24</v>
      </c>
      <c r="I1667">
        <v>14</v>
      </c>
    </row>
    <row r="1668" spans="1:9">
      <c r="A1668">
        <v>137</v>
      </c>
      <c r="B1668" t="s">
        <v>424</v>
      </c>
      <c r="C1668" s="345" t="s">
        <v>600</v>
      </c>
      <c r="D1668" s="351"/>
      <c r="E1668" s="346">
        <f>INDEX('5_Gas_Sales'!$E$6:$AT$75,I1668,H1668)</f>
        <v>0</v>
      </c>
      <c r="H1668">
        <v>24</v>
      </c>
      <c r="I1668">
        <v>22</v>
      </c>
    </row>
    <row r="1669" spans="1:9">
      <c r="A1669">
        <v>137</v>
      </c>
      <c r="B1669" t="s">
        <v>424</v>
      </c>
      <c r="C1669" s="345" t="s">
        <v>601</v>
      </c>
      <c r="D1669" s="351"/>
      <c r="E1669" s="346">
        <f>INDEX('5_Gas_Sales'!$E$6:$AT$75,I1669,H1669)</f>
        <v>0</v>
      </c>
      <c r="H1669">
        <v>24</v>
      </c>
      <c r="I1669">
        <v>23</v>
      </c>
    </row>
    <row r="1670" spans="1:9">
      <c r="A1670">
        <v>137</v>
      </c>
      <c r="B1670" t="s">
        <v>424</v>
      </c>
      <c r="C1670" s="345" t="s">
        <v>583</v>
      </c>
      <c r="D1670" s="351"/>
      <c r="E1670" s="346">
        <f>INDEX('5_Gas_Sales'!$E$6:$AT$75,I1670,H1670)</f>
        <v>0</v>
      </c>
      <c r="H1670">
        <v>24</v>
      </c>
      <c r="I1670">
        <v>32</v>
      </c>
    </row>
    <row r="1671" spans="1:9">
      <c r="A1671">
        <v>137</v>
      </c>
      <c r="B1671" t="s">
        <v>424</v>
      </c>
      <c r="C1671" s="345" t="s">
        <v>584</v>
      </c>
      <c r="D1671" s="351"/>
      <c r="E1671" s="346">
        <f>INDEX('5_Gas_Sales'!$E$6:$AT$75,I1671,H1671)</f>
        <v>0</v>
      </c>
      <c r="H1671">
        <v>24</v>
      </c>
      <c r="I1671">
        <v>33</v>
      </c>
    </row>
    <row r="1672" spans="1:9">
      <c r="A1672">
        <v>137</v>
      </c>
      <c r="B1672" t="s">
        <v>424</v>
      </c>
      <c r="C1672" s="345" t="s">
        <v>585</v>
      </c>
      <c r="D1672" s="351"/>
      <c r="E1672" s="346">
        <f>INDEX('5_Gas_Sales'!$E$6:$AT$75,I1672,H1672)</f>
        <v>0</v>
      </c>
      <c r="H1672">
        <v>24</v>
      </c>
      <c r="I1672">
        <v>35</v>
      </c>
    </row>
    <row r="1673" spans="1:9">
      <c r="A1673">
        <v>138</v>
      </c>
      <c r="B1673" t="s">
        <v>424</v>
      </c>
      <c r="C1673" s="345" t="s">
        <v>75</v>
      </c>
      <c r="D1673" s="346" t="str">
        <f>INDEX('5_Gas_Sales'!$E$6:$AT$75,I1673,H1673)</f>
        <v>C22</v>
      </c>
      <c r="E1673" s="350"/>
      <c r="H1673">
        <v>25</v>
      </c>
      <c r="I1673">
        <v>1</v>
      </c>
    </row>
    <row r="1674" spans="1:9">
      <c r="A1674">
        <v>138</v>
      </c>
      <c r="B1674" t="s">
        <v>424</v>
      </c>
      <c r="C1674" s="345" t="s">
        <v>561</v>
      </c>
      <c r="D1674" s="350"/>
      <c r="E1674" s="346">
        <f>INDEX('5_Gas_Sales'!$E$6:$AT$75,I1674,H1674)</f>
        <v>0</v>
      </c>
      <c r="H1674">
        <v>25</v>
      </c>
      <c r="I1674">
        <v>9</v>
      </c>
    </row>
    <row r="1675" spans="1:9">
      <c r="A1675">
        <v>138</v>
      </c>
      <c r="B1675" t="s">
        <v>424</v>
      </c>
      <c r="C1675" s="345" t="s">
        <v>563</v>
      </c>
      <c r="D1675" s="350"/>
      <c r="E1675" s="346">
        <f>INDEX('5_Gas_Sales'!$E$6:$AT$75,I1675,H1675)</f>
        <v>0</v>
      </c>
      <c r="H1675">
        <v>25</v>
      </c>
      <c r="I1675">
        <v>10</v>
      </c>
    </row>
    <row r="1676" spans="1:9">
      <c r="A1676">
        <v>138</v>
      </c>
      <c r="B1676" t="s">
        <v>424</v>
      </c>
      <c r="C1676" s="345" t="s">
        <v>562</v>
      </c>
      <c r="D1676" s="350"/>
      <c r="E1676" s="346">
        <f>INDEX('5_Gas_Sales'!$E$6:$AT$75,I1676,H1676)</f>
        <v>0</v>
      </c>
      <c r="H1676">
        <v>25</v>
      </c>
      <c r="I1676">
        <v>11</v>
      </c>
    </row>
    <row r="1677" spans="1:9">
      <c r="A1677">
        <v>138</v>
      </c>
      <c r="B1677" t="s">
        <v>424</v>
      </c>
      <c r="C1677" s="345" t="s">
        <v>564</v>
      </c>
      <c r="D1677" s="350"/>
      <c r="E1677" s="346">
        <f>INDEX('5_Gas_Sales'!$E$6:$AT$75,I1677,H1677)</f>
        <v>0</v>
      </c>
      <c r="H1677">
        <v>25</v>
      </c>
      <c r="I1677">
        <v>12</v>
      </c>
    </row>
    <row r="1678" spans="1:9">
      <c r="A1678">
        <v>138</v>
      </c>
      <c r="B1678" t="s">
        <v>424</v>
      </c>
      <c r="C1678" s="345" t="s">
        <v>565</v>
      </c>
      <c r="D1678" s="351"/>
      <c r="E1678" s="346">
        <f>INDEX('5_Gas_Sales'!$E$6:$AT$75,I1678,H1678)</f>
        <v>0</v>
      </c>
      <c r="H1678">
        <v>25</v>
      </c>
      <c r="I1678">
        <v>13</v>
      </c>
    </row>
    <row r="1679" spans="1:9">
      <c r="A1679">
        <v>138</v>
      </c>
      <c r="B1679" t="s">
        <v>424</v>
      </c>
      <c r="C1679" s="345" t="s">
        <v>566</v>
      </c>
      <c r="D1679" s="351"/>
      <c r="E1679" s="346">
        <f>INDEX('5_Gas_Sales'!$E$6:$AT$75,I1679,H1679)</f>
        <v>0</v>
      </c>
      <c r="H1679">
        <v>25</v>
      </c>
      <c r="I1679">
        <v>14</v>
      </c>
    </row>
    <row r="1680" spans="1:9">
      <c r="A1680">
        <v>138</v>
      </c>
      <c r="B1680" t="s">
        <v>424</v>
      </c>
      <c r="C1680" s="345" t="s">
        <v>600</v>
      </c>
      <c r="D1680" s="351"/>
      <c r="E1680" s="346">
        <f>INDEX('5_Gas_Sales'!$E$6:$AT$75,I1680,H1680)</f>
        <v>0</v>
      </c>
      <c r="H1680">
        <v>25</v>
      </c>
      <c r="I1680">
        <v>22</v>
      </c>
    </row>
    <row r="1681" spans="1:9">
      <c r="A1681">
        <v>138</v>
      </c>
      <c r="B1681" t="s">
        <v>424</v>
      </c>
      <c r="C1681" s="345" t="s">
        <v>601</v>
      </c>
      <c r="D1681" s="351"/>
      <c r="E1681" s="346">
        <f>INDEX('5_Gas_Sales'!$E$6:$AT$75,I1681,H1681)</f>
        <v>0</v>
      </c>
      <c r="H1681">
        <v>25</v>
      </c>
      <c r="I1681">
        <v>23</v>
      </c>
    </row>
    <row r="1682" spans="1:9">
      <c r="A1682">
        <v>138</v>
      </c>
      <c r="B1682" t="s">
        <v>424</v>
      </c>
      <c r="C1682" s="345" t="s">
        <v>583</v>
      </c>
      <c r="D1682" s="351"/>
      <c r="E1682" s="346">
        <f>INDEX('5_Gas_Sales'!$E$6:$AT$75,I1682,H1682)</f>
        <v>0</v>
      </c>
      <c r="H1682">
        <v>25</v>
      </c>
      <c r="I1682">
        <v>32</v>
      </c>
    </row>
    <row r="1683" spans="1:9">
      <c r="A1683">
        <v>138</v>
      </c>
      <c r="B1683" t="s">
        <v>424</v>
      </c>
      <c r="C1683" s="345" t="s">
        <v>584</v>
      </c>
      <c r="D1683" s="351"/>
      <c r="E1683" s="346">
        <f>INDEX('5_Gas_Sales'!$E$6:$AT$75,I1683,H1683)</f>
        <v>0</v>
      </c>
      <c r="H1683">
        <v>25</v>
      </c>
      <c r="I1683">
        <v>33</v>
      </c>
    </row>
    <row r="1684" spans="1:9">
      <c r="A1684">
        <v>138</v>
      </c>
      <c r="B1684" t="s">
        <v>424</v>
      </c>
      <c r="C1684" s="345" t="s">
        <v>585</v>
      </c>
      <c r="D1684" s="351"/>
      <c r="E1684" s="346">
        <f>INDEX('5_Gas_Sales'!$E$6:$AT$75,I1684,H1684)</f>
        <v>0</v>
      </c>
      <c r="H1684">
        <v>25</v>
      </c>
      <c r="I1684">
        <v>35</v>
      </c>
    </row>
    <row r="1685" spans="1:9">
      <c r="A1685">
        <v>139</v>
      </c>
      <c r="B1685" t="s">
        <v>424</v>
      </c>
      <c r="C1685" s="345" t="s">
        <v>75</v>
      </c>
      <c r="D1685" s="346" t="str">
        <f>INDEX('5_Gas_Sales'!$E$6:$AT$75,I1685,H1685)</f>
        <v>C23</v>
      </c>
      <c r="E1685" s="350"/>
      <c r="H1685">
        <v>26</v>
      </c>
      <c r="I1685">
        <v>1</v>
      </c>
    </row>
    <row r="1686" spans="1:9">
      <c r="A1686">
        <v>139</v>
      </c>
      <c r="B1686" t="s">
        <v>424</v>
      </c>
      <c r="C1686" s="345" t="s">
        <v>561</v>
      </c>
      <c r="D1686" s="350"/>
      <c r="E1686" s="346">
        <f>INDEX('5_Gas_Sales'!$E$6:$AT$75,I1686,H1686)</f>
        <v>0</v>
      </c>
      <c r="H1686">
        <v>26</v>
      </c>
      <c r="I1686">
        <v>9</v>
      </c>
    </row>
    <row r="1687" spans="1:9">
      <c r="A1687">
        <v>139</v>
      </c>
      <c r="B1687" t="s">
        <v>424</v>
      </c>
      <c r="C1687" s="345" t="s">
        <v>563</v>
      </c>
      <c r="D1687" s="350"/>
      <c r="E1687" s="346">
        <f>INDEX('5_Gas_Sales'!$E$6:$AT$75,I1687,H1687)</f>
        <v>0</v>
      </c>
      <c r="H1687">
        <v>26</v>
      </c>
      <c r="I1687">
        <v>10</v>
      </c>
    </row>
    <row r="1688" spans="1:9">
      <c r="A1688">
        <v>139</v>
      </c>
      <c r="B1688" t="s">
        <v>424</v>
      </c>
      <c r="C1688" s="345" t="s">
        <v>562</v>
      </c>
      <c r="D1688" s="350"/>
      <c r="E1688" s="346">
        <f>INDEX('5_Gas_Sales'!$E$6:$AT$75,I1688,H1688)</f>
        <v>0</v>
      </c>
      <c r="H1688">
        <v>26</v>
      </c>
      <c r="I1688">
        <v>11</v>
      </c>
    </row>
    <row r="1689" spans="1:9">
      <c r="A1689">
        <v>139</v>
      </c>
      <c r="B1689" t="s">
        <v>424</v>
      </c>
      <c r="C1689" s="345" t="s">
        <v>564</v>
      </c>
      <c r="D1689" s="350"/>
      <c r="E1689" s="346">
        <f>INDEX('5_Gas_Sales'!$E$6:$AT$75,I1689,H1689)</f>
        <v>0</v>
      </c>
      <c r="H1689">
        <v>26</v>
      </c>
      <c r="I1689">
        <v>12</v>
      </c>
    </row>
    <row r="1690" spans="1:9">
      <c r="A1690">
        <v>139</v>
      </c>
      <c r="B1690" t="s">
        <v>424</v>
      </c>
      <c r="C1690" s="345" t="s">
        <v>565</v>
      </c>
      <c r="D1690" s="351"/>
      <c r="E1690" s="346">
        <f>INDEX('5_Gas_Sales'!$E$6:$AT$75,I1690,H1690)</f>
        <v>0</v>
      </c>
      <c r="H1690">
        <v>26</v>
      </c>
      <c r="I1690">
        <v>13</v>
      </c>
    </row>
    <row r="1691" spans="1:9">
      <c r="A1691">
        <v>139</v>
      </c>
      <c r="B1691" t="s">
        <v>424</v>
      </c>
      <c r="C1691" s="345" t="s">
        <v>566</v>
      </c>
      <c r="D1691" s="351"/>
      <c r="E1691" s="346">
        <f>INDEX('5_Gas_Sales'!$E$6:$AT$75,I1691,H1691)</f>
        <v>0</v>
      </c>
      <c r="H1691">
        <v>26</v>
      </c>
      <c r="I1691">
        <v>14</v>
      </c>
    </row>
    <row r="1692" spans="1:9">
      <c r="A1692">
        <v>139</v>
      </c>
      <c r="B1692" t="s">
        <v>424</v>
      </c>
      <c r="C1692" s="345" t="s">
        <v>600</v>
      </c>
      <c r="D1692" s="351"/>
      <c r="E1692" s="346">
        <f>INDEX('5_Gas_Sales'!$E$6:$AT$75,I1692,H1692)</f>
        <v>0</v>
      </c>
      <c r="H1692">
        <v>26</v>
      </c>
      <c r="I1692">
        <v>22</v>
      </c>
    </row>
    <row r="1693" spans="1:9">
      <c r="A1693">
        <v>139</v>
      </c>
      <c r="B1693" t="s">
        <v>424</v>
      </c>
      <c r="C1693" s="345" t="s">
        <v>601</v>
      </c>
      <c r="D1693" s="351"/>
      <c r="E1693" s="346">
        <f>INDEX('5_Gas_Sales'!$E$6:$AT$75,I1693,H1693)</f>
        <v>0</v>
      </c>
      <c r="H1693">
        <v>26</v>
      </c>
      <c r="I1693">
        <v>23</v>
      </c>
    </row>
    <row r="1694" spans="1:9">
      <c r="A1694">
        <v>139</v>
      </c>
      <c r="B1694" t="s">
        <v>424</v>
      </c>
      <c r="C1694" s="345" t="s">
        <v>583</v>
      </c>
      <c r="D1694" s="351"/>
      <c r="E1694" s="346">
        <f>INDEX('5_Gas_Sales'!$E$6:$AT$75,I1694,H1694)</f>
        <v>0</v>
      </c>
      <c r="H1694">
        <v>26</v>
      </c>
      <c r="I1694">
        <v>32</v>
      </c>
    </row>
    <row r="1695" spans="1:9">
      <c r="A1695">
        <v>139</v>
      </c>
      <c r="B1695" t="s">
        <v>424</v>
      </c>
      <c r="C1695" s="345" t="s">
        <v>584</v>
      </c>
      <c r="D1695" s="351"/>
      <c r="E1695" s="346">
        <f>INDEX('5_Gas_Sales'!$E$6:$AT$75,I1695,H1695)</f>
        <v>0</v>
      </c>
      <c r="H1695">
        <v>26</v>
      </c>
      <c r="I1695">
        <v>33</v>
      </c>
    </row>
    <row r="1696" spans="1:9">
      <c r="A1696">
        <v>139</v>
      </c>
      <c r="B1696" t="s">
        <v>424</v>
      </c>
      <c r="C1696" s="345" t="s">
        <v>585</v>
      </c>
      <c r="D1696" s="351"/>
      <c r="E1696" s="346">
        <f>INDEX('5_Gas_Sales'!$E$6:$AT$75,I1696,H1696)</f>
        <v>0</v>
      </c>
      <c r="H1696">
        <v>26</v>
      </c>
      <c r="I1696">
        <v>35</v>
      </c>
    </row>
    <row r="1697" spans="1:9">
      <c r="A1697">
        <v>140</v>
      </c>
      <c r="B1697" t="s">
        <v>424</v>
      </c>
      <c r="C1697" s="345" t="s">
        <v>75</v>
      </c>
      <c r="D1697" s="346" t="str">
        <f>INDEX('5_Gas_Sales'!$E$6:$AT$75,I1697,H1697)</f>
        <v>C24</v>
      </c>
      <c r="E1697" s="350"/>
      <c r="H1697">
        <v>27</v>
      </c>
      <c r="I1697">
        <v>1</v>
      </c>
    </row>
    <row r="1698" spans="1:9">
      <c r="A1698">
        <v>140</v>
      </c>
      <c r="B1698" t="s">
        <v>424</v>
      </c>
      <c r="C1698" s="345" t="s">
        <v>561</v>
      </c>
      <c r="D1698" s="350"/>
      <c r="E1698" s="346">
        <f>INDEX('5_Gas_Sales'!$E$6:$AT$75,I1698,H1698)</f>
        <v>0</v>
      </c>
      <c r="H1698">
        <v>27</v>
      </c>
      <c r="I1698">
        <v>9</v>
      </c>
    </row>
    <row r="1699" spans="1:9">
      <c r="A1699">
        <v>140</v>
      </c>
      <c r="B1699" t="s">
        <v>424</v>
      </c>
      <c r="C1699" s="345" t="s">
        <v>563</v>
      </c>
      <c r="D1699" s="350"/>
      <c r="E1699" s="346">
        <f>INDEX('5_Gas_Sales'!$E$6:$AT$75,I1699,H1699)</f>
        <v>0</v>
      </c>
      <c r="H1699">
        <v>27</v>
      </c>
      <c r="I1699">
        <v>10</v>
      </c>
    </row>
    <row r="1700" spans="1:9">
      <c r="A1700">
        <v>140</v>
      </c>
      <c r="B1700" t="s">
        <v>424</v>
      </c>
      <c r="C1700" s="345" t="s">
        <v>562</v>
      </c>
      <c r="D1700" s="350"/>
      <c r="E1700" s="346">
        <f>INDEX('5_Gas_Sales'!$E$6:$AT$75,I1700,H1700)</f>
        <v>0</v>
      </c>
      <c r="H1700">
        <v>27</v>
      </c>
      <c r="I1700">
        <v>11</v>
      </c>
    </row>
    <row r="1701" spans="1:9">
      <c r="A1701">
        <v>140</v>
      </c>
      <c r="B1701" t="s">
        <v>424</v>
      </c>
      <c r="C1701" s="345" t="s">
        <v>564</v>
      </c>
      <c r="D1701" s="350"/>
      <c r="E1701" s="346">
        <f>INDEX('5_Gas_Sales'!$E$6:$AT$75,I1701,H1701)</f>
        <v>0</v>
      </c>
      <c r="H1701">
        <v>27</v>
      </c>
      <c r="I1701">
        <v>12</v>
      </c>
    </row>
    <row r="1702" spans="1:9">
      <c r="A1702">
        <v>140</v>
      </c>
      <c r="B1702" t="s">
        <v>424</v>
      </c>
      <c r="C1702" s="345" t="s">
        <v>565</v>
      </c>
      <c r="D1702" s="351"/>
      <c r="E1702" s="346">
        <f>INDEX('5_Gas_Sales'!$E$6:$AT$75,I1702,H1702)</f>
        <v>0</v>
      </c>
      <c r="H1702">
        <v>27</v>
      </c>
      <c r="I1702">
        <v>13</v>
      </c>
    </row>
    <row r="1703" spans="1:9">
      <c r="A1703">
        <v>140</v>
      </c>
      <c r="B1703" t="s">
        <v>424</v>
      </c>
      <c r="C1703" s="345" t="s">
        <v>566</v>
      </c>
      <c r="D1703" s="351"/>
      <c r="E1703" s="346">
        <f>INDEX('5_Gas_Sales'!$E$6:$AT$75,I1703,H1703)</f>
        <v>0</v>
      </c>
      <c r="H1703">
        <v>27</v>
      </c>
      <c r="I1703">
        <v>14</v>
      </c>
    </row>
    <row r="1704" spans="1:9">
      <c r="A1704">
        <v>140</v>
      </c>
      <c r="B1704" t="s">
        <v>424</v>
      </c>
      <c r="C1704" s="345" t="s">
        <v>600</v>
      </c>
      <c r="D1704" s="351"/>
      <c r="E1704" s="346">
        <f>INDEX('5_Gas_Sales'!$E$6:$AT$75,I1704,H1704)</f>
        <v>0</v>
      </c>
      <c r="H1704">
        <v>27</v>
      </c>
      <c r="I1704">
        <v>22</v>
      </c>
    </row>
    <row r="1705" spans="1:9">
      <c r="A1705">
        <v>140</v>
      </c>
      <c r="B1705" t="s">
        <v>424</v>
      </c>
      <c r="C1705" s="345" t="s">
        <v>601</v>
      </c>
      <c r="D1705" s="351"/>
      <c r="E1705" s="346">
        <f>INDEX('5_Gas_Sales'!$E$6:$AT$75,I1705,H1705)</f>
        <v>0</v>
      </c>
      <c r="H1705">
        <v>27</v>
      </c>
      <c r="I1705">
        <v>23</v>
      </c>
    </row>
    <row r="1706" spans="1:9">
      <c r="A1706">
        <v>140</v>
      </c>
      <c r="B1706" t="s">
        <v>424</v>
      </c>
      <c r="C1706" s="345" t="s">
        <v>583</v>
      </c>
      <c r="D1706" s="351"/>
      <c r="E1706" s="346">
        <f>INDEX('5_Gas_Sales'!$E$6:$AT$75,I1706,H1706)</f>
        <v>0</v>
      </c>
      <c r="H1706">
        <v>27</v>
      </c>
      <c r="I1706">
        <v>32</v>
      </c>
    </row>
    <row r="1707" spans="1:9">
      <c r="A1707">
        <v>140</v>
      </c>
      <c r="B1707" t="s">
        <v>424</v>
      </c>
      <c r="C1707" s="345" t="s">
        <v>584</v>
      </c>
      <c r="D1707" s="351"/>
      <c r="E1707" s="346">
        <f>INDEX('5_Gas_Sales'!$E$6:$AT$75,I1707,H1707)</f>
        <v>0</v>
      </c>
      <c r="H1707">
        <v>27</v>
      </c>
      <c r="I1707">
        <v>33</v>
      </c>
    </row>
    <row r="1708" spans="1:9">
      <c r="A1708">
        <v>140</v>
      </c>
      <c r="B1708" t="s">
        <v>424</v>
      </c>
      <c r="C1708" s="345" t="s">
        <v>585</v>
      </c>
      <c r="D1708" s="351"/>
      <c r="E1708" s="346">
        <f>INDEX('5_Gas_Sales'!$E$6:$AT$75,I1708,H1708)</f>
        <v>0</v>
      </c>
      <c r="H1708">
        <v>27</v>
      </c>
      <c r="I1708">
        <v>35</v>
      </c>
    </row>
    <row r="1709" spans="1:9">
      <c r="A1709">
        <v>141</v>
      </c>
      <c r="B1709" t="s">
        <v>424</v>
      </c>
      <c r="C1709" s="345" t="s">
        <v>75</v>
      </c>
      <c r="D1709" s="346" t="str">
        <f>INDEX('5_Gas_Sales'!$E$6:$AT$75,I1709,H1709)</f>
        <v>C25</v>
      </c>
      <c r="E1709" s="350"/>
      <c r="H1709">
        <v>28</v>
      </c>
      <c r="I1709">
        <v>1</v>
      </c>
    </row>
    <row r="1710" spans="1:9">
      <c r="A1710">
        <v>141</v>
      </c>
      <c r="B1710" t="s">
        <v>424</v>
      </c>
      <c r="C1710" s="345" t="s">
        <v>561</v>
      </c>
      <c r="D1710" s="350"/>
      <c r="E1710" s="346">
        <f>INDEX('5_Gas_Sales'!$E$6:$AT$75,I1710,H1710)</f>
        <v>0</v>
      </c>
      <c r="H1710">
        <v>28</v>
      </c>
      <c r="I1710">
        <v>9</v>
      </c>
    </row>
    <row r="1711" spans="1:9">
      <c r="A1711">
        <v>141</v>
      </c>
      <c r="B1711" t="s">
        <v>424</v>
      </c>
      <c r="C1711" s="345" t="s">
        <v>563</v>
      </c>
      <c r="D1711" s="350"/>
      <c r="E1711" s="346">
        <f>INDEX('5_Gas_Sales'!$E$6:$AT$75,I1711,H1711)</f>
        <v>0</v>
      </c>
      <c r="H1711">
        <v>28</v>
      </c>
      <c r="I1711">
        <v>10</v>
      </c>
    </row>
    <row r="1712" spans="1:9">
      <c r="A1712">
        <v>141</v>
      </c>
      <c r="B1712" t="s">
        <v>424</v>
      </c>
      <c r="C1712" s="345" t="s">
        <v>562</v>
      </c>
      <c r="D1712" s="350"/>
      <c r="E1712" s="346">
        <f>INDEX('5_Gas_Sales'!$E$6:$AT$75,I1712,H1712)</f>
        <v>0</v>
      </c>
      <c r="H1712">
        <v>28</v>
      </c>
      <c r="I1712">
        <v>11</v>
      </c>
    </row>
    <row r="1713" spans="1:9">
      <c r="A1713">
        <v>141</v>
      </c>
      <c r="B1713" t="s">
        <v>424</v>
      </c>
      <c r="C1713" s="345" t="s">
        <v>564</v>
      </c>
      <c r="D1713" s="350"/>
      <c r="E1713" s="346">
        <f>INDEX('5_Gas_Sales'!$E$6:$AT$75,I1713,H1713)</f>
        <v>0</v>
      </c>
      <c r="H1713">
        <v>28</v>
      </c>
      <c r="I1713">
        <v>12</v>
      </c>
    </row>
    <row r="1714" spans="1:9">
      <c r="A1714">
        <v>141</v>
      </c>
      <c r="B1714" t="s">
        <v>424</v>
      </c>
      <c r="C1714" s="345" t="s">
        <v>565</v>
      </c>
      <c r="D1714" s="351"/>
      <c r="E1714" s="346">
        <f>INDEX('5_Gas_Sales'!$E$6:$AT$75,I1714,H1714)</f>
        <v>0</v>
      </c>
      <c r="H1714">
        <v>28</v>
      </c>
      <c r="I1714">
        <v>13</v>
      </c>
    </row>
    <row r="1715" spans="1:9">
      <c r="A1715">
        <v>141</v>
      </c>
      <c r="B1715" t="s">
        <v>424</v>
      </c>
      <c r="C1715" s="345" t="s">
        <v>566</v>
      </c>
      <c r="D1715" s="351"/>
      <c r="E1715" s="346">
        <f>INDEX('5_Gas_Sales'!$E$6:$AT$75,I1715,H1715)</f>
        <v>0</v>
      </c>
      <c r="H1715">
        <v>28</v>
      </c>
      <c r="I1715">
        <v>14</v>
      </c>
    </row>
    <row r="1716" spans="1:9">
      <c r="A1716">
        <v>141</v>
      </c>
      <c r="B1716" t="s">
        <v>424</v>
      </c>
      <c r="C1716" s="345" t="s">
        <v>600</v>
      </c>
      <c r="D1716" s="351"/>
      <c r="E1716" s="346">
        <f>INDEX('5_Gas_Sales'!$E$6:$AT$75,I1716,H1716)</f>
        <v>0</v>
      </c>
      <c r="H1716">
        <v>28</v>
      </c>
      <c r="I1716">
        <v>22</v>
      </c>
    </row>
    <row r="1717" spans="1:9">
      <c r="A1717">
        <v>141</v>
      </c>
      <c r="B1717" t="s">
        <v>424</v>
      </c>
      <c r="C1717" s="345" t="s">
        <v>601</v>
      </c>
      <c r="D1717" s="351"/>
      <c r="E1717" s="346">
        <f>INDEX('5_Gas_Sales'!$E$6:$AT$75,I1717,H1717)</f>
        <v>0</v>
      </c>
      <c r="H1717">
        <v>28</v>
      </c>
      <c r="I1717">
        <v>23</v>
      </c>
    </row>
    <row r="1718" spans="1:9">
      <c r="A1718">
        <v>141</v>
      </c>
      <c r="B1718" t="s">
        <v>424</v>
      </c>
      <c r="C1718" s="345" t="s">
        <v>583</v>
      </c>
      <c r="D1718" s="351"/>
      <c r="E1718" s="346">
        <f>INDEX('5_Gas_Sales'!$E$6:$AT$75,I1718,H1718)</f>
        <v>0</v>
      </c>
      <c r="H1718">
        <v>28</v>
      </c>
      <c r="I1718">
        <v>32</v>
      </c>
    </row>
    <row r="1719" spans="1:9">
      <c r="A1719">
        <v>141</v>
      </c>
      <c r="B1719" t="s">
        <v>424</v>
      </c>
      <c r="C1719" s="345" t="s">
        <v>584</v>
      </c>
      <c r="D1719" s="351"/>
      <c r="E1719" s="346">
        <f>INDEX('5_Gas_Sales'!$E$6:$AT$75,I1719,H1719)</f>
        <v>0</v>
      </c>
      <c r="H1719">
        <v>28</v>
      </c>
      <c r="I1719">
        <v>33</v>
      </c>
    </row>
    <row r="1720" spans="1:9">
      <c r="A1720">
        <v>141</v>
      </c>
      <c r="B1720" t="s">
        <v>424</v>
      </c>
      <c r="C1720" s="345" t="s">
        <v>585</v>
      </c>
      <c r="D1720" s="351"/>
      <c r="E1720" s="346">
        <f>INDEX('5_Gas_Sales'!$E$6:$AT$75,I1720,H1720)</f>
        <v>0</v>
      </c>
      <c r="H1720">
        <v>28</v>
      </c>
      <c r="I1720">
        <v>35</v>
      </c>
    </row>
    <row r="1721" spans="1:9">
      <c r="A1721">
        <v>142</v>
      </c>
      <c r="B1721" t="s">
        <v>424</v>
      </c>
      <c r="C1721" s="345" t="s">
        <v>75</v>
      </c>
      <c r="D1721" s="346" t="str">
        <f>INDEX('5_Gas_Sales'!$E$6:$AT$75,I1721,H1721)</f>
        <v>D26</v>
      </c>
      <c r="E1721" s="350"/>
      <c r="H1721">
        <v>29</v>
      </c>
      <c r="I1721">
        <v>1</v>
      </c>
    </row>
    <row r="1722" spans="1:9">
      <c r="A1722">
        <v>142</v>
      </c>
      <c r="B1722" t="s">
        <v>424</v>
      </c>
      <c r="C1722" s="345" t="s">
        <v>561</v>
      </c>
      <c r="D1722" s="350"/>
      <c r="E1722" s="346">
        <f>INDEX('5_Gas_Sales'!$E$6:$AT$75,I1722,H1722)</f>
        <v>0</v>
      </c>
      <c r="H1722">
        <v>29</v>
      </c>
      <c r="I1722">
        <v>9</v>
      </c>
    </row>
    <row r="1723" spans="1:9">
      <c r="A1723">
        <v>142</v>
      </c>
      <c r="B1723" t="s">
        <v>424</v>
      </c>
      <c r="C1723" s="345" t="s">
        <v>563</v>
      </c>
      <c r="D1723" s="350"/>
      <c r="E1723" s="346">
        <f>INDEX('5_Gas_Sales'!$E$6:$AT$75,I1723,H1723)</f>
        <v>0</v>
      </c>
      <c r="H1723">
        <v>29</v>
      </c>
      <c r="I1723">
        <v>10</v>
      </c>
    </row>
    <row r="1724" spans="1:9">
      <c r="A1724">
        <v>142</v>
      </c>
      <c r="B1724" t="s">
        <v>424</v>
      </c>
      <c r="C1724" s="345" t="s">
        <v>562</v>
      </c>
      <c r="D1724" s="350"/>
      <c r="E1724" s="346">
        <f>INDEX('5_Gas_Sales'!$E$6:$AT$75,I1724,H1724)</f>
        <v>0</v>
      </c>
      <c r="H1724">
        <v>29</v>
      </c>
      <c r="I1724">
        <v>11</v>
      </c>
    </row>
    <row r="1725" spans="1:9">
      <c r="A1725">
        <v>142</v>
      </c>
      <c r="B1725" t="s">
        <v>424</v>
      </c>
      <c r="C1725" s="345" t="s">
        <v>564</v>
      </c>
      <c r="D1725" s="350"/>
      <c r="E1725" s="346">
        <f>INDEX('5_Gas_Sales'!$E$6:$AT$75,I1725,H1725)</f>
        <v>0</v>
      </c>
      <c r="H1725">
        <v>29</v>
      </c>
      <c r="I1725">
        <v>12</v>
      </c>
    </row>
    <row r="1726" spans="1:9">
      <c r="A1726">
        <v>142</v>
      </c>
      <c r="B1726" t="s">
        <v>424</v>
      </c>
      <c r="C1726" s="345" t="s">
        <v>565</v>
      </c>
      <c r="D1726" s="351"/>
      <c r="E1726" s="346">
        <f>INDEX('5_Gas_Sales'!$E$6:$AT$75,I1726,H1726)</f>
        <v>0</v>
      </c>
      <c r="H1726">
        <v>29</v>
      </c>
      <c r="I1726">
        <v>13</v>
      </c>
    </row>
    <row r="1727" spans="1:9">
      <c r="A1727">
        <v>142</v>
      </c>
      <c r="B1727" t="s">
        <v>424</v>
      </c>
      <c r="C1727" s="345" t="s">
        <v>566</v>
      </c>
      <c r="D1727" s="351"/>
      <c r="E1727" s="346">
        <f>INDEX('5_Gas_Sales'!$E$6:$AT$75,I1727,H1727)</f>
        <v>0</v>
      </c>
      <c r="H1727">
        <v>29</v>
      </c>
      <c r="I1727">
        <v>14</v>
      </c>
    </row>
    <row r="1728" spans="1:9">
      <c r="A1728">
        <v>142</v>
      </c>
      <c r="B1728" t="s">
        <v>424</v>
      </c>
      <c r="C1728" s="345" t="s">
        <v>600</v>
      </c>
      <c r="D1728" s="351"/>
      <c r="E1728" s="346">
        <f>INDEX('5_Gas_Sales'!$E$6:$AT$75,I1728,H1728)</f>
        <v>0</v>
      </c>
      <c r="H1728">
        <v>29</v>
      </c>
      <c r="I1728">
        <v>22</v>
      </c>
    </row>
    <row r="1729" spans="1:9">
      <c r="A1729">
        <v>142</v>
      </c>
      <c r="B1729" t="s">
        <v>424</v>
      </c>
      <c r="C1729" s="345" t="s">
        <v>601</v>
      </c>
      <c r="D1729" s="351"/>
      <c r="E1729" s="346">
        <f>INDEX('5_Gas_Sales'!$E$6:$AT$75,I1729,H1729)</f>
        <v>0</v>
      </c>
      <c r="H1729">
        <v>29</v>
      </c>
      <c r="I1729">
        <v>23</v>
      </c>
    </row>
    <row r="1730" spans="1:9">
      <c r="A1730">
        <v>142</v>
      </c>
      <c r="B1730" t="s">
        <v>424</v>
      </c>
      <c r="C1730" s="345" t="s">
        <v>583</v>
      </c>
      <c r="D1730" s="351"/>
      <c r="E1730" s="346">
        <f>INDEX('5_Gas_Sales'!$E$6:$AT$75,I1730,H1730)</f>
        <v>0</v>
      </c>
      <c r="H1730">
        <v>29</v>
      </c>
      <c r="I1730">
        <v>32</v>
      </c>
    </row>
    <row r="1731" spans="1:9">
      <c r="A1731">
        <v>142</v>
      </c>
      <c r="B1731" t="s">
        <v>424</v>
      </c>
      <c r="C1731" s="345" t="s">
        <v>584</v>
      </c>
      <c r="D1731" s="351"/>
      <c r="E1731" s="346">
        <f>INDEX('5_Gas_Sales'!$E$6:$AT$75,I1731,H1731)</f>
        <v>0</v>
      </c>
      <c r="H1731">
        <v>29</v>
      </c>
      <c r="I1731">
        <v>33</v>
      </c>
    </row>
    <row r="1732" spans="1:9">
      <c r="A1732">
        <v>142</v>
      </c>
      <c r="B1732" t="s">
        <v>424</v>
      </c>
      <c r="C1732" s="345" t="s">
        <v>585</v>
      </c>
      <c r="D1732" s="351"/>
      <c r="E1732" s="346">
        <f>INDEX('5_Gas_Sales'!$E$6:$AT$75,I1732,H1732)</f>
        <v>0</v>
      </c>
      <c r="H1732">
        <v>29</v>
      </c>
      <c r="I1732">
        <v>35</v>
      </c>
    </row>
    <row r="1733" spans="1:9">
      <c r="A1733">
        <v>143</v>
      </c>
      <c r="B1733" t="s">
        <v>424</v>
      </c>
      <c r="C1733" s="345" t="s">
        <v>75</v>
      </c>
      <c r="D1733" s="346" t="str">
        <f>INDEX('5_Gas_Sales'!$E$6:$AT$75,I1733,H1733)</f>
        <v>D27</v>
      </c>
      <c r="E1733" s="350"/>
      <c r="H1733">
        <v>30</v>
      </c>
      <c r="I1733">
        <v>1</v>
      </c>
    </row>
    <row r="1734" spans="1:9">
      <c r="A1734">
        <v>143</v>
      </c>
      <c r="B1734" t="s">
        <v>424</v>
      </c>
      <c r="C1734" s="345" t="s">
        <v>561</v>
      </c>
      <c r="D1734" s="350"/>
      <c r="E1734" s="346">
        <f>INDEX('5_Gas_Sales'!$E$6:$AT$75,I1734,H1734)</f>
        <v>0</v>
      </c>
      <c r="H1734">
        <v>30</v>
      </c>
      <c r="I1734">
        <v>9</v>
      </c>
    </row>
    <row r="1735" spans="1:9">
      <c r="A1735">
        <v>143</v>
      </c>
      <c r="B1735" t="s">
        <v>424</v>
      </c>
      <c r="C1735" s="345" t="s">
        <v>563</v>
      </c>
      <c r="D1735" s="350"/>
      <c r="E1735" s="346">
        <f>INDEX('5_Gas_Sales'!$E$6:$AT$75,I1735,H1735)</f>
        <v>0</v>
      </c>
      <c r="H1735">
        <v>30</v>
      </c>
      <c r="I1735">
        <v>10</v>
      </c>
    </row>
    <row r="1736" spans="1:9">
      <c r="A1736">
        <v>143</v>
      </c>
      <c r="B1736" t="s">
        <v>424</v>
      </c>
      <c r="C1736" s="345" t="s">
        <v>562</v>
      </c>
      <c r="D1736" s="350"/>
      <c r="E1736" s="346">
        <f>INDEX('5_Gas_Sales'!$E$6:$AT$75,I1736,H1736)</f>
        <v>0</v>
      </c>
      <c r="H1736">
        <v>30</v>
      </c>
      <c r="I1736">
        <v>11</v>
      </c>
    </row>
    <row r="1737" spans="1:9">
      <c r="A1737">
        <v>143</v>
      </c>
      <c r="B1737" t="s">
        <v>424</v>
      </c>
      <c r="C1737" s="345" t="s">
        <v>564</v>
      </c>
      <c r="D1737" s="350"/>
      <c r="E1737" s="346">
        <f>INDEX('5_Gas_Sales'!$E$6:$AT$75,I1737,H1737)</f>
        <v>0</v>
      </c>
      <c r="H1737">
        <v>30</v>
      </c>
      <c r="I1737">
        <v>12</v>
      </c>
    </row>
    <row r="1738" spans="1:9">
      <c r="A1738">
        <v>143</v>
      </c>
      <c r="B1738" t="s">
        <v>424</v>
      </c>
      <c r="C1738" s="345" t="s">
        <v>565</v>
      </c>
      <c r="D1738" s="351"/>
      <c r="E1738" s="346">
        <f>INDEX('5_Gas_Sales'!$E$6:$AT$75,I1738,H1738)</f>
        <v>0</v>
      </c>
      <c r="H1738">
        <v>30</v>
      </c>
      <c r="I1738">
        <v>13</v>
      </c>
    </row>
    <row r="1739" spans="1:9">
      <c r="A1739">
        <v>143</v>
      </c>
      <c r="B1739" t="s">
        <v>424</v>
      </c>
      <c r="C1739" s="345" t="s">
        <v>566</v>
      </c>
      <c r="D1739" s="351"/>
      <c r="E1739" s="346">
        <f>INDEX('5_Gas_Sales'!$E$6:$AT$75,I1739,H1739)</f>
        <v>0</v>
      </c>
      <c r="H1739">
        <v>30</v>
      </c>
      <c r="I1739">
        <v>14</v>
      </c>
    </row>
    <row r="1740" spans="1:9">
      <c r="A1740">
        <v>143</v>
      </c>
      <c r="B1740" t="s">
        <v>424</v>
      </c>
      <c r="C1740" s="345" t="s">
        <v>600</v>
      </c>
      <c r="D1740" s="351"/>
      <c r="E1740" s="346">
        <f>INDEX('5_Gas_Sales'!$E$6:$AT$75,I1740,H1740)</f>
        <v>0</v>
      </c>
      <c r="H1740">
        <v>30</v>
      </c>
      <c r="I1740">
        <v>22</v>
      </c>
    </row>
    <row r="1741" spans="1:9">
      <c r="A1741">
        <v>143</v>
      </c>
      <c r="B1741" t="s">
        <v>424</v>
      </c>
      <c r="C1741" s="345" t="s">
        <v>601</v>
      </c>
      <c r="D1741" s="351"/>
      <c r="E1741" s="346">
        <f>INDEX('5_Gas_Sales'!$E$6:$AT$75,I1741,H1741)</f>
        <v>0</v>
      </c>
      <c r="H1741">
        <v>30</v>
      </c>
      <c r="I1741">
        <v>23</v>
      </c>
    </row>
    <row r="1742" spans="1:9">
      <c r="A1742">
        <v>143</v>
      </c>
      <c r="B1742" t="s">
        <v>424</v>
      </c>
      <c r="C1742" s="345" t="s">
        <v>583</v>
      </c>
      <c r="D1742" s="351"/>
      <c r="E1742" s="346">
        <f>INDEX('5_Gas_Sales'!$E$6:$AT$75,I1742,H1742)</f>
        <v>0</v>
      </c>
      <c r="H1742">
        <v>30</v>
      </c>
      <c r="I1742">
        <v>32</v>
      </c>
    </row>
    <row r="1743" spans="1:9">
      <c r="A1743">
        <v>143</v>
      </c>
      <c r="B1743" t="s">
        <v>424</v>
      </c>
      <c r="C1743" s="345" t="s">
        <v>584</v>
      </c>
      <c r="D1743" s="351"/>
      <c r="E1743" s="346">
        <f>INDEX('5_Gas_Sales'!$E$6:$AT$75,I1743,H1743)</f>
        <v>0</v>
      </c>
      <c r="H1743">
        <v>30</v>
      </c>
      <c r="I1743">
        <v>33</v>
      </c>
    </row>
    <row r="1744" spans="1:9">
      <c r="A1744">
        <v>143</v>
      </c>
      <c r="B1744" t="s">
        <v>424</v>
      </c>
      <c r="C1744" s="345" t="s">
        <v>585</v>
      </c>
      <c r="D1744" s="351"/>
      <c r="E1744" s="346">
        <f>INDEX('5_Gas_Sales'!$E$6:$AT$75,I1744,H1744)</f>
        <v>0</v>
      </c>
      <c r="H1744">
        <v>30</v>
      </c>
      <c r="I1744">
        <v>35</v>
      </c>
    </row>
    <row r="1745" spans="1:9">
      <c r="A1745">
        <v>144</v>
      </c>
      <c r="B1745" t="s">
        <v>424</v>
      </c>
      <c r="C1745" s="345" t="s">
        <v>75</v>
      </c>
      <c r="D1745" s="346" t="str">
        <f>INDEX('5_Gas_Sales'!$E$6:$AT$75,I1745,H1745)</f>
        <v>D28</v>
      </c>
      <c r="E1745" s="350"/>
      <c r="H1745">
        <v>31</v>
      </c>
      <c r="I1745">
        <v>1</v>
      </c>
    </row>
    <row r="1746" spans="1:9">
      <c r="A1746">
        <v>144</v>
      </c>
      <c r="B1746" t="s">
        <v>424</v>
      </c>
      <c r="C1746" s="345" t="s">
        <v>561</v>
      </c>
      <c r="D1746" s="350"/>
      <c r="E1746" s="346">
        <f>INDEX('5_Gas_Sales'!$E$6:$AT$75,I1746,H1746)</f>
        <v>0</v>
      </c>
      <c r="H1746">
        <v>31</v>
      </c>
      <c r="I1746">
        <v>9</v>
      </c>
    </row>
    <row r="1747" spans="1:9">
      <c r="A1747">
        <v>144</v>
      </c>
      <c r="B1747" t="s">
        <v>424</v>
      </c>
      <c r="C1747" s="345" t="s">
        <v>563</v>
      </c>
      <c r="D1747" s="350"/>
      <c r="E1747" s="346">
        <f>INDEX('5_Gas_Sales'!$E$6:$AT$75,I1747,H1747)</f>
        <v>0</v>
      </c>
      <c r="H1747">
        <v>31</v>
      </c>
      <c r="I1747">
        <v>10</v>
      </c>
    </row>
    <row r="1748" spans="1:9">
      <c r="A1748">
        <v>144</v>
      </c>
      <c r="B1748" t="s">
        <v>424</v>
      </c>
      <c r="C1748" s="345" t="s">
        <v>562</v>
      </c>
      <c r="D1748" s="350"/>
      <c r="E1748" s="346">
        <f>INDEX('5_Gas_Sales'!$E$6:$AT$75,I1748,H1748)</f>
        <v>0</v>
      </c>
      <c r="H1748">
        <v>31</v>
      </c>
      <c r="I1748">
        <v>11</v>
      </c>
    </row>
    <row r="1749" spans="1:9">
      <c r="A1749">
        <v>144</v>
      </c>
      <c r="B1749" t="s">
        <v>424</v>
      </c>
      <c r="C1749" s="345" t="s">
        <v>564</v>
      </c>
      <c r="D1749" s="350"/>
      <c r="E1749" s="346">
        <f>INDEX('5_Gas_Sales'!$E$6:$AT$75,I1749,H1749)</f>
        <v>0</v>
      </c>
      <c r="H1749">
        <v>31</v>
      </c>
      <c r="I1749">
        <v>12</v>
      </c>
    </row>
    <row r="1750" spans="1:9">
      <c r="A1750">
        <v>144</v>
      </c>
      <c r="B1750" t="s">
        <v>424</v>
      </c>
      <c r="C1750" s="345" t="s">
        <v>565</v>
      </c>
      <c r="D1750" s="351"/>
      <c r="E1750" s="346">
        <f>INDEX('5_Gas_Sales'!$E$6:$AT$75,I1750,H1750)</f>
        <v>0</v>
      </c>
      <c r="H1750">
        <v>31</v>
      </c>
      <c r="I1750">
        <v>13</v>
      </c>
    </row>
    <row r="1751" spans="1:9">
      <c r="A1751">
        <v>144</v>
      </c>
      <c r="B1751" t="s">
        <v>424</v>
      </c>
      <c r="C1751" s="345" t="s">
        <v>566</v>
      </c>
      <c r="D1751" s="351"/>
      <c r="E1751" s="346">
        <f>INDEX('5_Gas_Sales'!$E$6:$AT$75,I1751,H1751)</f>
        <v>0</v>
      </c>
      <c r="H1751">
        <v>31</v>
      </c>
      <c r="I1751">
        <v>14</v>
      </c>
    </row>
    <row r="1752" spans="1:9">
      <c r="A1752">
        <v>144</v>
      </c>
      <c r="B1752" t="s">
        <v>424</v>
      </c>
      <c r="C1752" s="345" t="s">
        <v>600</v>
      </c>
      <c r="D1752" s="351"/>
      <c r="E1752" s="346">
        <f>INDEX('5_Gas_Sales'!$E$6:$AT$75,I1752,H1752)</f>
        <v>0</v>
      </c>
      <c r="H1752">
        <v>31</v>
      </c>
      <c r="I1752">
        <v>22</v>
      </c>
    </row>
    <row r="1753" spans="1:9">
      <c r="A1753">
        <v>144</v>
      </c>
      <c r="B1753" t="s">
        <v>424</v>
      </c>
      <c r="C1753" s="345" t="s">
        <v>601</v>
      </c>
      <c r="D1753" s="351"/>
      <c r="E1753" s="346">
        <f>INDEX('5_Gas_Sales'!$E$6:$AT$75,I1753,H1753)</f>
        <v>0</v>
      </c>
      <c r="H1753">
        <v>31</v>
      </c>
      <c r="I1753">
        <v>23</v>
      </c>
    </row>
    <row r="1754" spans="1:9">
      <c r="A1754">
        <v>144</v>
      </c>
      <c r="B1754" t="s">
        <v>424</v>
      </c>
      <c r="C1754" s="345" t="s">
        <v>583</v>
      </c>
      <c r="D1754" s="351"/>
      <c r="E1754" s="346">
        <f>INDEX('5_Gas_Sales'!$E$6:$AT$75,I1754,H1754)</f>
        <v>0</v>
      </c>
      <c r="H1754">
        <v>31</v>
      </c>
      <c r="I1754">
        <v>32</v>
      </c>
    </row>
    <row r="1755" spans="1:9">
      <c r="A1755">
        <v>144</v>
      </c>
      <c r="B1755" t="s">
        <v>424</v>
      </c>
      <c r="C1755" s="345" t="s">
        <v>584</v>
      </c>
      <c r="D1755" s="351"/>
      <c r="E1755" s="346">
        <f>INDEX('5_Gas_Sales'!$E$6:$AT$75,I1755,H1755)</f>
        <v>0</v>
      </c>
      <c r="H1755">
        <v>31</v>
      </c>
      <c r="I1755">
        <v>33</v>
      </c>
    </row>
    <row r="1756" spans="1:9">
      <c r="A1756">
        <v>144</v>
      </c>
      <c r="B1756" t="s">
        <v>424</v>
      </c>
      <c r="C1756" s="345" t="s">
        <v>585</v>
      </c>
      <c r="D1756" s="351"/>
      <c r="E1756" s="346">
        <f>INDEX('5_Gas_Sales'!$E$6:$AT$75,I1756,H1756)</f>
        <v>0</v>
      </c>
      <c r="H1756">
        <v>31</v>
      </c>
      <c r="I1756">
        <v>35</v>
      </c>
    </row>
    <row r="1757" spans="1:9">
      <c r="A1757">
        <v>145</v>
      </c>
      <c r="B1757" t="s">
        <v>424</v>
      </c>
      <c r="C1757" s="345" t="s">
        <v>75</v>
      </c>
      <c r="D1757" s="346" t="str">
        <f>INDEX('5_Gas_Sales'!$E$6:$AT$75,I1757,H1757)</f>
        <v>D29</v>
      </c>
      <c r="E1757" s="350"/>
      <c r="H1757">
        <v>32</v>
      </c>
      <c r="I1757">
        <v>1</v>
      </c>
    </row>
    <row r="1758" spans="1:9">
      <c r="A1758">
        <v>145</v>
      </c>
      <c r="B1758" t="s">
        <v>424</v>
      </c>
      <c r="C1758" s="345" t="s">
        <v>561</v>
      </c>
      <c r="D1758" s="350"/>
      <c r="E1758" s="346">
        <f>INDEX('5_Gas_Sales'!$E$6:$AT$75,I1758,H1758)</f>
        <v>0</v>
      </c>
      <c r="H1758">
        <v>32</v>
      </c>
      <c r="I1758">
        <v>9</v>
      </c>
    </row>
    <row r="1759" spans="1:9">
      <c r="A1759">
        <v>145</v>
      </c>
      <c r="B1759" t="s">
        <v>424</v>
      </c>
      <c r="C1759" s="345" t="s">
        <v>563</v>
      </c>
      <c r="D1759" s="350"/>
      <c r="E1759" s="346">
        <f>INDEX('5_Gas_Sales'!$E$6:$AT$75,I1759,H1759)</f>
        <v>0</v>
      </c>
      <c r="H1759">
        <v>32</v>
      </c>
      <c r="I1759">
        <v>10</v>
      </c>
    </row>
    <row r="1760" spans="1:9">
      <c r="A1760">
        <v>145</v>
      </c>
      <c r="B1760" t="s">
        <v>424</v>
      </c>
      <c r="C1760" s="345" t="s">
        <v>562</v>
      </c>
      <c r="D1760" s="350"/>
      <c r="E1760" s="346">
        <f>INDEX('5_Gas_Sales'!$E$6:$AT$75,I1760,H1760)</f>
        <v>0</v>
      </c>
      <c r="H1760">
        <v>32</v>
      </c>
      <c r="I1760">
        <v>11</v>
      </c>
    </row>
    <row r="1761" spans="1:9">
      <c r="A1761">
        <v>145</v>
      </c>
      <c r="B1761" t="s">
        <v>424</v>
      </c>
      <c r="C1761" s="345" t="s">
        <v>564</v>
      </c>
      <c r="D1761" s="350"/>
      <c r="E1761" s="346">
        <f>INDEX('5_Gas_Sales'!$E$6:$AT$75,I1761,H1761)</f>
        <v>0</v>
      </c>
      <c r="H1761">
        <v>32</v>
      </c>
      <c r="I1761">
        <v>12</v>
      </c>
    </row>
    <row r="1762" spans="1:9">
      <c r="A1762">
        <v>145</v>
      </c>
      <c r="B1762" t="s">
        <v>424</v>
      </c>
      <c r="C1762" s="345" t="s">
        <v>565</v>
      </c>
      <c r="D1762" s="351"/>
      <c r="E1762" s="346">
        <f>INDEX('5_Gas_Sales'!$E$6:$AT$75,I1762,H1762)</f>
        <v>0</v>
      </c>
      <c r="H1762">
        <v>32</v>
      </c>
      <c r="I1762">
        <v>13</v>
      </c>
    </row>
    <row r="1763" spans="1:9">
      <c r="A1763">
        <v>145</v>
      </c>
      <c r="B1763" t="s">
        <v>424</v>
      </c>
      <c r="C1763" s="345" t="s">
        <v>566</v>
      </c>
      <c r="D1763" s="351"/>
      <c r="E1763" s="346">
        <f>INDEX('5_Gas_Sales'!$E$6:$AT$75,I1763,H1763)</f>
        <v>0</v>
      </c>
      <c r="H1763">
        <v>32</v>
      </c>
      <c r="I1763">
        <v>14</v>
      </c>
    </row>
    <row r="1764" spans="1:9">
      <c r="A1764">
        <v>145</v>
      </c>
      <c r="B1764" t="s">
        <v>424</v>
      </c>
      <c r="C1764" s="345" t="s">
        <v>600</v>
      </c>
      <c r="D1764" s="351"/>
      <c r="E1764" s="346">
        <f>INDEX('5_Gas_Sales'!$E$6:$AT$75,I1764,H1764)</f>
        <v>0</v>
      </c>
      <c r="H1764">
        <v>32</v>
      </c>
      <c r="I1764">
        <v>22</v>
      </c>
    </row>
    <row r="1765" spans="1:9">
      <c r="A1765">
        <v>145</v>
      </c>
      <c r="B1765" t="s">
        <v>424</v>
      </c>
      <c r="C1765" s="345" t="s">
        <v>601</v>
      </c>
      <c r="D1765" s="351"/>
      <c r="E1765" s="346">
        <f>INDEX('5_Gas_Sales'!$E$6:$AT$75,I1765,H1765)</f>
        <v>0</v>
      </c>
      <c r="H1765">
        <v>32</v>
      </c>
      <c r="I1765">
        <v>23</v>
      </c>
    </row>
    <row r="1766" spans="1:9">
      <c r="A1766">
        <v>145</v>
      </c>
      <c r="B1766" t="s">
        <v>424</v>
      </c>
      <c r="C1766" s="345" t="s">
        <v>583</v>
      </c>
      <c r="D1766" s="351"/>
      <c r="E1766" s="346">
        <f>INDEX('5_Gas_Sales'!$E$6:$AT$75,I1766,H1766)</f>
        <v>0</v>
      </c>
      <c r="H1766">
        <v>32</v>
      </c>
      <c r="I1766">
        <v>32</v>
      </c>
    </row>
    <row r="1767" spans="1:9">
      <c r="A1767">
        <v>145</v>
      </c>
      <c r="B1767" t="s">
        <v>424</v>
      </c>
      <c r="C1767" s="345" t="s">
        <v>584</v>
      </c>
      <c r="D1767" s="351"/>
      <c r="E1767" s="346">
        <f>INDEX('5_Gas_Sales'!$E$6:$AT$75,I1767,H1767)</f>
        <v>0</v>
      </c>
      <c r="H1767">
        <v>32</v>
      </c>
      <c r="I1767">
        <v>33</v>
      </c>
    </row>
    <row r="1768" spans="1:9">
      <c r="A1768">
        <v>145</v>
      </c>
      <c r="B1768" t="s">
        <v>424</v>
      </c>
      <c r="C1768" s="345" t="s">
        <v>585</v>
      </c>
      <c r="D1768" s="351"/>
      <c r="E1768" s="346">
        <f>INDEX('5_Gas_Sales'!$E$6:$AT$75,I1768,H1768)</f>
        <v>0</v>
      </c>
      <c r="H1768">
        <v>32</v>
      </c>
      <c r="I1768">
        <v>35</v>
      </c>
    </row>
    <row r="1769" spans="1:9">
      <c r="A1769">
        <v>146</v>
      </c>
      <c r="B1769" t="s">
        <v>424</v>
      </c>
      <c r="C1769" s="345" t="s">
        <v>75</v>
      </c>
      <c r="D1769" s="346" t="str">
        <f>INDEX('5_Gas_Sales'!$E$6:$AT$75,I1769,H1769)</f>
        <v>E</v>
      </c>
      <c r="E1769" s="350"/>
      <c r="H1769">
        <v>33</v>
      </c>
      <c r="I1769">
        <v>1</v>
      </c>
    </row>
    <row r="1770" spans="1:9">
      <c r="A1770">
        <v>146</v>
      </c>
      <c r="B1770" t="s">
        <v>424</v>
      </c>
      <c r="C1770" s="345" t="s">
        <v>561</v>
      </c>
      <c r="D1770" s="350"/>
      <c r="E1770" s="346">
        <f>INDEX('5_Gas_Sales'!$E$6:$AT$75,I1770,H1770)</f>
        <v>0</v>
      </c>
      <c r="H1770">
        <v>33</v>
      </c>
      <c r="I1770">
        <v>9</v>
      </c>
    </row>
    <row r="1771" spans="1:9">
      <c r="A1771">
        <v>146</v>
      </c>
      <c r="B1771" t="s">
        <v>424</v>
      </c>
      <c r="C1771" s="345" t="s">
        <v>563</v>
      </c>
      <c r="D1771" s="350"/>
      <c r="E1771" s="346">
        <f>INDEX('5_Gas_Sales'!$E$6:$AT$75,I1771,H1771)</f>
        <v>0</v>
      </c>
      <c r="H1771">
        <v>33</v>
      </c>
      <c r="I1771">
        <v>10</v>
      </c>
    </row>
    <row r="1772" spans="1:9">
      <c r="A1772">
        <v>146</v>
      </c>
      <c r="B1772" t="s">
        <v>424</v>
      </c>
      <c r="C1772" s="345" t="s">
        <v>562</v>
      </c>
      <c r="D1772" s="350"/>
      <c r="E1772" s="346">
        <f>INDEX('5_Gas_Sales'!$E$6:$AT$75,I1772,H1772)</f>
        <v>0</v>
      </c>
      <c r="H1772">
        <v>33</v>
      </c>
      <c r="I1772">
        <v>11</v>
      </c>
    </row>
    <row r="1773" spans="1:9">
      <c r="A1773">
        <v>146</v>
      </c>
      <c r="B1773" t="s">
        <v>424</v>
      </c>
      <c r="C1773" s="345" t="s">
        <v>564</v>
      </c>
      <c r="D1773" s="350"/>
      <c r="E1773" s="346">
        <f>INDEX('5_Gas_Sales'!$E$6:$AT$75,I1773,H1773)</f>
        <v>0</v>
      </c>
      <c r="H1773">
        <v>33</v>
      </c>
      <c r="I1773">
        <v>12</v>
      </c>
    </row>
    <row r="1774" spans="1:9">
      <c r="A1774">
        <v>146</v>
      </c>
      <c r="B1774" t="s">
        <v>424</v>
      </c>
      <c r="C1774" s="345" t="s">
        <v>565</v>
      </c>
      <c r="D1774" s="351"/>
      <c r="E1774" s="346">
        <f>INDEX('5_Gas_Sales'!$E$6:$AT$75,I1774,H1774)</f>
        <v>0</v>
      </c>
      <c r="H1774">
        <v>33</v>
      </c>
      <c r="I1774">
        <v>13</v>
      </c>
    </row>
    <row r="1775" spans="1:9">
      <c r="A1775">
        <v>146</v>
      </c>
      <c r="B1775" t="s">
        <v>424</v>
      </c>
      <c r="C1775" s="345" t="s">
        <v>566</v>
      </c>
      <c r="D1775" s="351"/>
      <c r="E1775" s="346">
        <f>INDEX('5_Gas_Sales'!$E$6:$AT$75,I1775,H1775)</f>
        <v>0</v>
      </c>
      <c r="H1775">
        <v>33</v>
      </c>
      <c r="I1775">
        <v>14</v>
      </c>
    </row>
    <row r="1776" spans="1:9">
      <c r="A1776">
        <v>146</v>
      </c>
      <c r="B1776" t="s">
        <v>424</v>
      </c>
      <c r="C1776" s="345" t="s">
        <v>600</v>
      </c>
      <c r="D1776" s="351"/>
      <c r="E1776" s="346">
        <f>INDEX('5_Gas_Sales'!$E$6:$AT$75,I1776,H1776)</f>
        <v>0</v>
      </c>
      <c r="H1776">
        <v>33</v>
      </c>
      <c r="I1776">
        <v>22</v>
      </c>
    </row>
    <row r="1777" spans="1:9">
      <c r="A1777">
        <v>146</v>
      </c>
      <c r="B1777" t="s">
        <v>424</v>
      </c>
      <c r="C1777" s="345" t="s">
        <v>601</v>
      </c>
      <c r="D1777" s="351"/>
      <c r="E1777" s="346">
        <f>INDEX('5_Gas_Sales'!$E$6:$AT$75,I1777,H1777)</f>
        <v>0</v>
      </c>
      <c r="H1777">
        <v>33</v>
      </c>
      <c r="I1777">
        <v>23</v>
      </c>
    </row>
    <row r="1778" spans="1:9">
      <c r="A1778">
        <v>146</v>
      </c>
      <c r="B1778" t="s">
        <v>424</v>
      </c>
      <c r="C1778" s="345" t="s">
        <v>583</v>
      </c>
      <c r="D1778" s="351"/>
      <c r="E1778" s="346">
        <f>INDEX('5_Gas_Sales'!$E$6:$AT$75,I1778,H1778)</f>
        <v>0</v>
      </c>
      <c r="H1778">
        <v>33</v>
      </c>
      <c r="I1778">
        <v>32</v>
      </c>
    </row>
    <row r="1779" spans="1:9">
      <c r="A1779">
        <v>146</v>
      </c>
      <c r="B1779" t="s">
        <v>424</v>
      </c>
      <c r="C1779" s="345" t="s">
        <v>584</v>
      </c>
      <c r="D1779" s="351"/>
      <c r="E1779" s="346">
        <f>INDEX('5_Gas_Sales'!$E$6:$AT$75,I1779,H1779)</f>
        <v>0</v>
      </c>
      <c r="H1779">
        <v>33</v>
      </c>
      <c r="I1779">
        <v>33</v>
      </c>
    </row>
    <row r="1780" spans="1:9">
      <c r="A1780">
        <v>146</v>
      </c>
      <c r="B1780" t="s">
        <v>424</v>
      </c>
      <c r="C1780" s="345" t="s">
        <v>585</v>
      </c>
      <c r="D1780" s="351"/>
      <c r="E1780" s="346">
        <f>INDEX('5_Gas_Sales'!$E$6:$AT$75,I1780,H1780)</f>
        <v>0</v>
      </c>
      <c r="H1780">
        <v>33</v>
      </c>
      <c r="I1780">
        <v>35</v>
      </c>
    </row>
    <row r="1781" spans="1:9">
      <c r="A1781">
        <v>147</v>
      </c>
      <c r="B1781" t="s">
        <v>424</v>
      </c>
      <c r="C1781" s="345" t="s">
        <v>75</v>
      </c>
      <c r="D1781" s="346" t="str">
        <f>INDEX('5_Gas_Sales'!$E$6:$AT$75,I1781,H1781)</f>
        <v>F-G</v>
      </c>
      <c r="E1781" s="350"/>
      <c r="H1781">
        <v>34</v>
      </c>
      <c r="I1781">
        <v>1</v>
      </c>
    </row>
    <row r="1782" spans="1:9">
      <c r="A1782">
        <v>147</v>
      </c>
      <c r="B1782" t="s">
        <v>424</v>
      </c>
      <c r="C1782" s="345" t="s">
        <v>561</v>
      </c>
      <c r="D1782" s="350"/>
      <c r="E1782" s="346">
        <f>INDEX('5_Gas_Sales'!$E$6:$AT$75,I1782,H1782)</f>
        <v>0</v>
      </c>
      <c r="H1782">
        <v>34</v>
      </c>
      <c r="I1782">
        <v>9</v>
      </c>
    </row>
    <row r="1783" spans="1:9">
      <c r="A1783">
        <v>147</v>
      </c>
      <c r="B1783" t="s">
        <v>424</v>
      </c>
      <c r="C1783" s="345" t="s">
        <v>563</v>
      </c>
      <c r="D1783" s="350"/>
      <c r="E1783" s="346">
        <f>INDEX('5_Gas_Sales'!$E$6:$AT$75,I1783,H1783)</f>
        <v>0</v>
      </c>
      <c r="H1783">
        <v>34</v>
      </c>
      <c r="I1783">
        <v>10</v>
      </c>
    </row>
    <row r="1784" spans="1:9">
      <c r="A1784">
        <v>147</v>
      </c>
      <c r="B1784" t="s">
        <v>424</v>
      </c>
      <c r="C1784" s="345" t="s">
        <v>562</v>
      </c>
      <c r="D1784" s="350"/>
      <c r="E1784" s="346">
        <f>INDEX('5_Gas_Sales'!$E$6:$AT$75,I1784,H1784)</f>
        <v>0</v>
      </c>
      <c r="H1784">
        <v>34</v>
      </c>
      <c r="I1784">
        <v>11</v>
      </c>
    </row>
    <row r="1785" spans="1:9">
      <c r="A1785">
        <v>147</v>
      </c>
      <c r="B1785" t="s">
        <v>424</v>
      </c>
      <c r="C1785" s="345" t="s">
        <v>564</v>
      </c>
      <c r="D1785" s="350"/>
      <c r="E1785" s="346">
        <f>INDEX('5_Gas_Sales'!$E$6:$AT$75,I1785,H1785)</f>
        <v>0</v>
      </c>
      <c r="H1785">
        <v>34</v>
      </c>
      <c r="I1785">
        <v>12</v>
      </c>
    </row>
    <row r="1786" spans="1:9">
      <c r="A1786">
        <v>147</v>
      </c>
      <c r="B1786" t="s">
        <v>424</v>
      </c>
      <c r="C1786" s="345" t="s">
        <v>565</v>
      </c>
      <c r="D1786" s="351"/>
      <c r="E1786" s="346">
        <f>INDEX('5_Gas_Sales'!$E$6:$AT$75,I1786,H1786)</f>
        <v>0</v>
      </c>
      <c r="H1786">
        <v>34</v>
      </c>
      <c r="I1786">
        <v>13</v>
      </c>
    </row>
    <row r="1787" spans="1:9">
      <c r="A1787">
        <v>147</v>
      </c>
      <c r="B1787" t="s">
        <v>424</v>
      </c>
      <c r="C1787" s="345" t="s">
        <v>566</v>
      </c>
      <c r="D1787" s="351"/>
      <c r="E1787" s="346">
        <f>INDEX('5_Gas_Sales'!$E$6:$AT$75,I1787,H1787)</f>
        <v>0</v>
      </c>
      <c r="H1787">
        <v>34</v>
      </c>
      <c r="I1787">
        <v>14</v>
      </c>
    </row>
    <row r="1788" spans="1:9">
      <c r="A1788">
        <v>147</v>
      </c>
      <c r="B1788" t="s">
        <v>424</v>
      </c>
      <c r="C1788" s="345" t="s">
        <v>600</v>
      </c>
      <c r="D1788" s="351"/>
      <c r="E1788" s="346">
        <f>INDEX('5_Gas_Sales'!$E$6:$AT$75,I1788,H1788)</f>
        <v>0</v>
      </c>
      <c r="H1788">
        <v>34</v>
      </c>
      <c r="I1788">
        <v>22</v>
      </c>
    </row>
    <row r="1789" spans="1:9">
      <c r="A1789">
        <v>147</v>
      </c>
      <c r="B1789" t="s">
        <v>424</v>
      </c>
      <c r="C1789" s="345" t="s">
        <v>601</v>
      </c>
      <c r="D1789" s="351"/>
      <c r="E1789" s="346">
        <f>INDEX('5_Gas_Sales'!$E$6:$AT$75,I1789,H1789)</f>
        <v>0</v>
      </c>
      <c r="H1789">
        <v>34</v>
      </c>
      <c r="I1789">
        <v>23</v>
      </c>
    </row>
    <row r="1790" spans="1:9">
      <c r="A1790">
        <v>147</v>
      </c>
      <c r="B1790" t="s">
        <v>424</v>
      </c>
      <c r="C1790" s="345" t="s">
        <v>583</v>
      </c>
      <c r="D1790" s="351"/>
      <c r="E1790" s="346">
        <f>INDEX('5_Gas_Sales'!$E$6:$AT$75,I1790,H1790)</f>
        <v>0</v>
      </c>
      <c r="H1790">
        <v>34</v>
      </c>
      <c r="I1790">
        <v>32</v>
      </c>
    </row>
    <row r="1791" spans="1:9">
      <c r="A1791">
        <v>147</v>
      </c>
      <c r="B1791" t="s">
        <v>424</v>
      </c>
      <c r="C1791" s="345" t="s">
        <v>584</v>
      </c>
      <c r="D1791" s="351"/>
      <c r="E1791" s="346">
        <f>INDEX('5_Gas_Sales'!$E$6:$AT$75,I1791,H1791)</f>
        <v>0</v>
      </c>
      <c r="H1791">
        <v>34</v>
      </c>
      <c r="I1791">
        <v>33</v>
      </c>
    </row>
    <row r="1792" spans="1:9">
      <c r="A1792">
        <v>147</v>
      </c>
      <c r="B1792" t="s">
        <v>424</v>
      </c>
      <c r="C1792" s="345" t="s">
        <v>585</v>
      </c>
      <c r="D1792" s="351"/>
      <c r="E1792" s="346">
        <f>INDEX('5_Gas_Sales'!$E$6:$AT$75,I1792,H1792)</f>
        <v>0</v>
      </c>
      <c r="H1792">
        <v>34</v>
      </c>
      <c r="I1792">
        <v>35</v>
      </c>
    </row>
    <row r="1793" spans="1:9">
      <c r="A1793">
        <v>148</v>
      </c>
      <c r="B1793" t="s">
        <v>424</v>
      </c>
      <c r="C1793" s="345" t="s">
        <v>75</v>
      </c>
      <c r="D1793" s="346" t="str">
        <f>INDEX('5_Gas_Sales'!$E$6:$AT$75,I1793,H1793)</f>
        <v>H</v>
      </c>
      <c r="E1793" s="350"/>
      <c r="H1793">
        <v>35</v>
      </c>
      <c r="I1793">
        <v>1</v>
      </c>
    </row>
    <row r="1794" spans="1:9">
      <c r="A1794">
        <v>148</v>
      </c>
      <c r="B1794" t="s">
        <v>424</v>
      </c>
      <c r="C1794" s="345" t="s">
        <v>561</v>
      </c>
      <c r="D1794" s="350"/>
      <c r="E1794" s="346">
        <f>INDEX('5_Gas_Sales'!$E$6:$AT$75,I1794,H1794)</f>
        <v>0</v>
      </c>
      <c r="H1794">
        <v>35</v>
      </c>
      <c r="I1794">
        <v>9</v>
      </c>
    </row>
    <row r="1795" spans="1:9">
      <c r="A1795">
        <v>148</v>
      </c>
      <c r="B1795" t="s">
        <v>424</v>
      </c>
      <c r="C1795" s="345" t="s">
        <v>563</v>
      </c>
      <c r="D1795" s="350"/>
      <c r="E1795" s="346">
        <f>INDEX('5_Gas_Sales'!$E$6:$AT$75,I1795,H1795)</f>
        <v>0</v>
      </c>
      <c r="H1795">
        <v>35</v>
      </c>
      <c r="I1795">
        <v>10</v>
      </c>
    </row>
    <row r="1796" spans="1:9">
      <c r="A1796">
        <v>148</v>
      </c>
      <c r="B1796" t="s">
        <v>424</v>
      </c>
      <c r="C1796" s="345" t="s">
        <v>562</v>
      </c>
      <c r="D1796" s="350"/>
      <c r="E1796" s="346">
        <f>INDEX('5_Gas_Sales'!$E$6:$AT$75,I1796,H1796)</f>
        <v>0</v>
      </c>
      <c r="H1796">
        <v>35</v>
      </c>
      <c r="I1796">
        <v>11</v>
      </c>
    </row>
    <row r="1797" spans="1:9">
      <c r="A1797">
        <v>148</v>
      </c>
      <c r="B1797" t="s">
        <v>424</v>
      </c>
      <c r="C1797" s="345" t="s">
        <v>564</v>
      </c>
      <c r="D1797" s="350"/>
      <c r="E1797" s="346">
        <f>INDEX('5_Gas_Sales'!$E$6:$AT$75,I1797,H1797)</f>
        <v>0</v>
      </c>
      <c r="H1797">
        <v>35</v>
      </c>
      <c r="I1797">
        <v>12</v>
      </c>
    </row>
    <row r="1798" spans="1:9">
      <c r="A1798">
        <v>148</v>
      </c>
      <c r="B1798" t="s">
        <v>424</v>
      </c>
      <c r="C1798" s="345" t="s">
        <v>565</v>
      </c>
      <c r="D1798" s="351"/>
      <c r="E1798" s="346">
        <f>INDEX('5_Gas_Sales'!$E$6:$AT$75,I1798,H1798)</f>
        <v>0</v>
      </c>
      <c r="H1798">
        <v>35</v>
      </c>
      <c r="I1798">
        <v>13</v>
      </c>
    </row>
    <row r="1799" spans="1:9">
      <c r="A1799">
        <v>148</v>
      </c>
      <c r="B1799" t="s">
        <v>424</v>
      </c>
      <c r="C1799" s="345" t="s">
        <v>566</v>
      </c>
      <c r="D1799" s="351"/>
      <c r="E1799" s="346">
        <f>INDEX('5_Gas_Sales'!$E$6:$AT$75,I1799,H1799)</f>
        <v>0</v>
      </c>
      <c r="H1799">
        <v>35</v>
      </c>
      <c r="I1799">
        <v>14</v>
      </c>
    </row>
    <row r="1800" spans="1:9">
      <c r="A1800">
        <v>148</v>
      </c>
      <c r="B1800" t="s">
        <v>424</v>
      </c>
      <c r="C1800" s="345" t="s">
        <v>600</v>
      </c>
      <c r="D1800" s="351"/>
      <c r="E1800" s="346">
        <f>INDEX('5_Gas_Sales'!$E$6:$AT$75,I1800,H1800)</f>
        <v>0</v>
      </c>
      <c r="H1800">
        <v>35</v>
      </c>
      <c r="I1800">
        <v>22</v>
      </c>
    </row>
    <row r="1801" spans="1:9">
      <c r="A1801">
        <v>148</v>
      </c>
      <c r="B1801" t="s">
        <v>424</v>
      </c>
      <c r="C1801" s="345" t="s">
        <v>601</v>
      </c>
      <c r="D1801" s="351"/>
      <c r="E1801" s="346">
        <f>INDEX('5_Gas_Sales'!$E$6:$AT$75,I1801,H1801)</f>
        <v>0</v>
      </c>
      <c r="H1801">
        <v>35</v>
      </c>
      <c r="I1801">
        <v>23</v>
      </c>
    </row>
    <row r="1802" spans="1:9">
      <c r="A1802">
        <v>148</v>
      </c>
      <c r="B1802" t="s">
        <v>424</v>
      </c>
      <c r="C1802" s="345" t="s">
        <v>583</v>
      </c>
      <c r="D1802" s="351"/>
      <c r="E1802" s="346">
        <f>INDEX('5_Gas_Sales'!$E$6:$AT$75,I1802,H1802)</f>
        <v>0</v>
      </c>
      <c r="H1802">
        <v>35</v>
      </c>
      <c r="I1802">
        <v>32</v>
      </c>
    </row>
    <row r="1803" spans="1:9">
      <c r="A1803">
        <v>148</v>
      </c>
      <c r="B1803" t="s">
        <v>424</v>
      </c>
      <c r="C1803" s="345" t="s">
        <v>584</v>
      </c>
      <c r="D1803" s="351"/>
      <c r="E1803" s="346">
        <f>INDEX('5_Gas_Sales'!$E$6:$AT$75,I1803,H1803)</f>
        <v>0</v>
      </c>
      <c r="H1803">
        <v>35</v>
      </c>
      <c r="I1803">
        <v>33</v>
      </c>
    </row>
    <row r="1804" spans="1:9">
      <c r="A1804">
        <v>148</v>
      </c>
      <c r="B1804" t="s">
        <v>424</v>
      </c>
      <c r="C1804" s="345" t="s">
        <v>585</v>
      </c>
      <c r="D1804" s="351"/>
      <c r="E1804" s="346">
        <f>INDEX('5_Gas_Sales'!$E$6:$AT$75,I1804,H1804)</f>
        <v>0</v>
      </c>
      <c r="H1804">
        <v>35</v>
      </c>
      <c r="I1804">
        <v>35</v>
      </c>
    </row>
    <row r="1805" spans="1:9">
      <c r="A1805">
        <v>149</v>
      </c>
      <c r="B1805" t="s">
        <v>424</v>
      </c>
      <c r="C1805" s="345" t="s">
        <v>75</v>
      </c>
      <c r="D1805" s="346" t="str">
        <f>INDEX('5_Gas_Sales'!$E$6:$AT$75,I1805,H1805)</f>
        <v>I</v>
      </c>
      <c r="E1805" s="350"/>
      <c r="H1805">
        <v>36</v>
      </c>
      <c r="I1805">
        <v>1</v>
      </c>
    </row>
    <row r="1806" spans="1:9">
      <c r="A1806">
        <v>149</v>
      </c>
      <c r="B1806" t="s">
        <v>424</v>
      </c>
      <c r="C1806" s="345" t="s">
        <v>561</v>
      </c>
      <c r="D1806" s="350"/>
      <c r="E1806" s="346">
        <f>INDEX('5_Gas_Sales'!$E$6:$AT$75,I1806,H1806)</f>
        <v>0</v>
      </c>
      <c r="H1806">
        <v>36</v>
      </c>
      <c r="I1806">
        <v>9</v>
      </c>
    </row>
    <row r="1807" spans="1:9">
      <c r="A1807">
        <v>149</v>
      </c>
      <c r="B1807" t="s">
        <v>424</v>
      </c>
      <c r="C1807" s="345" t="s">
        <v>563</v>
      </c>
      <c r="D1807" s="350"/>
      <c r="E1807" s="346">
        <f>INDEX('5_Gas_Sales'!$E$6:$AT$75,I1807,H1807)</f>
        <v>0</v>
      </c>
      <c r="H1807">
        <v>36</v>
      </c>
      <c r="I1807">
        <v>10</v>
      </c>
    </row>
    <row r="1808" spans="1:9">
      <c r="A1808">
        <v>149</v>
      </c>
      <c r="B1808" t="s">
        <v>424</v>
      </c>
      <c r="C1808" s="345" t="s">
        <v>562</v>
      </c>
      <c r="D1808" s="350"/>
      <c r="E1808" s="346">
        <f>INDEX('5_Gas_Sales'!$E$6:$AT$75,I1808,H1808)</f>
        <v>0</v>
      </c>
      <c r="H1808">
        <v>36</v>
      </c>
      <c r="I1808">
        <v>11</v>
      </c>
    </row>
    <row r="1809" spans="1:9">
      <c r="A1809">
        <v>149</v>
      </c>
      <c r="B1809" t="s">
        <v>424</v>
      </c>
      <c r="C1809" s="345" t="s">
        <v>564</v>
      </c>
      <c r="D1809" s="350"/>
      <c r="E1809" s="346">
        <f>INDEX('5_Gas_Sales'!$E$6:$AT$75,I1809,H1809)</f>
        <v>0</v>
      </c>
      <c r="H1809">
        <v>36</v>
      </c>
      <c r="I1809">
        <v>12</v>
      </c>
    </row>
    <row r="1810" spans="1:9">
      <c r="A1810">
        <v>149</v>
      </c>
      <c r="B1810" t="s">
        <v>424</v>
      </c>
      <c r="C1810" s="345" t="s">
        <v>565</v>
      </c>
      <c r="D1810" s="351"/>
      <c r="E1810" s="346">
        <f>INDEX('5_Gas_Sales'!$E$6:$AT$75,I1810,H1810)</f>
        <v>0</v>
      </c>
      <c r="H1810">
        <v>36</v>
      </c>
      <c r="I1810">
        <v>13</v>
      </c>
    </row>
    <row r="1811" spans="1:9">
      <c r="A1811">
        <v>149</v>
      </c>
      <c r="B1811" t="s">
        <v>424</v>
      </c>
      <c r="C1811" s="345" t="s">
        <v>566</v>
      </c>
      <c r="D1811" s="351"/>
      <c r="E1811" s="346">
        <f>INDEX('5_Gas_Sales'!$E$6:$AT$75,I1811,H1811)</f>
        <v>0</v>
      </c>
      <c r="H1811">
        <v>36</v>
      </c>
      <c r="I1811">
        <v>14</v>
      </c>
    </row>
    <row r="1812" spans="1:9">
      <c r="A1812">
        <v>149</v>
      </c>
      <c r="B1812" t="s">
        <v>424</v>
      </c>
      <c r="C1812" s="345" t="s">
        <v>600</v>
      </c>
      <c r="D1812" s="351"/>
      <c r="E1812" s="346">
        <f>INDEX('5_Gas_Sales'!$E$6:$AT$75,I1812,H1812)</f>
        <v>0</v>
      </c>
      <c r="H1812">
        <v>36</v>
      </c>
      <c r="I1812">
        <v>22</v>
      </c>
    </row>
    <row r="1813" spans="1:9">
      <c r="A1813">
        <v>149</v>
      </c>
      <c r="B1813" t="s">
        <v>424</v>
      </c>
      <c r="C1813" s="345" t="s">
        <v>601</v>
      </c>
      <c r="D1813" s="351"/>
      <c r="E1813" s="346">
        <f>INDEX('5_Gas_Sales'!$E$6:$AT$75,I1813,H1813)</f>
        <v>0</v>
      </c>
      <c r="H1813">
        <v>36</v>
      </c>
      <c r="I1813">
        <v>23</v>
      </c>
    </row>
    <row r="1814" spans="1:9">
      <c r="A1814">
        <v>149</v>
      </c>
      <c r="B1814" t="s">
        <v>424</v>
      </c>
      <c r="C1814" s="345" t="s">
        <v>583</v>
      </c>
      <c r="D1814" s="351"/>
      <c r="E1814" s="346">
        <f>INDEX('5_Gas_Sales'!$E$6:$AT$75,I1814,H1814)</f>
        <v>0</v>
      </c>
      <c r="H1814">
        <v>36</v>
      </c>
      <c r="I1814">
        <v>32</v>
      </c>
    </row>
    <row r="1815" spans="1:9">
      <c r="A1815">
        <v>149</v>
      </c>
      <c r="B1815" t="s">
        <v>424</v>
      </c>
      <c r="C1815" s="345" t="s">
        <v>584</v>
      </c>
      <c r="D1815" s="351"/>
      <c r="E1815" s="346">
        <f>INDEX('5_Gas_Sales'!$E$6:$AT$75,I1815,H1815)</f>
        <v>0</v>
      </c>
      <c r="H1815">
        <v>36</v>
      </c>
      <c r="I1815">
        <v>33</v>
      </c>
    </row>
    <row r="1816" spans="1:9">
      <c r="A1816">
        <v>149</v>
      </c>
      <c r="B1816" t="s">
        <v>424</v>
      </c>
      <c r="C1816" s="345" t="s">
        <v>585</v>
      </c>
      <c r="D1816" s="351"/>
      <c r="E1816" s="346">
        <f>INDEX('5_Gas_Sales'!$E$6:$AT$75,I1816,H1816)</f>
        <v>0</v>
      </c>
      <c r="H1816">
        <v>36</v>
      </c>
      <c r="I1816">
        <v>35</v>
      </c>
    </row>
    <row r="1817" spans="1:9">
      <c r="A1817">
        <v>150</v>
      </c>
      <c r="B1817" t="s">
        <v>424</v>
      </c>
      <c r="C1817" s="345" t="s">
        <v>75</v>
      </c>
      <c r="D1817" s="346" t="str">
        <f>INDEX('5_Gas_Sales'!$E$6:$AT$75,I1817,H1817)</f>
        <v>J</v>
      </c>
      <c r="E1817" s="350"/>
      <c r="H1817">
        <v>37</v>
      </c>
      <c r="I1817">
        <v>1</v>
      </c>
    </row>
    <row r="1818" spans="1:9">
      <c r="A1818">
        <v>150</v>
      </c>
      <c r="B1818" t="s">
        <v>424</v>
      </c>
      <c r="C1818" s="345" t="s">
        <v>561</v>
      </c>
      <c r="D1818" s="350"/>
      <c r="E1818" s="346">
        <f>INDEX('5_Gas_Sales'!$E$6:$AT$75,I1818,H1818)</f>
        <v>0</v>
      </c>
      <c r="H1818">
        <v>37</v>
      </c>
      <c r="I1818">
        <v>9</v>
      </c>
    </row>
    <row r="1819" spans="1:9">
      <c r="A1819">
        <v>150</v>
      </c>
      <c r="B1819" t="s">
        <v>424</v>
      </c>
      <c r="C1819" s="345" t="s">
        <v>563</v>
      </c>
      <c r="D1819" s="350"/>
      <c r="E1819" s="346">
        <f>INDEX('5_Gas_Sales'!$E$6:$AT$75,I1819,H1819)</f>
        <v>0</v>
      </c>
      <c r="H1819">
        <v>37</v>
      </c>
      <c r="I1819">
        <v>10</v>
      </c>
    </row>
    <row r="1820" spans="1:9">
      <c r="A1820">
        <v>150</v>
      </c>
      <c r="B1820" t="s">
        <v>424</v>
      </c>
      <c r="C1820" s="345" t="s">
        <v>562</v>
      </c>
      <c r="D1820" s="350"/>
      <c r="E1820" s="346">
        <f>INDEX('5_Gas_Sales'!$E$6:$AT$75,I1820,H1820)</f>
        <v>0</v>
      </c>
      <c r="H1820">
        <v>37</v>
      </c>
      <c r="I1820">
        <v>11</v>
      </c>
    </row>
    <row r="1821" spans="1:9">
      <c r="A1821">
        <v>150</v>
      </c>
      <c r="B1821" t="s">
        <v>424</v>
      </c>
      <c r="C1821" s="345" t="s">
        <v>564</v>
      </c>
      <c r="D1821" s="350"/>
      <c r="E1821" s="346">
        <f>INDEX('5_Gas_Sales'!$E$6:$AT$75,I1821,H1821)</f>
        <v>0</v>
      </c>
      <c r="H1821">
        <v>37</v>
      </c>
      <c r="I1821">
        <v>12</v>
      </c>
    </row>
    <row r="1822" spans="1:9">
      <c r="A1822">
        <v>150</v>
      </c>
      <c r="B1822" t="s">
        <v>424</v>
      </c>
      <c r="C1822" s="345" t="s">
        <v>565</v>
      </c>
      <c r="D1822" s="351"/>
      <c r="E1822" s="346">
        <f>INDEX('5_Gas_Sales'!$E$6:$AT$75,I1822,H1822)</f>
        <v>0</v>
      </c>
      <c r="H1822">
        <v>37</v>
      </c>
      <c r="I1822">
        <v>13</v>
      </c>
    </row>
    <row r="1823" spans="1:9">
      <c r="A1823">
        <v>150</v>
      </c>
      <c r="B1823" t="s">
        <v>424</v>
      </c>
      <c r="C1823" s="345" t="s">
        <v>566</v>
      </c>
      <c r="D1823" s="351"/>
      <c r="E1823" s="346">
        <f>INDEX('5_Gas_Sales'!$E$6:$AT$75,I1823,H1823)</f>
        <v>0</v>
      </c>
      <c r="H1823">
        <v>37</v>
      </c>
      <c r="I1823">
        <v>14</v>
      </c>
    </row>
    <row r="1824" spans="1:9">
      <c r="A1824">
        <v>150</v>
      </c>
      <c r="B1824" t="s">
        <v>424</v>
      </c>
      <c r="C1824" s="345" t="s">
        <v>600</v>
      </c>
      <c r="D1824" s="351"/>
      <c r="E1824" s="346">
        <f>INDEX('5_Gas_Sales'!$E$6:$AT$75,I1824,H1824)</f>
        <v>0</v>
      </c>
      <c r="H1824">
        <v>37</v>
      </c>
      <c r="I1824">
        <v>22</v>
      </c>
    </row>
    <row r="1825" spans="1:9">
      <c r="A1825">
        <v>150</v>
      </c>
      <c r="B1825" t="s">
        <v>424</v>
      </c>
      <c r="C1825" s="345" t="s">
        <v>601</v>
      </c>
      <c r="D1825" s="351"/>
      <c r="E1825" s="346">
        <f>INDEX('5_Gas_Sales'!$E$6:$AT$75,I1825,H1825)</f>
        <v>0</v>
      </c>
      <c r="H1825">
        <v>37</v>
      </c>
      <c r="I1825">
        <v>23</v>
      </c>
    </row>
    <row r="1826" spans="1:9">
      <c r="A1826">
        <v>150</v>
      </c>
      <c r="B1826" t="s">
        <v>424</v>
      </c>
      <c r="C1826" s="345" t="s">
        <v>583</v>
      </c>
      <c r="D1826" s="351"/>
      <c r="E1826" s="346">
        <f>INDEX('5_Gas_Sales'!$E$6:$AT$75,I1826,H1826)</f>
        <v>0</v>
      </c>
      <c r="H1826">
        <v>37</v>
      </c>
      <c r="I1826">
        <v>32</v>
      </c>
    </row>
    <row r="1827" spans="1:9">
      <c r="A1827">
        <v>150</v>
      </c>
      <c r="B1827" t="s">
        <v>424</v>
      </c>
      <c r="C1827" s="345" t="s">
        <v>584</v>
      </c>
      <c r="D1827" s="351"/>
      <c r="E1827" s="346">
        <f>INDEX('5_Gas_Sales'!$E$6:$AT$75,I1827,H1827)</f>
        <v>0</v>
      </c>
      <c r="H1827">
        <v>37</v>
      </c>
      <c r="I1827">
        <v>33</v>
      </c>
    </row>
    <row r="1828" spans="1:9">
      <c r="A1828">
        <v>150</v>
      </c>
      <c r="B1828" t="s">
        <v>424</v>
      </c>
      <c r="C1828" s="345" t="s">
        <v>585</v>
      </c>
      <c r="D1828" s="351"/>
      <c r="E1828" s="346">
        <f>INDEX('5_Gas_Sales'!$E$6:$AT$75,I1828,H1828)</f>
        <v>0</v>
      </c>
      <c r="H1828">
        <v>37</v>
      </c>
      <c r="I1828">
        <v>35</v>
      </c>
    </row>
    <row r="1829" spans="1:9">
      <c r="A1829">
        <v>151</v>
      </c>
      <c r="B1829" t="s">
        <v>424</v>
      </c>
      <c r="C1829" s="345" t="s">
        <v>75</v>
      </c>
      <c r="D1829" s="346" t="str">
        <f>INDEX('5_Gas_Sales'!$E$6:$AT$75,I1829,H1829)</f>
        <v>K-N</v>
      </c>
      <c r="E1829" s="350"/>
      <c r="H1829">
        <v>38</v>
      </c>
      <c r="I1829">
        <v>1</v>
      </c>
    </row>
    <row r="1830" spans="1:9">
      <c r="A1830">
        <v>151</v>
      </c>
      <c r="B1830" t="s">
        <v>424</v>
      </c>
      <c r="C1830" s="345" t="s">
        <v>561</v>
      </c>
      <c r="D1830" s="350"/>
      <c r="E1830" s="346">
        <f>INDEX('5_Gas_Sales'!$E$6:$AT$75,I1830,H1830)</f>
        <v>0</v>
      </c>
      <c r="H1830">
        <v>38</v>
      </c>
      <c r="I1830">
        <v>9</v>
      </c>
    </row>
    <row r="1831" spans="1:9">
      <c r="A1831">
        <v>151</v>
      </c>
      <c r="B1831" t="s">
        <v>424</v>
      </c>
      <c r="C1831" s="345" t="s">
        <v>563</v>
      </c>
      <c r="D1831" s="350"/>
      <c r="E1831" s="346">
        <f>INDEX('5_Gas_Sales'!$E$6:$AT$75,I1831,H1831)</f>
        <v>0</v>
      </c>
      <c r="H1831">
        <v>38</v>
      </c>
      <c r="I1831">
        <v>10</v>
      </c>
    </row>
    <row r="1832" spans="1:9">
      <c r="A1832">
        <v>151</v>
      </c>
      <c r="B1832" t="s">
        <v>424</v>
      </c>
      <c r="C1832" s="345" t="s">
        <v>562</v>
      </c>
      <c r="D1832" s="350"/>
      <c r="E1832" s="346">
        <f>INDEX('5_Gas_Sales'!$E$6:$AT$75,I1832,H1832)</f>
        <v>0</v>
      </c>
      <c r="H1832">
        <v>38</v>
      </c>
      <c r="I1832">
        <v>11</v>
      </c>
    </row>
    <row r="1833" spans="1:9">
      <c r="A1833">
        <v>151</v>
      </c>
      <c r="B1833" t="s">
        <v>424</v>
      </c>
      <c r="C1833" s="345" t="s">
        <v>564</v>
      </c>
      <c r="D1833" s="350"/>
      <c r="E1833" s="346">
        <f>INDEX('5_Gas_Sales'!$E$6:$AT$75,I1833,H1833)</f>
        <v>0</v>
      </c>
      <c r="H1833">
        <v>38</v>
      </c>
      <c r="I1833">
        <v>12</v>
      </c>
    </row>
    <row r="1834" spans="1:9">
      <c r="A1834">
        <v>151</v>
      </c>
      <c r="B1834" t="s">
        <v>424</v>
      </c>
      <c r="C1834" s="345" t="s">
        <v>565</v>
      </c>
      <c r="D1834" s="351"/>
      <c r="E1834" s="346">
        <f>INDEX('5_Gas_Sales'!$E$6:$AT$75,I1834,H1834)</f>
        <v>0</v>
      </c>
      <c r="H1834">
        <v>38</v>
      </c>
      <c r="I1834">
        <v>13</v>
      </c>
    </row>
    <row r="1835" spans="1:9">
      <c r="A1835">
        <v>151</v>
      </c>
      <c r="B1835" t="s">
        <v>424</v>
      </c>
      <c r="C1835" s="345" t="s">
        <v>566</v>
      </c>
      <c r="D1835" s="351"/>
      <c r="E1835" s="346">
        <f>INDEX('5_Gas_Sales'!$E$6:$AT$75,I1835,H1835)</f>
        <v>0</v>
      </c>
      <c r="H1835">
        <v>38</v>
      </c>
      <c r="I1835">
        <v>14</v>
      </c>
    </row>
    <row r="1836" spans="1:9">
      <c r="A1836">
        <v>151</v>
      </c>
      <c r="B1836" t="s">
        <v>424</v>
      </c>
      <c r="C1836" s="345" t="s">
        <v>600</v>
      </c>
      <c r="D1836" s="351"/>
      <c r="E1836" s="346">
        <f>INDEX('5_Gas_Sales'!$E$6:$AT$75,I1836,H1836)</f>
        <v>0</v>
      </c>
      <c r="H1836">
        <v>38</v>
      </c>
      <c r="I1836">
        <v>22</v>
      </c>
    </row>
    <row r="1837" spans="1:9">
      <c r="A1837">
        <v>151</v>
      </c>
      <c r="B1837" t="s">
        <v>424</v>
      </c>
      <c r="C1837" s="345" t="s">
        <v>601</v>
      </c>
      <c r="D1837" s="351"/>
      <c r="E1837" s="346">
        <f>INDEX('5_Gas_Sales'!$E$6:$AT$75,I1837,H1837)</f>
        <v>0</v>
      </c>
      <c r="H1837">
        <v>38</v>
      </c>
      <c r="I1837">
        <v>23</v>
      </c>
    </row>
    <row r="1838" spans="1:9">
      <c r="A1838">
        <v>151</v>
      </c>
      <c r="B1838" t="s">
        <v>424</v>
      </c>
      <c r="C1838" s="345" t="s">
        <v>583</v>
      </c>
      <c r="D1838" s="351"/>
      <c r="E1838" s="346">
        <f>INDEX('5_Gas_Sales'!$E$6:$AT$75,I1838,H1838)</f>
        <v>0</v>
      </c>
      <c r="H1838">
        <v>38</v>
      </c>
      <c r="I1838">
        <v>32</v>
      </c>
    </row>
    <row r="1839" spans="1:9">
      <c r="A1839">
        <v>151</v>
      </c>
      <c r="B1839" t="s">
        <v>424</v>
      </c>
      <c r="C1839" s="345" t="s">
        <v>584</v>
      </c>
      <c r="D1839" s="351"/>
      <c r="E1839" s="346">
        <f>INDEX('5_Gas_Sales'!$E$6:$AT$75,I1839,H1839)</f>
        <v>0</v>
      </c>
      <c r="H1839">
        <v>38</v>
      </c>
      <c r="I1839">
        <v>33</v>
      </c>
    </row>
    <row r="1840" spans="1:9">
      <c r="A1840">
        <v>151</v>
      </c>
      <c r="B1840" t="s">
        <v>424</v>
      </c>
      <c r="C1840" s="345" t="s">
        <v>585</v>
      </c>
      <c r="D1840" s="351"/>
      <c r="E1840" s="346">
        <f>INDEX('5_Gas_Sales'!$E$6:$AT$75,I1840,H1840)</f>
        <v>0</v>
      </c>
      <c r="H1840">
        <v>38</v>
      </c>
      <c r="I1840">
        <v>35</v>
      </c>
    </row>
    <row r="1841" spans="1:9">
      <c r="A1841">
        <v>152</v>
      </c>
      <c r="B1841" t="s">
        <v>424</v>
      </c>
      <c r="C1841" s="345" t="s">
        <v>75</v>
      </c>
      <c r="D1841" s="346" t="str">
        <f>INDEX('5_Gas_Sales'!$E$6:$AT$75,I1841,H1841)</f>
        <v>O</v>
      </c>
      <c r="E1841" s="350"/>
      <c r="H1841">
        <v>39</v>
      </c>
      <c r="I1841">
        <v>1</v>
      </c>
    </row>
    <row r="1842" spans="1:9">
      <c r="A1842">
        <v>152</v>
      </c>
      <c r="B1842" t="s">
        <v>424</v>
      </c>
      <c r="C1842" s="345" t="s">
        <v>561</v>
      </c>
      <c r="D1842" s="350"/>
      <c r="E1842" s="346">
        <f>INDEX('5_Gas_Sales'!$E$6:$AT$75,I1842,H1842)</f>
        <v>0</v>
      </c>
      <c r="H1842">
        <v>39</v>
      </c>
      <c r="I1842">
        <v>9</v>
      </c>
    </row>
    <row r="1843" spans="1:9">
      <c r="A1843">
        <v>152</v>
      </c>
      <c r="B1843" t="s">
        <v>424</v>
      </c>
      <c r="C1843" s="345" t="s">
        <v>563</v>
      </c>
      <c r="D1843" s="350"/>
      <c r="E1843" s="346">
        <f>INDEX('5_Gas_Sales'!$E$6:$AT$75,I1843,H1843)</f>
        <v>0</v>
      </c>
      <c r="H1843">
        <v>39</v>
      </c>
      <c r="I1843">
        <v>10</v>
      </c>
    </row>
    <row r="1844" spans="1:9">
      <c r="A1844">
        <v>152</v>
      </c>
      <c r="B1844" t="s">
        <v>424</v>
      </c>
      <c r="C1844" s="345" t="s">
        <v>562</v>
      </c>
      <c r="D1844" s="350"/>
      <c r="E1844" s="346">
        <f>INDEX('5_Gas_Sales'!$E$6:$AT$75,I1844,H1844)</f>
        <v>0</v>
      </c>
      <c r="H1844">
        <v>39</v>
      </c>
      <c r="I1844">
        <v>11</v>
      </c>
    </row>
    <row r="1845" spans="1:9">
      <c r="A1845">
        <v>152</v>
      </c>
      <c r="B1845" t="s">
        <v>424</v>
      </c>
      <c r="C1845" s="345" t="s">
        <v>564</v>
      </c>
      <c r="D1845" s="350"/>
      <c r="E1845" s="346">
        <f>INDEX('5_Gas_Sales'!$E$6:$AT$75,I1845,H1845)</f>
        <v>0</v>
      </c>
      <c r="H1845">
        <v>39</v>
      </c>
      <c r="I1845">
        <v>12</v>
      </c>
    </row>
    <row r="1846" spans="1:9">
      <c r="A1846">
        <v>152</v>
      </c>
      <c r="B1846" t="s">
        <v>424</v>
      </c>
      <c r="C1846" s="345" t="s">
        <v>565</v>
      </c>
      <c r="D1846" s="351"/>
      <c r="E1846" s="346">
        <f>INDEX('5_Gas_Sales'!$E$6:$AT$75,I1846,H1846)</f>
        <v>0</v>
      </c>
      <c r="H1846">
        <v>39</v>
      </c>
      <c r="I1846">
        <v>13</v>
      </c>
    </row>
    <row r="1847" spans="1:9">
      <c r="A1847">
        <v>152</v>
      </c>
      <c r="B1847" t="s">
        <v>424</v>
      </c>
      <c r="C1847" s="345" t="s">
        <v>566</v>
      </c>
      <c r="D1847" s="351"/>
      <c r="E1847" s="346">
        <f>INDEX('5_Gas_Sales'!$E$6:$AT$75,I1847,H1847)</f>
        <v>0</v>
      </c>
      <c r="H1847">
        <v>39</v>
      </c>
      <c r="I1847">
        <v>14</v>
      </c>
    </row>
    <row r="1848" spans="1:9">
      <c r="A1848">
        <v>152</v>
      </c>
      <c r="B1848" t="s">
        <v>424</v>
      </c>
      <c r="C1848" s="345" t="s">
        <v>600</v>
      </c>
      <c r="D1848" s="351"/>
      <c r="E1848" s="346">
        <f>INDEX('5_Gas_Sales'!$E$6:$AT$75,I1848,H1848)</f>
        <v>0</v>
      </c>
      <c r="H1848">
        <v>39</v>
      </c>
      <c r="I1848">
        <v>22</v>
      </c>
    </row>
    <row r="1849" spans="1:9">
      <c r="A1849">
        <v>152</v>
      </c>
      <c r="B1849" t="s">
        <v>424</v>
      </c>
      <c r="C1849" s="345" t="s">
        <v>601</v>
      </c>
      <c r="D1849" s="351"/>
      <c r="E1849" s="346">
        <f>INDEX('5_Gas_Sales'!$E$6:$AT$75,I1849,H1849)</f>
        <v>0</v>
      </c>
      <c r="H1849">
        <v>39</v>
      </c>
      <c r="I1849">
        <v>23</v>
      </c>
    </row>
    <row r="1850" spans="1:9">
      <c r="A1850">
        <v>152</v>
      </c>
      <c r="B1850" t="s">
        <v>424</v>
      </c>
      <c r="C1850" s="345" t="s">
        <v>583</v>
      </c>
      <c r="D1850" s="351"/>
      <c r="E1850" s="346">
        <f>INDEX('5_Gas_Sales'!$E$6:$AT$75,I1850,H1850)</f>
        <v>0</v>
      </c>
      <c r="H1850">
        <v>39</v>
      </c>
      <c r="I1850">
        <v>32</v>
      </c>
    </row>
    <row r="1851" spans="1:9">
      <c r="A1851">
        <v>152</v>
      </c>
      <c r="B1851" t="s">
        <v>424</v>
      </c>
      <c r="C1851" s="345" t="s">
        <v>584</v>
      </c>
      <c r="D1851" s="351"/>
      <c r="E1851" s="346">
        <f>INDEX('5_Gas_Sales'!$E$6:$AT$75,I1851,H1851)</f>
        <v>0</v>
      </c>
      <c r="H1851">
        <v>39</v>
      </c>
      <c r="I1851">
        <v>33</v>
      </c>
    </row>
    <row r="1852" spans="1:9">
      <c r="A1852">
        <v>152</v>
      </c>
      <c r="B1852" t="s">
        <v>424</v>
      </c>
      <c r="C1852" s="345" t="s">
        <v>585</v>
      </c>
      <c r="D1852" s="351"/>
      <c r="E1852" s="346">
        <f>INDEX('5_Gas_Sales'!$E$6:$AT$75,I1852,H1852)</f>
        <v>0</v>
      </c>
      <c r="H1852">
        <v>39</v>
      </c>
      <c r="I1852">
        <v>35</v>
      </c>
    </row>
    <row r="1853" spans="1:9">
      <c r="A1853">
        <v>153</v>
      </c>
      <c r="B1853" t="s">
        <v>424</v>
      </c>
      <c r="C1853" s="345" t="s">
        <v>75</v>
      </c>
      <c r="D1853" s="346" t="str">
        <f>INDEX('5_Gas_Sales'!$E$6:$AT$75,I1853,H1853)</f>
        <v>P</v>
      </c>
      <c r="E1853" s="350"/>
      <c r="H1853">
        <v>40</v>
      </c>
      <c r="I1853">
        <v>1</v>
      </c>
    </row>
    <row r="1854" spans="1:9">
      <c r="A1854">
        <v>153</v>
      </c>
      <c r="B1854" t="s">
        <v>424</v>
      </c>
      <c r="C1854" s="345" t="s">
        <v>561</v>
      </c>
      <c r="D1854" s="350"/>
      <c r="E1854" s="346">
        <f>INDEX('5_Gas_Sales'!$E$6:$AT$75,I1854,H1854)</f>
        <v>0</v>
      </c>
      <c r="H1854">
        <v>40</v>
      </c>
      <c r="I1854">
        <v>9</v>
      </c>
    </row>
    <row r="1855" spans="1:9">
      <c r="A1855">
        <v>153</v>
      </c>
      <c r="B1855" t="s">
        <v>424</v>
      </c>
      <c r="C1855" s="345" t="s">
        <v>563</v>
      </c>
      <c r="D1855" s="350"/>
      <c r="E1855" s="346">
        <f>INDEX('5_Gas_Sales'!$E$6:$AT$75,I1855,H1855)</f>
        <v>0</v>
      </c>
      <c r="H1855">
        <v>40</v>
      </c>
      <c r="I1855">
        <v>10</v>
      </c>
    </row>
    <row r="1856" spans="1:9">
      <c r="A1856">
        <v>153</v>
      </c>
      <c r="B1856" t="s">
        <v>424</v>
      </c>
      <c r="C1856" s="345" t="s">
        <v>562</v>
      </c>
      <c r="D1856" s="350"/>
      <c r="E1856" s="346">
        <f>INDEX('5_Gas_Sales'!$E$6:$AT$75,I1856,H1856)</f>
        <v>0</v>
      </c>
      <c r="H1856">
        <v>40</v>
      </c>
      <c r="I1856">
        <v>11</v>
      </c>
    </row>
    <row r="1857" spans="1:9">
      <c r="A1857">
        <v>153</v>
      </c>
      <c r="B1857" t="s">
        <v>424</v>
      </c>
      <c r="C1857" s="345" t="s">
        <v>564</v>
      </c>
      <c r="D1857" s="350"/>
      <c r="E1857" s="346">
        <f>INDEX('5_Gas_Sales'!$E$6:$AT$75,I1857,H1857)</f>
        <v>0</v>
      </c>
      <c r="H1857">
        <v>40</v>
      </c>
      <c r="I1857">
        <v>12</v>
      </c>
    </row>
    <row r="1858" spans="1:9">
      <c r="A1858">
        <v>153</v>
      </c>
      <c r="B1858" t="s">
        <v>424</v>
      </c>
      <c r="C1858" s="345" t="s">
        <v>565</v>
      </c>
      <c r="D1858" s="351"/>
      <c r="E1858" s="346">
        <f>INDEX('5_Gas_Sales'!$E$6:$AT$75,I1858,H1858)</f>
        <v>0</v>
      </c>
      <c r="H1858">
        <v>40</v>
      </c>
      <c r="I1858">
        <v>13</v>
      </c>
    </row>
    <row r="1859" spans="1:9">
      <c r="A1859">
        <v>153</v>
      </c>
      <c r="B1859" t="s">
        <v>424</v>
      </c>
      <c r="C1859" s="345" t="s">
        <v>566</v>
      </c>
      <c r="D1859" s="351"/>
      <c r="E1859" s="346">
        <f>INDEX('5_Gas_Sales'!$E$6:$AT$75,I1859,H1859)</f>
        <v>0</v>
      </c>
      <c r="H1859">
        <v>40</v>
      </c>
      <c r="I1859">
        <v>14</v>
      </c>
    </row>
    <row r="1860" spans="1:9">
      <c r="A1860">
        <v>153</v>
      </c>
      <c r="B1860" t="s">
        <v>424</v>
      </c>
      <c r="C1860" s="345" t="s">
        <v>600</v>
      </c>
      <c r="D1860" s="351"/>
      <c r="E1860" s="346">
        <f>INDEX('5_Gas_Sales'!$E$6:$AT$75,I1860,H1860)</f>
        <v>0</v>
      </c>
      <c r="H1860">
        <v>40</v>
      </c>
      <c r="I1860">
        <v>22</v>
      </c>
    </row>
    <row r="1861" spans="1:9">
      <c r="A1861">
        <v>153</v>
      </c>
      <c r="B1861" t="s">
        <v>424</v>
      </c>
      <c r="C1861" s="345" t="s">
        <v>601</v>
      </c>
      <c r="D1861" s="351"/>
      <c r="E1861" s="346">
        <f>INDEX('5_Gas_Sales'!$E$6:$AT$75,I1861,H1861)</f>
        <v>0</v>
      </c>
      <c r="H1861">
        <v>40</v>
      </c>
      <c r="I1861">
        <v>23</v>
      </c>
    </row>
    <row r="1862" spans="1:9">
      <c r="A1862">
        <v>153</v>
      </c>
      <c r="B1862" t="s">
        <v>424</v>
      </c>
      <c r="C1862" s="345" t="s">
        <v>583</v>
      </c>
      <c r="D1862" s="351"/>
      <c r="E1862" s="346">
        <f>INDEX('5_Gas_Sales'!$E$6:$AT$75,I1862,H1862)</f>
        <v>0</v>
      </c>
      <c r="H1862">
        <v>40</v>
      </c>
      <c r="I1862">
        <v>32</v>
      </c>
    </row>
    <row r="1863" spans="1:9">
      <c r="A1863">
        <v>153</v>
      </c>
      <c r="B1863" t="s">
        <v>424</v>
      </c>
      <c r="C1863" s="345" t="s">
        <v>584</v>
      </c>
      <c r="D1863" s="351"/>
      <c r="E1863" s="346">
        <f>INDEX('5_Gas_Sales'!$E$6:$AT$75,I1863,H1863)</f>
        <v>0</v>
      </c>
      <c r="H1863">
        <v>40</v>
      </c>
      <c r="I1863">
        <v>33</v>
      </c>
    </row>
    <row r="1864" spans="1:9">
      <c r="A1864">
        <v>153</v>
      </c>
      <c r="B1864" t="s">
        <v>424</v>
      </c>
      <c r="C1864" s="345" t="s">
        <v>585</v>
      </c>
      <c r="D1864" s="351"/>
      <c r="E1864" s="346">
        <f>INDEX('5_Gas_Sales'!$E$6:$AT$75,I1864,H1864)</f>
        <v>0</v>
      </c>
      <c r="H1864">
        <v>40</v>
      </c>
      <c r="I1864">
        <v>35</v>
      </c>
    </row>
    <row r="1865" spans="1:9">
      <c r="A1865">
        <v>154</v>
      </c>
      <c r="B1865" t="s">
        <v>424</v>
      </c>
      <c r="C1865" s="345" t="s">
        <v>75</v>
      </c>
      <c r="D1865" s="346" t="str">
        <f>INDEX('5_Gas_Sales'!$E$6:$AT$75,I1865,H1865)</f>
        <v>Q</v>
      </c>
      <c r="E1865" s="350"/>
      <c r="H1865">
        <v>41</v>
      </c>
      <c r="I1865">
        <v>1</v>
      </c>
    </row>
    <row r="1866" spans="1:9">
      <c r="A1866">
        <v>154</v>
      </c>
      <c r="B1866" t="s">
        <v>424</v>
      </c>
      <c r="C1866" s="345" t="s">
        <v>561</v>
      </c>
      <c r="D1866" s="350"/>
      <c r="E1866" s="346">
        <f>INDEX('5_Gas_Sales'!$E$6:$AT$75,I1866,H1866)</f>
        <v>0</v>
      </c>
      <c r="H1866">
        <v>41</v>
      </c>
      <c r="I1866">
        <v>9</v>
      </c>
    </row>
    <row r="1867" spans="1:9">
      <c r="A1867">
        <v>154</v>
      </c>
      <c r="B1867" t="s">
        <v>424</v>
      </c>
      <c r="C1867" s="345" t="s">
        <v>563</v>
      </c>
      <c r="D1867" s="350"/>
      <c r="E1867" s="346">
        <f>INDEX('5_Gas_Sales'!$E$6:$AT$75,I1867,H1867)</f>
        <v>0</v>
      </c>
      <c r="H1867">
        <v>41</v>
      </c>
      <c r="I1867">
        <v>10</v>
      </c>
    </row>
    <row r="1868" spans="1:9">
      <c r="A1868">
        <v>154</v>
      </c>
      <c r="B1868" t="s">
        <v>424</v>
      </c>
      <c r="C1868" s="345" t="s">
        <v>562</v>
      </c>
      <c r="D1868" s="350"/>
      <c r="E1868" s="346">
        <f>INDEX('5_Gas_Sales'!$E$6:$AT$75,I1868,H1868)</f>
        <v>0</v>
      </c>
      <c r="H1868">
        <v>41</v>
      </c>
      <c r="I1868">
        <v>11</v>
      </c>
    </row>
    <row r="1869" spans="1:9">
      <c r="A1869">
        <v>154</v>
      </c>
      <c r="B1869" t="s">
        <v>424</v>
      </c>
      <c r="C1869" s="345" t="s">
        <v>564</v>
      </c>
      <c r="D1869" s="350"/>
      <c r="E1869" s="346">
        <f>INDEX('5_Gas_Sales'!$E$6:$AT$75,I1869,H1869)</f>
        <v>0</v>
      </c>
      <c r="H1869">
        <v>41</v>
      </c>
      <c r="I1869">
        <v>12</v>
      </c>
    </row>
    <row r="1870" spans="1:9">
      <c r="A1870">
        <v>154</v>
      </c>
      <c r="B1870" t="s">
        <v>424</v>
      </c>
      <c r="C1870" s="345" t="s">
        <v>565</v>
      </c>
      <c r="D1870" s="351"/>
      <c r="E1870" s="346">
        <f>INDEX('5_Gas_Sales'!$E$6:$AT$75,I1870,H1870)</f>
        <v>0</v>
      </c>
      <c r="H1870">
        <v>41</v>
      </c>
      <c r="I1870">
        <v>13</v>
      </c>
    </row>
    <row r="1871" spans="1:9">
      <c r="A1871">
        <v>154</v>
      </c>
      <c r="B1871" t="s">
        <v>424</v>
      </c>
      <c r="C1871" s="345" t="s">
        <v>566</v>
      </c>
      <c r="D1871" s="351"/>
      <c r="E1871" s="346">
        <f>INDEX('5_Gas_Sales'!$E$6:$AT$75,I1871,H1871)</f>
        <v>0</v>
      </c>
      <c r="H1871">
        <v>41</v>
      </c>
      <c r="I1871">
        <v>14</v>
      </c>
    </row>
    <row r="1872" spans="1:9">
      <c r="A1872">
        <v>154</v>
      </c>
      <c r="B1872" t="s">
        <v>424</v>
      </c>
      <c r="C1872" s="345" t="s">
        <v>600</v>
      </c>
      <c r="D1872" s="351"/>
      <c r="E1872" s="346">
        <f>INDEX('5_Gas_Sales'!$E$6:$AT$75,I1872,H1872)</f>
        <v>0</v>
      </c>
      <c r="H1872">
        <v>41</v>
      </c>
      <c r="I1872">
        <v>22</v>
      </c>
    </row>
    <row r="1873" spans="1:9">
      <c r="A1873">
        <v>154</v>
      </c>
      <c r="B1873" t="s">
        <v>424</v>
      </c>
      <c r="C1873" s="345" t="s">
        <v>601</v>
      </c>
      <c r="D1873" s="351"/>
      <c r="E1873" s="346">
        <f>INDEX('5_Gas_Sales'!$E$6:$AT$75,I1873,H1873)</f>
        <v>0</v>
      </c>
      <c r="H1873">
        <v>41</v>
      </c>
      <c r="I1873">
        <v>23</v>
      </c>
    </row>
    <row r="1874" spans="1:9">
      <c r="A1874">
        <v>154</v>
      </c>
      <c r="B1874" t="s">
        <v>424</v>
      </c>
      <c r="C1874" s="345" t="s">
        <v>583</v>
      </c>
      <c r="D1874" s="351"/>
      <c r="E1874" s="346">
        <f>INDEX('5_Gas_Sales'!$E$6:$AT$75,I1874,H1874)</f>
        <v>0</v>
      </c>
      <c r="H1874">
        <v>41</v>
      </c>
      <c r="I1874">
        <v>32</v>
      </c>
    </row>
    <row r="1875" spans="1:9">
      <c r="A1875">
        <v>154</v>
      </c>
      <c r="B1875" t="s">
        <v>424</v>
      </c>
      <c r="C1875" s="345" t="s">
        <v>584</v>
      </c>
      <c r="D1875" s="351"/>
      <c r="E1875" s="346">
        <f>INDEX('5_Gas_Sales'!$E$6:$AT$75,I1875,H1875)</f>
        <v>0</v>
      </c>
      <c r="H1875">
        <v>41</v>
      </c>
      <c r="I1875">
        <v>33</v>
      </c>
    </row>
    <row r="1876" spans="1:9">
      <c r="A1876">
        <v>154</v>
      </c>
      <c r="B1876" t="s">
        <v>424</v>
      </c>
      <c r="C1876" s="345" t="s">
        <v>585</v>
      </c>
      <c r="D1876" s="351"/>
      <c r="E1876" s="346">
        <f>INDEX('5_Gas_Sales'!$E$6:$AT$75,I1876,H1876)</f>
        <v>0</v>
      </c>
      <c r="H1876">
        <v>41</v>
      </c>
      <c r="I1876">
        <v>35</v>
      </c>
    </row>
    <row r="1877" spans="1:9">
      <c r="A1877">
        <v>155</v>
      </c>
      <c r="B1877" t="s">
        <v>424</v>
      </c>
      <c r="C1877" s="345" t="s">
        <v>75</v>
      </c>
      <c r="D1877" s="346" t="str">
        <f>INDEX('5_Gas_Sales'!$E$6:$AT$75,I1877,H1877)</f>
        <v>R-S</v>
      </c>
      <c r="E1877" s="350"/>
      <c r="H1877">
        <v>42</v>
      </c>
      <c r="I1877">
        <v>1</v>
      </c>
    </row>
    <row r="1878" spans="1:9">
      <c r="A1878">
        <v>155</v>
      </c>
      <c r="B1878" t="s">
        <v>424</v>
      </c>
      <c r="C1878" s="345" t="s">
        <v>561</v>
      </c>
      <c r="D1878" s="350"/>
      <c r="E1878" s="346">
        <f>INDEX('5_Gas_Sales'!$E$6:$AT$75,I1878,H1878)</f>
        <v>0</v>
      </c>
      <c r="H1878">
        <v>42</v>
      </c>
      <c r="I1878">
        <v>9</v>
      </c>
    </row>
    <row r="1879" spans="1:9">
      <c r="A1879">
        <v>155</v>
      </c>
      <c r="B1879" t="s">
        <v>424</v>
      </c>
      <c r="C1879" s="345" t="s">
        <v>563</v>
      </c>
      <c r="D1879" s="350"/>
      <c r="E1879" s="346">
        <f>INDEX('5_Gas_Sales'!$E$6:$AT$75,I1879,H1879)</f>
        <v>0</v>
      </c>
      <c r="H1879">
        <v>42</v>
      </c>
      <c r="I1879">
        <v>10</v>
      </c>
    </row>
    <row r="1880" spans="1:9">
      <c r="A1880">
        <v>155</v>
      </c>
      <c r="B1880" t="s">
        <v>424</v>
      </c>
      <c r="C1880" s="345" t="s">
        <v>562</v>
      </c>
      <c r="D1880" s="350"/>
      <c r="E1880" s="346">
        <f>INDEX('5_Gas_Sales'!$E$6:$AT$75,I1880,H1880)</f>
        <v>0</v>
      </c>
      <c r="H1880">
        <v>42</v>
      </c>
      <c r="I1880">
        <v>11</v>
      </c>
    </row>
    <row r="1881" spans="1:9">
      <c r="A1881">
        <v>155</v>
      </c>
      <c r="B1881" t="s">
        <v>424</v>
      </c>
      <c r="C1881" s="345" t="s">
        <v>564</v>
      </c>
      <c r="D1881" s="350"/>
      <c r="E1881" s="346">
        <f>INDEX('5_Gas_Sales'!$E$6:$AT$75,I1881,H1881)</f>
        <v>0</v>
      </c>
      <c r="H1881">
        <v>42</v>
      </c>
      <c r="I1881">
        <v>12</v>
      </c>
    </row>
    <row r="1882" spans="1:9">
      <c r="A1882">
        <v>155</v>
      </c>
      <c r="B1882" t="s">
        <v>424</v>
      </c>
      <c r="C1882" s="345" t="s">
        <v>565</v>
      </c>
      <c r="D1882" s="351"/>
      <c r="E1882" s="346">
        <f>INDEX('5_Gas_Sales'!$E$6:$AT$75,I1882,H1882)</f>
        <v>0</v>
      </c>
      <c r="H1882">
        <v>42</v>
      </c>
      <c r="I1882">
        <v>13</v>
      </c>
    </row>
    <row r="1883" spans="1:9">
      <c r="A1883">
        <v>155</v>
      </c>
      <c r="B1883" t="s">
        <v>424</v>
      </c>
      <c r="C1883" s="345" t="s">
        <v>566</v>
      </c>
      <c r="D1883" s="351"/>
      <c r="E1883" s="346">
        <f>INDEX('5_Gas_Sales'!$E$6:$AT$75,I1883,H1883)</f>
        <v>0</v>
      </c>
      <c r="H1883">
        <v>42</v>
      </c>
      <c r="I1883">
        <v>14</v>
      </c>
    </row>
    <row r="1884" spans="1:9">
      <c r="A1884">
        <v>155</v>
      </c>
      <c r="B1884" t="s">
        <v>424</v>
      </c>
      <c r="C1884" s="345" t="s">
        <v>600</v>
      </c>
      <c r="D1884" s="351"/>
      <c r="E1884" s="346">
        <f>INDEX('5_Gas_Sales'!$E$6:$AT$75,I1884,H1884)</f>
        <v>0</v>
      </c>
      <c r="H1884">
        <v>42</v>
      </c>
      <c r="I1884">
        <v>22</v>
      </c>
    </row>
    <row r="1885" spans="1:9">
      <c r="A1885">
        <v>155</v>
      </c>
      <c r="B1885" t="s">
        <v>424</v>
      </c>
      <c r="C1885" s="345" t="s">
        <v>601</v>
      </c>
      <c r="D1885" s="351"/>
      <c r="E1885" s="346">
        <f>INDEX('5_Gas_Sales'!$E$6:$AT$75,I1885,H1885)</f>
        <v>0</v>
      </c>
      <c r="H1885">
        <v>42</v>
      </c>
      <c r="I1885">
        <v>23</v>
      </c>
    </row>
    <row r="1886" spans="1:9">
      <c r="A1886">
        <v>155</v>
      </c>
      <c r="B1886" t="s">
        <v>424</v>
      </c>
      <c r="C1886" s="345" t="s">
        <v>583</v>
      </c>
      <c r="D1886" s="351"/>
      <c r="E1886" s="346">
        <f>INDEX('5_Gas_Sales'!$E$6:$AT$75,I1886,H1886)</f>
        <v>0</v>
      </c>
      <c r="H1886">
        <v>42</v>
      </c>
      <c r="I1886">
        <v>32</v>
      </c>
    </row>
    <row r="1887" spans="1:9">
      <c r="A1887">
        <v>155</v>
      </c>
      <c r="B1887" t="s">
        <v>424</v>
      </c>
      <c r="C1887" s="345" t="s">
        <v>584</v>
      </c>
      <c r="D1887" s="351"/>
      <c r="E1887" s="346">
        <f>INDEX('5_Gas_Sales'!$E$6:$AT$75,I1887,H1887)</f>
        <v>0</v>
      </c>
      <c r="H1887">
        <v>42</v>
      </c>
      <c r="I1887">
        <v>33</v>
      </c>
    </row>
    <row r="1888" spans="1:9">
      <c r="A1888">
        <v>155</v>
      </c>
      <c r="B1888" t="s">
        <v>424</v>
      </c>
      <c r="C1888" s="345" t="s">
        <v>585</v>
      </c>
      <c r="D1888" s="351"/>
      <c r="E1888" s="346">
        <f>INDEX('5_Gas_Sales'!$E$6:$AT$75,I1888,H1888)</f>
        <v>0</v>
      </c>
      <c r="H1888">
        <v>42</v>
      </c>
      <c r="I1888">
        <v>35</v>
      </c>
    </row>
    <row r="1889" spans="1:9">
      <c r="A1889">
        <v>156</v>
      </c>
      <c r="B1889" t="s">
        <v>384</v>
      </c>
      <c r="C1889" s="345" t="s">
        <v>615</v>
      </c>
      <c r="D1889" s="346" t="str">
        <f>INDEX('6_Gas_SpecificANZSIC'!$B$8:$C$11,DB_Upload!I1889,DB_Upload!H1889)</f>
        <v>C1701</v>
      </c>
      <c r="E1889" s="351"/>
      <c r="H1889">
        <v>1</v>
      </c>
      <c r="I1889">
        <v>1</v>
      </c>
    </row>
    <row r="1890" spans="1:9">
      <c r="A1890">
        <v>156</v>
      </c>
      <c r="B1890" t="s">
        <v>384</v>
      </c>
      <c r="C1890" s="345" t="s">
        <v>615</v>
      </c>
      <c r="D1890" s="351"/>
      <c r="E1890" s="346">
        <f>INDEX('6_Gas_SpecificANZSIC'!$B$8:$C$11,DB_Upload!I1890,DB_Upload!H1890)</f>
        <v>0</v>
      </c>
      <c r="H1890">
        <v>2</v>
      </c>
      <c r="I1890">
        <v>1</v>
      </c>
    </row>
    <row r="1891" spans="1:9">
      <c r="A1891">
        <v>157</v>
      </c>
      <c r="B1891" t="s">
        <v>384</v>
      </c>
      <c r="C1891" s="345" t="s">
        <v>615</v>
      </c>
      <c r="D1891" s="346" t="str">
        <f>INDEX('6_Gas_SpecificANZSIC'!$B$8:$C$11,DB_Upload!I1891,DB_Upload!H1891)</f>
        <v>C1709</v>
      </c>
      <c r="E1891" s="351"/>
      <c r="H1891">
        <v>1</v>
      </c>
      <c r="I1891">
        <v>2</v>
      </c>
    </row>
    <row r="1892" spans="1:9">
      <c r="A1892">
        <v>157</v>
      </c>
      <c r="B1892" t="s">
        <v>384</v>
      </c>
      <c r="C1892" s="345" t="s">
        <v>615</v>
      </c>
      <c r="D1892" s="351"/>
      <c r="E1892" s="346">
        <f>INDEX('6_Gas_SpecificANZSIC'!$B$8:$C$11,DB_Upload!I1892,DB_Upload!H1892)</f>
        <v>0</v>
      </c>
      <c r="H1892">
        <v>2</v>
      </c>
      <c r="I1892">
        <v>2</v>
      </c>
    </row>
    <row r="1893" spans="1:9">
      <c r="A1893">
        <v>158</v>
      </c>
      <c r="B1893" t="s">
        <v>384</v>
      </c>
      <c r="C1893" s="345" t="s">
        <v>615</v>
      </c>
      <c r="D1893" s="346" t="str">
        <f>INDEX('6_Gas_SpecificANZSIC'!$B$8:$C$11,DB_Upload!I1893,DB_Upload!H1893)</f>
        <v>C1831</v>
      </c>
      <c r="E1893" s="351"/>
      <c r="H1893">
        <v>1</v>
      </c>
      <c r="I1893">
        <v>3</v>
      </c>
    </row>
    <row r="1894" spans="1:9">
      <c r="A1894">
        <v>158</v>
      </c>
      <c r="B1894" t="s">
        <v>384</v>
      </c>
      <c r="C1894" s="345" t="s">
        <v>615</v>
      </c>
      <c r="D1894" s="351"/>
      <c r="E1894" s="346">
        <f>INDEX('6_Gas_SpecificANZSIC'!$B$8:$C$11,DB_Upload!I1894,DB_Upload!H1894)</f>
        <v>0</v>
      </c>
      <c r="H1894">
        <v>2</v>
      </c>
      <c r="I1894">
        <v>3</v>
      </c>
    </row>
    <row r="1895" spans="1:9">
      <c r="A1895">
        <v>159</v>
      </c>
      <c r="B1895" t="s">
        <v>384</v>
      </c>
      <c r="C1895" s="345" t="s">
        <v>615</v>
      </c>
      <c r="D1895" s="346" t="str">
        <f>INDEX('6_Gas_SpecificANZSIC'!$B$8:$C$11,DB_Upload!I1895,DB_Upload!H1895)</f>
        <v>C1812</v>
      </c>
      <c r="E1895" s="351"/>
      <c r="H1895">
        <v>1</v>
      </c>
      <c r="I1895">
        <v>4</v>
      </c>
    </row>
    <row r="1896" spans="1:9" ht="15" thickBot="1">
      <c r="A1896">
        <v>159</v>
      </c>
      <c r="B1896" t="s">
        <v>384</v>
      </c>
      <c r="C1896" s="345" t="s">
        <v>615</v>
      </c>
      <c r="D1896" s="351"/>
      <c r="E1896" s="346">
        <f>INDEX('6_Gas_SpecificANZSIC'!$B$8:$C$11,DB_Upload!I1896,DB_Upload!H1896)</f>
        <v>0</v>
      </c>
      <c r="H1896">
        <v>2</v>
      </c>
      <c r="I1896">
        <v>4</v>
      </c>
    </row>
    <row r="1897" spans="1:9">
      <c r="A1897">
        <v>160</v>
      </c>
      <c r="B1897" s="364" t="s">
        <v>602</v>
      </c>
      <c r="C1897" s="365" t="s">
        <v>603</v>
      </c>
      <c r="D1897" s="366">
        <f>'7_Gas_WholesalePurchases'!$B$6</f>
        <v>0</v>
      </c>
      <c r="E1897" s="367"/>
    </row>
    <row r="1898" spans="1:9">
      <c r="A1898">
        <v>160</v>
      </c>
      <c r="B1898" s="344" t="s">
        <v>602</v>
      </c>
      <c r="C1898" s="345" t="s">
        <v>317</v>
      </c>
      <c r="D1898" s="346"/>
      <c r="E1898" s="368">
        <f>'7_Gas_WholesalePurchases'!$C$6</f>
        <v>0</v>
      </c>
    </row>
    <row r="1899" spans="1:9">
      <c r="A1899">
        <v>160</v>
      </c>
      <c r="B1899" s="344" t="s">
        <v>602</v>
      </c>
      <c r="C1899" s="345" t="s">
        <v>604</v>
      </c>
      <c r="D1899" s="346"/>
      <c r="E1899" s="368">
        <f>'7_Gas_WholesalePurchases'!$D$6</f>
        <v>0</v>
      </c>
    </row>
    <row r="1900" spans="1:9">
      <c r="A1900">
        <v>160</v>
      </c>
      <c r="B1900" s="344" t="s">
        <v>602</v>
      </c>
      <c r="C1900" s="345" t="s">
        <v>605</v>
      </c>
      <c r="D1900" s="346"/>
      <c r="E1900" s="368">
        <f>'7_Gas_WholesalePurchases'!$E$6</f>
        <v>0</v>
      </c>
    </row>
    <row r="1901" spans="1:9" ht="15" thickBot="1">
      <c r="A1901">
        <v>160</v>
      </c>
      <c r="B1901" s="344" t="s">
        <v>602</v>
      </c>
      <c r="C1901" s="345" t="s">
        <v>606</v>
      </c>
      <c r="D1901" s="369"/>
      <c r="E1901" s="370">
        <f>'7_Gas_WholesalePurchases'!$F$6</f>
        <v>0</v>
      </c>
    </row>
    <row r="1902" spans="1:9">
      <c r="A1902">
        <v>161</v>
      </c>
      <c r="B1902" s="364" t="s">
        <v>602</v>
      </c>
      <c r="C1902" s="365" t="s">
        <v>603</v>
      </c>
      <c r="D1902" s="366">
        <f>'7_Gas_WholesalePurchases'!$B$7</f>
        <v>0</v>
      </c>
      <c r="E1902" s="367"/>
    </row>
    <row r="1903" spans="1:9">
      <c r="A1903">
        <v>161</v>
      </c>
      <c r="B1903" s="344" t="s">
        <v>602</v>
      </c>
      <c r="C1903" s="345" t="s">
        <v>317</v>
      </c>
      <c r="D1903" s="346"/>
      <c r="E1903" s="368">
        <f>'7_Gas_WholesalePurchases'!$C$7</f>
        <v>0</v>
      </c>
    </row>
    <row r="1904" spans="1:9">
      <c r="A1904">
        <v>161</v>
      </c>
      <c r="B1904" s="344" t="s">
        <v>602</v>
      </c>
      <c r="C1904" s="345" t="s">
        <v>604</v>
      </c>
      <c r="D1904" s="346"/>
      <c r="E1904" s="368">
        <f>'7_Gas_WholesalePurchases'!$D$7</f>
        <v>0</v>
      </c>
    </row>
    <row r="1905" spans="1:5">
      <c r="A1905">
        <v>161</v>
      </c>
      <c r="B1905" s="344" t="s">
        <v>602</v>
      </c>
      <c r="C1905" s="345" t="s">
        <v>605</v>
      </c>
      <c r="D1905" s="346"/>
      <c r="E1905" s="368">
        <f>'7_Gas_WholesalePurchases'!$E$7</f>
        <v>0</v>
      </c>
    </row>
    <row r="1906" spans="1:5" ht="15" thickBot="1">
      <c r="A1906">
        <v>161</v>
      </c>
      <c r="B1906" s="344" t="s">
        <v>602</v>
      </c>
      <c r="C1906" s="345" t="s">
        <v>606</v>
      </c>
      <c r="D1906" s="369"/>
      <c r="E1906" s="370">
        <f>'7_Gas_WholesalePurchases'!$F$7</f>
        <v>0</v>
      </c>
    </row>
    <row r="1907" spans="1:5">
      <c r="A1907">
        <v>162</v>
      </c>
      <c r="B1907" s="364" t="s">
        <v>602</v>
      </c>
      <c r="C1907" s="365" t="s">
        <v>603</v>
      </c>
      <c r="D1907" s="366">
        <f>'7_Gas_WholesalePurchases'!$B$8</f>
        <v>0</v>
      </c>
      <c r="E1907" s="367"/>
    </row>
    <row r="1908" spans="1:5">
      <c r="A1908">
        <v>162</v>
      </c>
      <c r="B1908" s="344" t="s">
        <v>602</v>
      </c>
      <c r="C1908" s="345" t="s">
        <v>317</v>
      </c>
      <c r="D1908" s="346"/>
      <c r="E1908" s="368">
        <f>'7_Gas_WholesalePurchases'!$C$8</f>
        <v>0</v>
      </c>
    </row>
    <row r="1909" spans="1:5">
      <c r="A1909">
        <v>162</v>
      </c>
      <c r="B1909" s="344" t="s">
        <v>602</v>
      </c>
      <c r="C1909" s="345" t="s">
        <v>604</v>
      </c>
      <c r="D1909" s="346"/>
      <c r="E1909" s="368">
        <f>'7_Gas_WholesalePurchases'!$D$8</f>
        <v>0</v>
      </c>
    </row>
    <row r="1910" spans="1:5">
      <c r="A1910">
        <v>162</v>
      </c>
      <c r="B1910" s="344" t="s">
        <v>602</v>
      </c>
      <c r="C1910" s="345" t="s">
        <v>605</v>
      </c>
      <c r="D1910" s="346"/>
      <c r="E1910" s="368">
        <f>'7_Gas_WholesalePurchases'!$E$8</f>
        <v>0</v>
      </c>
    </row>
    <row r="1911" spans="1:5" ht="15" thickBot="1">
      <c r="A1911">
        <v>162</v>
      </c>
      <c r="B1911" s="344" t="s">
        <v>602</v>
      </c>
      <c r="C1911" s="345" t="s">
        <v>606</v>
      </c>
      <c r="D1911" s="369"/>
      <c r="E1911" s="370">
        <f>'7_Gas_WholesalePurchases'!$F$8</f>
        <v>0</v>
      </c>
    </row>
    <row r="1912" spans="1:5">
      <c r="A1912">
        <v>163</v>
      </c>
      <c r="B1912" s="364" t="s">
        <v>602</v>
      </c>
      <c r="C1912" s="365" t="s">
        <v>603</v>
      </c>
      <c r="D1912" s="366">
        <f>'7_Gas_WholesalePurchases'!$B$9</f>
        <v>0</v>
      </c>
      <c r="E1912" s="367"/>
    </row>
    <row r="1913" spans="1:5">
      <c r="A1913">
        <v>163</v>
      </c>
      <c r="B1913" s="344" t="s">
        <v>602</v>
      </c>
      <c r="C1913" s="345" t="s">
        <v>317</v>
      </c>
      <c r="D1913" s="346"/>
      <c r="E1913" s="368">
        <f>'7_Gas_WholesalePurchases'!$C$9</f>
        <v>0</v>
      </c>
    </row>
    <row r="1914" spans="1:5">
      <c r="A1914">
        <v>163</v>
      </c>
      <c r="B1914" s="344" t="s">
        <v>602</v>
      </c>
      <c r="C1914" s="345" t="s">
        <v>604</v>
      </c>
      <c r="D1914" s="346"/>
      <c r="E1914" s="368">
        <f>'7_Gas_WholesalePurchases'!$D$9</f>
        <v>0</v>
      </c>
    </row>
    <row r="1915" spans="1:5">
      <c r="A1915">
        <v>163</v>
      </c>
      <c r="B1915" s="344" t="s">
        <v>602</v>
      </c>
      <c r="C1915" s="345" t="s">
        <v>605</v>
      </c>
      <c r="D1915" s="346"/>
      <c r="E1915" s="368">
        <f>'7_Gas_WholesalePurchases'!$E$9</f>
        <v>0</v>
      </c>
    </row>
    <row r="1916" spans="1:5" ht="15" thickBot="1">
      <c r="A1916">
        <v>163</v>
      </c>
      <c r="B1916" s="344" t="s">
        <v>602</v>
      </c>
      <c r="C1916" s="345" t="s">
        <v>606</v>
      </c>
      <c r="D1916" s="369"/>
      <c r="E1916" s="370">
        <f>'7_Gas_WholesalePurchases'!$F$9</f>
        <v>0</v>
      </c>
    </row>
    <row r="1917" spans="1:5">
      <c r="A1917">
        <v>164</v>
      </c>
      <c r="B1917" s="364" t="s">
        <v>602</v>
      </c>
      <c r="C1917" s="365" t="s">
        <v>603</v>
      </c>
      <c r="D1917" s="366">
        <f>'7_Gas_WholesalePurchases'!$B$10</f>
        <v>0</v>
      </c>
      <c r="E1917" s="367"/>
    </row>
    <row r="1918" spans="1:5">
      <c r="A1918">
        <v>164</v>
      </c>
      <c r="B1918" s="344" t="s">
        <v>602</v>
      </c>
      <c r="C1918" s="345" t="s">
        <v>317</v>
      </c>
      <c r="D1918" s="346"/>
      <c r="E1918" s="368">
        <f>'7_Gas_WholesalePurchases'!$C$10</f>
        <v>0</v>
      </c>
    </row>
    <row r="1919" spans="1:5">
      <c r="A1919">
        <v>164</v>
      </c>
      <c r="B1919" s="344" t="s">
        <v>602</v>
      </c>
      <c r="C1919" s="345" t="s">
        <v>604</v>
      </c>
      <c r="D1919" s="346"/>
      <c r="E1919" s="368">
        <f>'7_Gas_WholesalePurchases'!$D$10</f>
        <v>0</v>
      </c>
    </row>
    <row r="1920" spans="1:5">
      <c r="A1920">
        <v>164</v>
      </c>
      <c r="B1920" s="344" t="s">
        <v>602</v>
      </c>
      <c r="C1920" s="345" t="s">
        <v>605</v>
      </c>
      <c r="D1920" s="346"/>
      <c r="E1920" s="368">
        <f>'7_Gas_WholesalePurchases'!$E$10</f>
        <v>0</v>
      </c>
    </row>
    <row r="1921" spans="1:5" ht="15" thickBot="1">
      <c r="A1921">
        <v>164</v>
      </c>
      <c r="B1921" s="344" t="s">
        <v>602</v>
      </c>
      <c r="C1921" s="345" t="s">
        <v>606</v>
      </c>
      <c r="D1921" s="369"/>
      <c r="E1921" s="370">
        <f>'7_Gas_WholesalePurchases'!$F$10</f>
        <v>0</v>
      </c>
    </row>
    <row r="1922" spans="1:5">
      <c r="A1922">
        <v>165</v>
      </c>
      <c r="B1922" s="364" t="s">
        <v>602</v>
      </c>
      <c r="C1922" s="365" t="s">
        <v>603</v>
      </c>
      <c r="D1922" s="366">
        <f>'7_Gas_WholesalePurchases'!$B$11</f>
        <v>0</v>
      </c>
      <c r="E1922" s="367"/>
    </row>
    <row r="1923" spans="1:5">
      <c r="A1923">
        <v>165</v>
      </c>
      <c r="B1923" s="344" t="s">
        <v>602</v>
      </c>
      <c r="C1923" s="345" t="s">
        <v>317</v>
      </c>
      <c r="D1923" s="346"/>
      <c r="E1923" s="368">
        <f>'7_Gas_WholesalePurchases'!$C$11</f>
        <v>0</v>
      </c>
    </row>
    <row r="1924" spans="1:5">
      <c r="A1924">
        <v>165</v>
      </c>
      <c r="B1924" s="344" t="s">
        <v>602</v>
      </c>
      <c r="C1924" s="345" t="s">
        <v>604</v>
      </c>
      <c r="D1924" s="346"/>
      <c r="E1924" s="368">
        <f>'7_Gas_WholesalePurchases'!$D$11</f>
        <v>0</v>
      </c>
    </row>
    <row r="1925" spans="1:5">
      <c r="A1925">
        <v>165</v>
      </c>
      <c r="B1925" s="344" t="s">
        <v>602</v>
      </c>
      <c r="C1925" s="345" t="s">
        <v>605</v>
      </c>
      <c r="D1925" s="346"/>
      <c r="E1925" s="368">
        <f>'7_Gas_WholesalePurchases'!$E$11</f>
        <v>0</v>
      </c>
    </row>
    <row r="1926" spans="1:5" ht="15" thickBot="1">
      <c r="A1926">
        <v>165</v>
      </c>
      <c r="B1926" s="344" t="s">
        <v>602</v>
      </c>
      <c r="C1926" s="345" t="s">
        <v>606</v>
      </c>
      <c r="D1926" s="369"/>
      <c r="E1926" s="370">
        <f>'7_Gas_WholesalePurchases'!$F$11</f>
        <v>0</v>
      </c>
    </row>
    <row r="1927" spans="1:5">
      <c r="A1927">
        <v>166</v>
      </c>
      <c r="B1927" s="364" t="s">
        <v>602</v>
      </c>
      <c r="C1927" s="365" t="s">
        <v>603</v>
      </c>
      <c r="D1927" s="366">
        <f>'7_Gas_WholesalePurchases'!$B$12</f>
        <v>0</v>
      </c>
      <c r="E1927" s="367"/>
    </row>
    <row r="1928" spans="1:5">
      <c r="A1928">
        <v>166</v>
      </c>
      <c r="B1928" s="344" t="s">
        <v>602</v>
      </c>
      <c r="C1928" s="345" t="s">
        <v>317</v>
      </c>
      <c r="D1928" s="346"/>
      <c r="E1928" s="368">
        <f>'7_Gas_WholesalePurchases'!$C$12</f>
        <v>0</v>
      </c>
    </row>
    <row r="1929" spans="1:5">
      <c r="A1929">
        <v>166</v>
      </c>
      <c r="B1929" s="344" t="s">
        <v>602</v>
      </c>
      <c r="C1929" s="345" t="s">
        <v>604</v>
      </c>
      <c r="D1929" s="346"/>
      <c r="E1929" s="368">
        <f>'7_Gas_WholesalePurchases'!$D$12</f>
        <v>0</v>
      </c>
    </row>
    <row r="1930" spans="1:5">
      <c r="A1930">
        <v>166</v>
      </c>
      <c r="B1930" s="344" t="s">
        <v>602</v>
      </c>
      <c r="C1930" s="345" t="s">
        <v>605</v>
      </c>
      <c r="D1930" s="346"/>
      <c r="E1930" s="368">
        <f>'7_Gas_WholesalePurchases'!$E$12</f>
        <v>0</v>
      </c>
    </row>
    <row r="1931" spans="1:5" ht="15" thickBot="1">
      <c r="A1931">
        <v>166</v>
      </c>
      <c r="B1931" s="344" t="s">
        <v>602</v>
      </c>
      <c r="C1931" s="345" t="s">
        <v>606</v>
      </c>
      <c r="D1931" s="369"/>
      <c r="E1931" s="370">
        <f>'7_Gas_WholesalePurchases'!$F$12</f>
        <v>0</v>
      </c>
    </row>
    <row r="1932" spans="1:5">
      <c r="A1932">
        <v>167</v>
      </c>
      <c r="B1932" s="364" t="s">
        <v>602</v>
      </c>
      <c r="C1932" s="365" t="s">
        <v>603</v>
      </c>
      <c r="D1932" s="366">
        <f>'7_Gas_WholesalePurchases'!$B$13</f>
        <v>0</v>
      </c>
      <c r="E1932" s="367"/>
    </row>
    <row r="1933" spans="1:5">
      <c r="A1933">
        <v>167</v>
      </c>
      <c r="B1933" s="344" t="s">
        <v>602</v>
      </c>
      <c r="C1933" s="345" t="s">
        <v>317</v>
      </c>
      <c r="D1933" s="346"/>
      <c r="E1933" s="368">
        <f>'7_Gas_WholesalePurchases'!$C$13</f>
        <v>0</v>
      </c>
    </row>
    <row r="1934" spans="1:5">
      <c r="A1934">
        <v>167</v>
      </c>
      <c r="B1934" s="344" t="s">
        <v>602</v>
      </c>
      <c r="C1934" s="345" t="s">
        <v>604</v>
      </c>
      <c r="D1934" s="346"/>
      <c r="E1934" s="368">
        <f>'7_Gas_WholesalePurchases'!$D$13</f>
        <v>0</v>
      </c>
    </row>
    <row r="1935" spans="1:5">
      <c r="A1935">
        <v>167</v>
      </c>
      <c r="B1935" s="344" t="s">
        <v>602</v>
      </c>
      <c r="C1935" s="345" t="s">
        <v>605</v>
      </c>
      <c r="D1935" s="346"/>
      <c r="E1935" s="368">
        <f>'7_Gas_WholesalePurchases'!$E$13</f>
        <v>0</v>
      </c>
    </row>
    <row r="1936" spans="1:5" ht="15" thickBot="1">
      <c r="A1936">
        <v>167</v>
      </c>
      <c r="B1936" s="344" t="s">
        <v>602</v>
      </c>
      <c r="C1936" s="345" t="s">
        <v>606</v>
      </c>
      <c r="D1936" s="369"/>
      <c r="E1936" s="370">
        <f>'7_Gas_WholesalePurchases'!$F$13</f>
        <v>0</v>
      </c>
    </row>
    <row r="1937" spans="1:5">
      <c r="A1937">
        <v>168</v>
      </c>
      <c r="B1937" s="364" t="s">
        <v>602</v>
      </c>
      <c r="C1937" s="365" t="s">
        <v>603</v>
      </c>
      <c r="D1937" s="366">
        <f>'7_Gas_WholesalePurchases'!$B$14</f>
        <v>0</v>
      </c>
      <c r="E1937" s="367"/>
    </row>
    <row r="1938" spans="1:5">
      <c r="A1938">
        <v>168</v>
      </c>
      <c r="B1938" s="344" t="s">
        <v>602</v>
      </c>
      <c r="C1938" s="345" t="s">
        <v>317</v>
      </c>
      <c r="D1938" s="346"/>
      <c r="E1938" s="368">
        <f>'7_Gas_WholesalePurchases'!$C$14</f>
        <v>0</v>
      </c>
    </row>
    <row r="1939" spans="1:5">
      <c r="A1939">
        <v>168</v>
      </c>
      <c r="B1939" s="344" t="s">
        <v>602</v>
      </c>
      <c r="C1939" s="345" t="s">
        <v>604</v>
      </c>
      <c r="D1939" s="346"/>
      <c r="E1939" s="368">
        <f>'7_Gas_WholesalePurchases'!$D$14</f>
        <v>0</v>
      </c>
    </row>
    <row r="1940" spans="1:5">
      <c r="A1940">
        <v>168</v>
      </c>
      <c r="B1940" s="344" t="s">
        <v>602</v>
      </c>
      <c r="C1940" s="345" t="s">
        <v>605</v>
      </c>
      <c r="D1940" s="346"/>
      <c r="E1940" s="368">
        <f>'7_Gas_WholesalePurchases'!$E$14</f>
        <v>0</v>
      </c>
    </row>
    <row r="1941" spans="1:5" ht="15" thickBot="1">
      <c r="A1941">
        <v>168</v>
      </c>
      <c r="B1941" s="344" t="s">
        <v>602</v>
      </c>
      <c r="C1941" s="345" t="s">
        <v>606</v>
      </c>
      <c r="D1941" s="369"/>
      <c r="E1941" s="370">
        <f>'7_Gas_WholesalePurchases'!$F$14</f>
        <v>0</v>
      </c>
    </row>
    <row r="1942" spans="1:5">
      <c r="A1942">
        <v>169</v>
      </c>
      <c r="B1942" s="364" t="s">
        <v>602</v>
      </c>
      <c r="C1942" s="365" t="s">
        <v>603</v>
      </c>
      <c r="D1942" s="366">
        <f>'7_Gas_WholesalePurchases'!$B$15</f>
        <v>0</v>
      </c>
      <c r="E1942" s="367"/>
    </row>
    <row r="1943" spans="1:5">
      <c r="A1943">
        <v>169</v>
      </c>
      <c r="B1943" s="344" t="s">
        <v>602</v>
      </c>
      <c r="C1943" s="345" t="s">
        <v>317</v>
      </c>
      <c r="D1943" s="346"/>
      <c r="E1943" s="368">
        <f>'7_Gas_WholesalePurchases'!$C$15</f>
        <v>0</v>
      </c>
    </row>
    <row r="1944" spans="1:5">
      <c r="A1944">
        <v>169</v>
      </c>
      <c r="B1944" s="344" t="s">
        <v>602</v>
      </c>
      <c r="C1944" s="345" t="s">
        <v>604</v>
      </c>
      <c r="D1944" s="346"/>
      <c r="E1944" s="368">
        <f>'7_Gas_WholesalePurchases'!$D$15</f>
        <v>0</v>
      </c>
    </row>
    <row r="1945" spans="1:5">
      <c r="A1945">
        <v>169</v>
      </c>
      <c r="B1945" s="344" t="s">
        <v>602</v>
      </c>
      <c r="C1945" s="345" t="s">
        <v>605</v>
      </c>
      <c r="D1945" s="346"/>
      <c r="E1945" s="368">
        <f>'7_Gas_WholesalePurchases'!$E$15</f>
        <v>0</v>
      </c>
    </row>
    <row r="1946" spans="1:5" ht="15" thickBot="1">
      <c r="A1946">
        <v>169</v>
      </c>
      <c r="B1946" s="344" t="s">
        <v>602</v>
      </c>
      <c r="C1946" s="345" t="s">
        <v>606</v>
      </c>
      <c r="D1946" s="346"/>
      <c r="E1946" s="368">
        <f>'7_Gas_WholesalePurchases'!$F$15</f>
        <v>0</v>
      </c>
    </row>
    <row r="1947" spans="1:5">
      <c r="A1947">
        <v>170</v>
      </c>
      <c r="B1947" s="364" t="s">
        <v>607</v>
      </c>
      <c r="C1947" s="365" t="s">
        <v>603</v>
      </c>
      <c r="D1947" s="366">
        <f>'7_Gas_WholesalePurchases'!$B$20</f>
        <v>0</v>
      </c>
      <c r="E1947" s="367"/>
    </row>
    <row r="1948" spans="1:5">
      <c r="A1948">
        <v>170</v>
      </c>
      <c r="B1948" s="344" t="s">
        <v>607</v>
      </c>
      <c r="C1948" s="345" t="s">
        <v>317</v>
      </c>
      <c r="D1948" s="346"/>
      <c r="E1948" s="368">
        <f>'7_Gas_WholesalePurchases'!$C$20</f>
        <v>0</v>
      </c>
    </row>
    <row r="1949" spans="1:5">
      <c r="A1949">
        <v>170</v>
      </c>
      <c r="B1949" s="344" t="s">
        <v>607</v>
      </c>
      <c r="C1949" s="345" t="s">
        <v>604</v>
      </c>
      <c r="D1949" s="346"/>
      <c r="E1949" s="368">
        <f>'7_Gas_WholesalePurchases'!$D$20</f>
        <v>0</v>
      </c>
    </row>
    <row r="1950" spans="1:5">
      <c r="A1950">
        <v>170</v>
      </c>
      <c r="B1950" s="344" t="s">
        <v>607</v>
      </c>
      <c r="C1950" s="345" t="s">
        <v>605</v>
      </c>
      <c r="D1950" s="346"/>
      <c r="E1950" s="368">
        <f>'7_Gas_WholesalePurchases'!$E$20</f>
        <v>0</v>
      </c>
    </row>
    <row r="1951" spans="1:5" ht="15" thickBot="1">
      <c r="A1951">
        <v>170</v>
      </c>
      <c r="B1951" s="344" t="s">
        <v>607</v>
      </c>
      <c r="C1951" s="345" t="s">
        <v>606</v>
      </c>
      <c r="D1951" s="369"/>
      <c r="E1951" s="370">
        <f>'7_Gas_WholesalePurchases'!$F$20</f>
        <v>0</v>
      </c>
    </row>
    <row r="1952" spans="1:5">
      <c r="A1952">
        <v>171</v>
      </c>
      <c r="B1952" s="364" t="s">
        <v>607</v>
      </c>
      <c r="C1952" s="365" t="s">
        <v>603</v>
      </c>
      <c r="D1952" s="366">
        <f>'7_Gas_WholesalePurchases'!$B$21</f>
        <v>0</v>
      </c>
      <c r="E1952" s="367"/>
    </row>
    <row r="1953" spans="1:5">
      <c r="A1953">
        <v>171</v>
      </c>
      <c r="B1953" s="344" t="s">
        <v>607</v>
      </c>
      <c r="C1953" s="345" t="s">
        <v>317</v>
      </c>
      <c r="D1953" s="346"/>
      <c r="E1953" s="368">
        <f>'7_Gas_WholesalePurchases'!$C$21</f>
        <v>0</v>
      </c>
    </row>
    <row r="1954" spans="1:5">
      <c r="A1954">
        <v>171</v>
      </c>
      <c r="B1954" s="344" t="s">
        <v>607</v>
      </c>
      <c r="C1954" s="345" t="s">
        <v>604</v>
      </c>
      <c r="D1954" s="346"/>
      <c r="E1954" s="368">
        <f>'7_Gas_WholesalePurchases'!$D$21</f>
        <v>0</v>
      </c>
    </row>
    <row r="1955" spans="1:5">
      <c r="A1955">
        <v>171</v>
      </c>
      <c r="B1955" s="344" t="s">
        <v>607</v>
      </c>
      <c r="C1955" s="345" t="s">
        <v>605</v>
      </c>
      <c r="D1955" s="346"/>
      <c r="E1955" s="368">
        <f>'7_Gas_WholesalePurchases'!$E$21</f>
        <v>0</v>
      </c>
    </row>
    <row r="1956" spans="1:5" ht="15" thickBot="1">
      <c r="A1956">
        <v>171</v>
      </c>
      <c r="B1956" s="344" t="s">
        <v>607</v>
      </c>
      <c r="C1956" s="345" t="s">
        <v>606</v>
      </c>
      <c r="D1956" s="369"/>
      <c r="E1956" s="370">
        <f>'7_Gas_WholesalePurchases'!$F$21</f>
        <v>0</v>
      </c>
    </row>
    <row r="1957" spans="1:5">
      <c r="A1957">
        <v>172</v>
      </c>
      <c r="B1957" s="364" t="s">
        <v>607</v>
      </c>
      <c r="C1957" s="365" t="s">
        <v>603</v>
      </c>
      <c r="D1957" s="366">
        <f>'7_Gas_WholesalePurchases'!$B$22</f>
        <v>0</v>
      </c>
      <c r="E1957" s="367"/>
    </row>
    <row r="1958" spans="1:5">
      <c r="A1958">
        <v>172</v>
      </c>
      <c r="B1958" s="344" t="s">
        <v>607</v>
      </c>
      <c r="C1958" s="345" t="s">
        <v>317</v>
      </c>
      <c r="D1958" s="346"/>
      <c r="E1958" s="368">
        <f>'7_Gas_WholesalePurchases'!$C$22</f>
        <v>0</v>
      </c>
    </row>
    <row r="1959" spans="1:5">
      <c r="A1959">
        <v>172</v>
      </c>
      <c r="B1959" s="344" t="s">
        <v>607</v>
      </c>
      <c r="C1959" s="345" t="s">
        <v>604</v>
      </c>
      <c r="D1959" s="346"/>
      <c r="E1959" s="368">
        <f>'7_Gas_WholesalePurchases'!$D$22</f>
        <v>0</v>
      </c>
    </row>
    <row r="1960" spans="1:5">
      <c r="A1960">
        <v>172</v>
      </c>
      <c r="B1960" s="344" t="s">
        <v>607</v>
      </c>
      <c r="C1960" s="345" t="s">
        <v>605</v>
      </c>
      <c r="D1960" s="346"/>
      <c r="E1960" s="368">
        <f>'7_Gas_WholesalePurchases'!$E$22</f>
        <v>0</v>
      </c>
    </row>
    <row r="1961" spans="1:5" ht="15" thickBot="1">
      <c r="A1961">
        <v>172</v>
      </c>
      <c r="B1961" s="344" t="s">
        <v>607</v>
      </c>
      <c r="C1961" s="345" t="s">
        <v>606</v>
      </c>
      <c r="D1961" s="369"/>
      <c r="E1961" s="370">
        <f>'7_Gas_WholesalePurchases'!$F$22</f>
        <v>0</v>
      </c>
    </row>
    <row r="1962" spans="1:5">
      <c r="A1962">
        <v>173</v>
      </c>
      <c r="B1962" s="371" t="s">
        <v>608</v>
      </c>
      <c r="C1962" s="365" t="s">
        <v>343</v>
      </c>
      <c r="D1962" s="366">
        <f>'8_Gas_Reselling'!$B$8</f>
        <v>0</v>
      </c>
      <c r="E1962" s="372"/>
    </row>
    <row r="1963" spans="1:5">
      <c r="A1963">
        <v>173</v>
      </c>
      <c r="B1963" s="352" t="s">
        <v>608</v>
      </c>
      <c r="C1963" s="345" t="s">
        <v>604</v>
      </c>
      <c r="D1963" s="346"/>
      <c r="E1963" s="368">
        <f>'8_Gas_Reselling'!$D$8</f>
        <v>0</v>
      </c>
    </row>
    <row r="1964" spans="1:5" ht="15" thickBot="1">
      <c r="A1964">
        <v>173</v>
      </c>
      <c r="B1964" s="373" t="s">
        <v>608</v>
      </c>
      <c r="C1964" s="374" t="s">
        <v>95</v>
      </c>
      <c r="D1964" s="369"/>
      <c r="E1964" s="370">
        <f>'8_Gas_Reselling'!$C$8</f>
        <v>0</v>
      </c>
    </row>
    <row r="1965" spans="1:5">
      <c r="A1965">
        <v>174</v>
      </c>
      <c r="B1965" s="371" t="s">
        <v>608</v>
      </c>
      <c r="C1965" s="365" t="s">
        <v>343</v>
      </c>
      <c r="D1965" s="366">
        <f>'8_Gas_Reselling'!$B$9</f>
        <v>0</v>
      </c>
      <c r="E1965" s="372"/>
    </row>
    <row r="1966" spans="1:5">
      <c r="A1966">
        <v>174</v>
      </c>
      <c r="B1966" s="352" t="s">
        <v>608</v>
      </c>
      <c r="C1966" s="345" t="s">
        <v>604</v>
      </c>
      <c r="D1966" s="346"/>
      <c r="E1966" s="368">
        <f>'8_Gas_Reselling'!$D$9</f>
        <v>0</v>
      </c>
    </row>
    <row r="1967" spans="1:5" ht="15" thickBot="1">
      <c r="A1967">
        <v>174</v>
      </c>
      <c r="B1967" s="373" t="s">
        <v>608</v>
      </c>
      <c r="C1967" s="374" t="s">
        <v>95</v>
      </c>
      <c r="D1967" s="369"/>
      <c r="E1967" s="370">
        <f>'8_Gas_Reselling'!$C$9</f>
        <v>0</v>
      </c>
    </row>
    <row r="1968" spans="1:5">
      <c r="A1968">
        <v>175</v>
      </c>
      <c r="B1968" s="371" t="s">
        <v>608</v>
      </c>
      <c r="C1968" s="365" t="s">
        <v>343</v>
      </c>
      <c r="D1968" s="366">
        <f>'8_Gas_Reselling'!$B$10</f>
        <v>0</v>
      </c>
      <c r="E1968" s="372"/>
    </row>
    <row r="1969" spans="1:5">
      <c r="A1969">
        <v>175</v>
      </c>
      <c r="B1969" s="352" t="s">
        <v>608</v>
      </c>
      <c r="C1969" s="345" t="s">
        <v>604</v>
      </c>
      <c r="D1969" s="346"/>
      <c r="E1969" s="368">
        <f>'8_Gas_Reselling'!$D$10</f>
        <v>0</v>
      </c>
    </row>
    <row r="1970" spans="1:5" ht="15" thickBot="1">
      <c r="A1970">
        <v>175</v>
      </c>
      <c r="B1970" s="373" t="s">
        <v>608</v>
      </c>
      <c r="C1970" s="374" t="s">
        <v>95</v>
      </c>
      <c r="D1970" s="369"/>
      <c r="E1970" s="370">
        <f>'8_Gas_Reselling'!$C$10</f>
        <v>0</v>
      </c>
    </row>
    <row r="1971" spans="1:5">
      <c r="A1971">
        <v>176</v>
      </c>
      <c r="B1971" s="371" t="s">
        <v>608</v>
      </c>
      <c r="C1971" s="365" t="s">
        <v>343</v>
      </c>
      <c r="D1971" s="366">
        <f>'8_Gas_Reselling'!$B$11</f>
        <v>0</v>
      </c>
      <c r="E1971" s="372"/>
    </row>
    <row r="1972" spans="1:5">
      <c r="A1972">
        <v>176</v>
      </c>
      <c r="B1972" s="352" t="s">
        <v>608</v>
      </c>
      <c r="C1972" s="345" t="s">
        <v>604</v>
      </c>
      <c r="D1972" s="346"/>
      <c r="E1972" s="368">
        <f>'8_Gas_Reselling'!$D$11</f>
        <v>0</v>
      </c>
    </row>
    <row r="1973" spans="1:5" ht="15" thickBot="1">
      <c r="A1973">
        <v>176</v>
      </c>
      <c r="B1973" s="373" t="s">
        <v>608</v>
      </c>
      <c r="C1973" s="374" t="s">
        <v>95</v>
      </c>
      <c r="D1973" s="369"/>
      <c r="E1973" s="370">
        <f>'8_Gas_Reselling'!$C$11</f>
        <v>0</v>
      </c>
    </row>
    <row r="1974" spans="1:5">
      <c r="A1974">
        <v>177</v>
      </c>
      <c r="B1974" s="371" t="s">
        <v>608</v>
      </c>
      <c r="C1974" s="365" t="s">
        <v>343</v>
      </c>
      <c r="D1974" s="366">
        <f>'8_Gas_Reselling'!$B$12</f>
        <v>0</v>
      </c>
      <c r="E1974" s="372"/>
    </row>
    <row r="1975" spans="1:5">
      <c r="A1975">
        <v>177</v>
      </c>
      <c r="B1975" s="352" t="s">
        <v>608</v>
      </c>
      <c r="C1975" s="345" t="s">
        <v>604</v>
      </c>
      <c r="D1975" s="346"/>
      <c r="E1975" s="368">
        <f>'8_Gas_Reselling'!$D$12</f>
        <v>0</v>
      </c>
    </row>
    <row r="1976" spans="1:5" ht="15" thickBot="1">
      <c r="A1976">
        <v>177</v>
      </c>
      <c r="B1976" s="373" t="s">
        <v>608</v>
      </c>
      <c r="C1976" s="374" t="s">
        <v>95</v>
      </c>
      <c r="D1976" s="369"/>
      <c r="E1976" s="370">
        <f>'8_Gas_Reselling'!$C$12</f>
        <v>0</v>
      </c>
    </row>
    <row r="1977" spans="1:5">
      <c r="A1977">
        <v>178</v>
      </c>
      <c r="B1977" s="371" t="s">
        <v>608</v>
      </c>
      <c r="C1977" s="365" t="s">
        <v>343</v>
      </c>
      <c r="D1977" s="366">
        <f>'8_Gas_Reselling'!$B$13</f>
        <v>0</v>
      </c>
      <c r="E1977" s="372"/>
    </row>
    <row r="1978" spans="1:5">
      <c r="A1978">
        <v>178</v>
      </c>
      <c r="B1978" s="352" t="s">
        <v>608</v>
      </c>
      <c r="C1978" s="345" t="s">
        <v>604</v>
      </c>
      <c r="D1978" s="346"/>
      <c r="E1978" s="368">
        <f>'8_Gas_Reselling'!$D$13</f>
        <v>0</v>
      </c>
    </row>
    <row r="1979" spans="1:5" ht="15" thickBot="1">
      <c r="A1979">
        <v>178</v>
      </c>
      <c r="B1979" s="373" t="s">
        <v>608</v>
      </c>
      <c r="C1979" s="374" t="s">
        <v>95</v>
      </c>
      <c r="D1979" s="369"/>
      <c r="E1979" s="370">
        <f>'8_Gas_Reselling'!$C$13</f>
        <v>0</v>
      </c>
    </row>
    <row r="1980" spans="1:5">
      <c r="A1980">
        <v>179</v>
      </c>
      <c r="B1980" s="371" t="s">
        <v>608</v>
      </c>
      <c r="C1980" s="365" t="s">
        <v>343</v>
      </c>
      <c r="D1980" s="366">
        <f>'8_Gas_Reselling'!$B$14</f>
        <v>0</v>
      </c>
      <c r="E1980" s="372"/>
    </row>
    <row r="1981" spans="1:5">
      <c r="A1981">
        <v>179</v>
      </c>
      <c r="B1981" s="352" t="s">
        <v>608</v>
      </c>
      <c r="C1981" s="345" t="s">
        <v>604</v>
      </c>
      <c r="D1981" s="346"/>
      <c r="E1981" s="368">
        <f>'8_Gas_Reselling'!$D$14</f>
        <v>0</v>
      </c>
    </row>
    <row r="1982" spans="1:5" ht="15" thickBot="1">
      <c r="A1982">
        <v>179</v>
      </c>
      <c r="B1982" s="373" t="s">
        <v>608</v>
      </c>
      <c r="C1982" s="374" t="s">
        <v>95</v>
      </c>
      <c r="D1982" s="369"/>
      <c r="E1982" s="370">
        <f>'8_Gas_Reselling'!$C$14</f>
        <v>0</v>
      </c>
    </row>
    <row r="1983" spans="1:5">
      <c r="A1983">
        <v>180</v>
      </c>
      <c r="B1983" s="371" t="s">
        <v>608</v>
      </c>
      <c r="C1983" s="365" t="s">
        <v>343</v>
      </c>
      <c r="D1983" s="366">
        <f>'8_Gas_Reselling'!$B$15</f>
        <v>0</v>
      </c>
      <c r="E1983" s="372"/>
    </row>
    <row r="1984" spans="1:5">
      <c r="A1984">
        <v>180</v>
      </c>
      <c r="B1984" s="352" t="s">
        <v>608</v>
      </c>
      <c r="C1984" s="345" t="s">
        <v>604</v>
      </c>
      <c r="D1984" s="346"/>
      <c r="E1984" s="368">
        <f>'8_Gas_Reselling'!$D$15</f>
        <v>0</v>
      </c>
    </row>
    <row r="1985" spans="1:5" ht="15" thickBot="1">
      <c r="A1985">
        <v>180</v>
      </c>
      <c r="B1985" s="373" t="s">
        <v>608</v>
      </c>
      <c r="C1985" s="374" t="s">
        <v>95</v>
      </c>
      <c r="D1985" s="369"/>
      <c r="E1985" s="370">
        <f>'8_Gas_Reselling'!$C$15</f>
        <v>0</v>
      </c>
    </row>
    <row r="1986" spans="1:5">
      <c r="A1986">
        <v>181</v>
      </c>
      <c r="B1986" s="371" t="s">
        <v>608</v>
      </c>
      <c r="C1986" s="365" t="s">
        <v>343</v>
      </c>
      <c r="D1986" s="366">
        <f>'8_Gas_Reselling'!$B$16</f>
        <v>0</v>
      </c>
      <c r="E1986" s="372"/>
    </row>
    <row r="1987" spans="1:5">
      <c r="A1987">
        <v>181</v>
      </c>
      <c r="B1987" s="352" t="s">
        <v>608</v>
      </c>
      <c r="C1987" s="345" t="s">
        <v>604</v>
      </c>
      <c r="D1987" s="346"/>
      <c r="E1987" s="368">
        <f>'8_Gas_Reselling'!$D$16</f>
        <v>0</v>
      </c>
    </row>
    <row r="1988" spans="1:5" ht="15" thickBot="1">
      <c r="A1988">
        <v>181</v>
      </c>
      <c r="B1988" s="373" t="s">
        <v>608</v>
      </c>
      <c r="C1988" s="374" t="s">
        <v>95</v>
      </c>
      <c r="D1988" s="369"/>
      <c r="E1988" s="370">
        <f>'8_Gas_Reselling'!$C$16</f>
        <v>0</v>
      </c>
    </row>
    <row r="1989" spans="1:5">
      <c r="A1989">
        <v>182</v>
      </c>
      <c r="B1989" s="371" t="s">
        <v>608</v>
      </c>
      <c r="C1989" s="365" t="s">
        <v>343</v>
      </c>
      <c r="D1989" s="366">
        <f>'8_Gas_Reselling'!$B$17</f>
        <v>0</v>
      </c>
      <c r="E1989" s="372"/>
    </row>
    <row r="1990" spans="1:5">
      <c r="A1990">
        <v>182</v>
      </c>
      <c r="B1990" s="352" t="s">
        <v>608</v>
      </c>
      <c r="C1990" s="345" t="s">
        <v>604</v>
      </c>
      <c r="D1990" s="346"/>
      <c r="E1990" s="368">
        <f>'8_Gas_Reselling'!$D$17</f>
        <v>0</v>
      </c>
    </row>
    <row r="1991" spans="1:5" ht="15" thickBot="1">
      <c r="A1991">
        <v>182</v>
      </c>
      <c r="B1991" s="373" t="s">
        <v>608</v>
      </c>
      <c r="C1991" s="374" t="s">
        <v>95</v>
      </c>
      <c r="D1991" s="369"/>
      <c r="E1991" s="370">
        <f>'8_Gas_Reselling'!$C$17</f>
        <v>0</v>
      </c>
    </row>
    <row r="1992" spans="1:5">
      <c r="A1992">
        <v>183</v>
      </c>
      <c r="B1992" s="371" t="s">
        <v>608</v>
      </c>
      <c r="C1992" s="365" t="s">
        <v>343</v>
      </c>
      <c r="D1992" s="366">
        <f>'8_Gas_Reselling'!$B$18</f>
        <v>0</v>
      </c>
      <c r="E1992" s="372"/>
    </row>
    <row r="1993" spans="1:5">
      <c r="A1993">
        <v>183</v>
      </c>
      <c r="B1993" s="352" t="s">
        <v>608</v>
      </c>
      <c r="C1993" s="345" t="s">
        <v>604</v>
      </c>
      <c r="D1993" s="346"/>
      <c r="E1993" s="368">
        <f>'8_Gas_Reselling'!$D$18</f>
        <v>0</v>
      </c>
    </row>
    <row r="1994" spans="1:5" ht="15" thickBot="1">
      <c r="A1994">
        <v>183</v>
      </c>
      <c r="B1994" s="373" t="s">
        <v>608</v>
      </c>
      <c r="C1994" s="374" t="s">
        <v>95</v>
      </c>
      <c r="D1994" s="369"/>
      <c r="E1994" s="370">
        <f>'8_Gas_Reselling'!$C$18</f>
        <v>0</v>
      </c>
    </row>
    <row r="1995" spans="1:5">
      <c r="A1995">
        <v>184</v>
      </c>
      <c r="B1995" s="371" t="s">
        <v>608</v>
      </c>
      <c r="C1995" s="365" t="s">
        <v>343</v>
      </c>
      <c r="D1995" s="366">
        <f>'8_Gas_Reselling'!$B$19</f>
        <v>0</v>
      </c>
      <c r="E1995" s="372"/>
    </row>
    <row r="1996" spans="1:5">
      <c r="A1996">
        <v>184</v>
      </c>
      <c r="B1996" s="352" t="s">
        <v>608</v>
      </c>
      <c r="C1996" s="345" t="s">
        <v>604</v>
      </c>
      <c r="D1996" s="346"/>
      <c r="E1996" s="368">
        <f>'8_Gas_Reselling'!$D$19</f>
        <v>0</v>
      </c>
    </row>
    <row r="1997" spans="1:5" ht="15" thickBot="1">
      <c r="A1997">
        <v>184</v>
      </c>
      <c r="B1997" s="373" t="s">
        <v>608</v>
      </c>
      <c r="C1997" s="374" t="s">
        <v>95</v>
      </c>
      <c r="D1997" s="369"/>
      <c r="E1997" s="368">
        <f>'8_Gas_Reselling'!$C$19</f>
        <v>0</v>
      </c>
    </row>
    <row r="1998" spans="1:5">
      <c r="A1998">
        <v>185</v>
      </c>
      <c r="B1998" s="352" t="s">
        <v>609</v>
      </c>
      <c r="C1998" s="345" t="s">
        <v>610</v>
      </c>
      <c r="D1998" s="346">
        <f>'9_Gas_Storage'!$C$3</f>
        <v>0</v>
      </c>
      <c r="E1998" s="368"/>
    </row>
    <row r="1999" spans="1:5">
      <c r="A1999">
        <v>185</v>
      </c>
      <c r="B1999" s="352" t="s">
        <v>609</v>
      </c>
      <c r="C1999" s="345" t="s">
        <v>350</v>
      </c>
      <c r="D1999" s="346"/>
      <c r="E1999" s="368">
        <f>'9_Gas_Storage'!$E$5</f>
        <v>0</v>
      </c>
    </row>
    <row r="2000" spans="1:5">
      <c r="A2000">
        <v>185</v>
      </c>
      <c r="B2000" s="352" t="s">
        <v>609</v>
      </c>
      <c r="C2000" s="345" t="s">
        <v>351</v>
      </c>
      <c r="D2000" s="346"/>
      <c r="E2000" s="368">
        <f>'9_Gas_Storage'!$E$7</f>
        <v>0</v>
      </c>
    </row>
    <row r="2001" spans="1:5">
      <c r="A2001">
        <v>185</v>
      </c>
      <c r="B2001" s="344" t="s">
        <v>609</v>
      </c>
      <c r="C2001" s="345" t="s">
        <v>352</v>
      </c>
      <c r="D2001" s="346"/>
      <c r="E2001" s="368">
        <f>'9_Gas_Storage'!$E$9</f>
        <v>0</v>
      </c>
    </row>
    <row r="2002" spans="1:5">
      <c r="A2002">
        <v>185</v>
      </c>
      <c r="B2002" s="344" t="s">
        <v>609</v>
      </c>
      <c r="C2002" s="345" t="s">
        <v>353</v>
      </c>
      <c r="D2002" s="346"/>
      <c r="E2002" s="368">
        <f>'9_Gas_Storage'!$E$11</f>
        <v>0</v>
      </c>
    </row>
    <row r="2003" spans="1:5">
      <c r="A2003">
        <v>185</v>
      </c>
      <c r="B2003" s="344" t="s">
        <v>609</v>
      </c>
      <c r="C2003" s="345" t="s">
        <v>611</v>
      </c>
      <c r="D2003" s="346"/>
      <c r="E2003" s="368">
        <f>'9_Gas_Storage'!$E$17</f>
        <v>0</v>
      </c>
    </row>
    <row r="2004" spans="1:5">
      <c r="A2004">
        <v>185</v>
      </c>
      <c r="B2004" s="344" t="s">
        <v>609</v>
      </c>
      <c r="C2004" s="345" t="s">
        <v>612</v>
      </c>
      <c r="D2004" s="346"/>
      <c r="E2004" s="368">
        <f>'9_Gas_Storage'!$E$19</f>
        <v>0</v>
      </c>
    </row>
    <row r="2005" spans="1:5">
      <c r="A2005">
        <v>185</v>
      </c>
      <c r="B2005" s="344" t="s">
        <v>609</v>
      </c>
      <c r="C2005" s="345" t="s">
        <v>613</v>
      </c>
      <c r="D2005" s="346"/>
      <c r="E2005" s="368">
        <f>'9_Gas_Storage'!$E$21</f>
        <v>0</v>
      </c>
    </row>
    <row r="2006" spans="1:5" ht="15" thickBot="1">
      <c r="A2006">
        <v>185</v>
      </c>
      <c r="B2006" s="344" t="s">
        <v>609</v>
      </c>
      <c r="C2006" s="345" t="s">
        <v>614</v>
      </c>
      <c r="D2006" s="346"/>
      <c r="E2006" s="368">
        <f>'9_Gas_Storage'!$E$23</f>
        <v>0</v>
      </c>
    </row>
    <row r="2007" spans="1:5">
      <c r="A2007">
        <v>186</v>
      </c>
      <c r="B2007" s="371" t="s">
        <v>420</v>
      </c>
      <c r="C2007" s="365" t="s">
        <v>364</v>
      </c>
      <c r="D2007" s="366"/>
      <c r="E2007" s="372">
        <f>'10_Gas_Balance'!$E$4</f>
        <v>0</v>
      </c>
    </row>
    <row r="2008" spans="1:5">
      <c r="A2008">
        <v>186</v>
      </c>
      <c r="B2008" s="352" t="s">
        <v>420</v>
      </c>
      <c r="C2008" s="345" t="s">
        <v>369</v>
      </c>
      <c r="D2008" s="346"/>
      <c r="E2008" s="368">
        <f>'10_Gas_Balance'!$E$14</f>
        <v>0</v>
      </c>
    </row>
    <row r="2009" spans="1:5" ht="15" thickBot="1">
      <c r="A2009">
        <v>186</v>
      </c>
      <c r="B2009" s="373" t="s">
        <v>420</v>
      </c>
      <c r="C2009" s="374" t="s">
        <v>372</v>
      </c>
      <c r="D2009" s="369"/>
      <c r="E2009" s="370">
        <f>'10_Gas_Balance'!$E$18</f>
        <v>0</v>
      </c>
    </row>
    <row r="2010" spans="1:5">
      <c r="A2010">
        <v>187</v>
      </c>
      <c r="B2010" s="352" t="s">
        <v>616</v>
      </c>
      <c r="C2010" s="365" t="s">
        <v>617</v>
      </c>
      <c r="D2010" s="366"/>
      <c r="E2010" s="372">
        <f>'11_NonCashBenefits'!$C$6</f>
        <v>0</v>
      </c>
    </row>
    <row r="2011" spans="1:5" ht="15" thickBot="1">
      <c r="A2011">
        <v>187</v>
      </c>
      <c r="B2011" s="373" t="s">
        <v>616</v>
      </c>
      <c r="C2011" s="374" t="s">
        <v>618</v>
      </c>
      <c r="D2011" s="369"/>
      <c r="E2011" s="370">
        <f>'11_NonCashBenefits'!$C$7</f>
        <v>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4" sqref="A24"/>
    </sheetView>
  </sheetViews>
  <sheetFormatPr defaultRowHeight="14.25"/>
  <cols>
    <col min="1" max="1" width="24.5" bestFit="1" customWidth="1"/>
  </cols>
  <sheetData>
    <row r="1" spans="1:1" ht="15">
      <c r="A1" s="151" t="s">
        <v>283</v>
      </c>
    </row>
    <row r="2" spans="1:1">
      <c r="A2" t="s">
        <v>284</v>
      </c>
    </row>
    <row r="3" spans="1:1">
      <c r="A3" t="s">
        <v>285</v>
      </c>
    </row>
    <row r="4" spans="1:1">
      <c r="A4" t="s">
        <v>286</v>
      </c>
    </row>
    <row r="5" spans="1:1">
      <c r="A5" t="s">
        <v>287</v>
      </c>
    </row>
    <row r="6" spans="1:1">
      <c r="A6" t="s">
        <v>288</v>
      </c>
    </row>
    <row r="7" spans="1:1">
      <c r="A7" t="s">
        <v>289</v>
      </c>
    </row>
    <row r="8" spans="1:1">
      <c r="A8" t="s">
        <v>290</v>
      </c>
    </row>
    <row r="9" spans="1:1">
      <c r="A9" t="s">
        <v>291</v>
      </c>
    </row>
    <row r="10" spans="1:1">
      <c r="A10" t="s">
        <v>292</v>
      </c>
    </row>
    <row r="11" spans="1:1">
      <c r="A11" t="s">
        <v>293</v>
      </c>
    </row>
    <row r="12" spans="1:1">
      <c r="A12" t="s">
        <v>294</v>
      </c>
    </row>
    <row r="13" spans="1:1">
      <c r="A13" t="s">
        <v>295</v>
      </c>
    </row>
    <row r="14" spans="1:1">
      <c r="A14" t="s">
        <v>296</v>
      </c>
    </row>
    <row r="15" spans="1:1">
      <c r="A15" t="s">
        <v>632</v>
      </c>
    </row>
    <row r="16" spans="1:1">
      <c r="A16" t="s">
        <v>633</v>
      </c>
    </row>
    <row r="17" spans="1:1">
      <c r="A17" t="s">
        <v>634</v>
      </c>
    </row>
    <row r="18" spans="1:1">
      <c r="A18" t="s">
        <v>635</v>
      </c>
    </row>
    <row r="19" spans="1:1">
      <c r="A19"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8"/>
  <sheetViews>
    <sheetView workbookViewId="0">
      <selection activeCell="A29" sqref="A29"/>
    </sheetView>
  </sheetViews>
  <sheetFormatPr defaultRowHeight="14.25"/>
  <cols>
    <col min="1" max="2" width="60.25" customWidth="1"/>
    <col min="3" max="3" width="13" bestFit="1" customWidth="1"/>
  </cols>
  <sheetData>
    <row r="1" spans="1:3" ht="23.25" customHeight="1">
      <c r="A1" s="431" t="s">
        <v>380</v>
      </c>
      <c r="B1" s="432"/>
      <c r="C1" s="433"/>
    </row>
    <row r="2" spans="1:3">
      <c r="A2" s="434"/>
      <c r="B2" s="435"/>
      <c r="C2" s="436"/>
    </row>
    <row r="3" spans="1:3" ht="15">
      <c r="A3" s="260" t="s">
        <v>429</v>
      </c>
      <c r="B3" s="260" t="s">
        <v>409</v>
      </c>
      <c r="C3" s="260" t="s">
        <v>430</v>
      </c>
    </row>
    <row r="4" spans="1:3" ht="15">
      <c r="A4" s="267" t="s">
        <v>431</v>
      </c>
      <c r="B4" s="263" t="s">
        <v>432</v>
      </c>
      <c r="C4" s="268" t="s">
        <v>439</v>
      </c>
    </row>
    <row r="5" spans="1:3" ht="15">
      <c r="A5" s="267" t="s">
        <v>433</v>
      </c>
      <c r="B5" s="263" t="s">
        <v>434</v>
      </c>
      <c r="C5" s="268" t="s">
        <v>439</v>
      </c>
    </row>
    <row r="6" spans="1:3" ht="15">
      <c r="A6" s="267" t="s">
        <v>281</v>
      </c>
      <c r="B6" s="263" t="s">
        <v>435</v>
      </c>
      <c r="C6" s="268" t="s">
        <v>439</v>
      </c>
    </row>
    <row r="7" spans="1:3" ht="15">
      <c r="A7" s="267" t="s">
        <v>436</v>
      </c>
      <c r="B7" s="263" t="s">
        <v>437</v>
      </c>
      <c r="C7" s="268" t="s">
        <v>439</v>
      </c>
    </row>
    <row r="8" spans="1:3" ht="15">
      <c r="A8" s="265" t="s">
        <v>411</v>
      </c>
      <c r="B8" s="263" t="s">
        <v>410</v>
      </c>
      <c r="C8" s="261">
        <v>1</v>
      </c>
    </row>
    <row r="9" spans="1:3" ht="15">
      <c r="A9" s="265" t="s">
        <v>422</v>
      </c>
      <c r="B9" s="263" t="s">
        <v>412</v>
      </c>
      <c r="C9" s="261">
        <v>2</v>
      </c>
    </row>
    <row r="10" spans="1:3" ht="15">
      <c r="A10" s="265" t="s">
        <v>423</v>
      </c>
      <c r="B10" s="263" t="s">
        <v>413</v>
      </c>
      <c r="C10" s="261">
        <v>3</v>
      </c>
    </row>
    <row r="11" spans="1:3" ht="15">
      <c r="A11" s="265" t="s">
        <v>383</v>
      </c>
      <c r="B11" s="263" t="s">
        <v>414</v>
      </c>
      <c r="C11" s="261">
        <v>4</v>
      </c>
    </row>
    <row r="12" spans="1:3" ht="15">
      <c r="A12" s="265" t="s">
        <v>424</v>
      </c>
      <c r="B12" s="263" t="s">
        <v>415</v>
      </c>
      <c r="C12" s="261">
        <v>5</v>
      </c>
    </row>
    <row r="13" spans="1:3" ht="15">
      <c r="A13" s="265" t="s">
        <v>384</v>
      </c>
      <c r="B13" s="263" t="s">
        <v>416</v>
      </c>
      <c r="C13" s="261">
        <v>6</v>
      </c>
    </row>
    <row r="14" spans="1:3" ht="15">
      <c r="A14" s="265" t="s">
        <v>385</v>
      </c>
      <c r="B14" s="263" t="s">
        <v>417</v>
      </c>
      <c r="C14" s="261">
        <v>7</v>
      </c>
    </row>
    <row r="15" spans="1:3" ht="15">
      <c r="A15" s="265" t="s">
        <v>425</v>
      </c>
      <c r="B15" s="263" t="s">
        <v>418</v>
      </c>
      <c r="C15" s="261">
        <v>8</v>
      </c>
    </row>
    <row r="16" spans="1:3" ht="15">
      <c r="A16" s="265" t="s">
        <v>426</v>
      </c>
      <c r="B16" s="263" t="s">
        <v>419</v>
      </c>
      <c r="C16" s="261">
        <v>9</v>
      </c>
    </row>
    <row r="17" spans="1:3" ht="15">
      <c r="A17" s="265" t="s">
        <v>427</v>
      </c>
      <c r="B17" s="263" t="s">
        <v>420</v>
      </c>
      <c r="C17" s="261">
        <v>10</v>
      </c>
    </row>
    <row r="18" spans="1:3" ht="15">
      <c r="A18" s="266" t="s">
        <v>428</v>
      </c>
      <c r="B18" s="264" t="s">
        <v>421</v>
      </c>
      <c r="C18" s="262">
        <v>11</v>
      </c>
    </row>
  </sheetData>
  <mergeCells count="1">
    <mergeCell ref="A1:C2"/>
  </mergeCells>
  <hyperlinks>
    <hyperlink ref="A8" location="'1_Elect_Sales'!A1" display=" 1_Elect_Sales"/>
    <hyperlink ref="A9" location="'2_Elect_EnergyOnlySales'!A1" display=" 2_Elect_EnergyOnlySales"/>
    <hyperlink ref="A10" location="'3_Elect_DistrGenPurchases'!A1" display="3_Elect_DistrGenPurchases"/>
    <hyperlink ref="A11" location="'4_Elec_AgencyTransactions'!A1" display="4_Elec_Agency Transactions"/>
    <hyperlink ref="A12" location="'5_Gas_Sales'!A1" display="5_Gas_Sales"/>
    <hyperlink ref="A13" location="'6_Gas_SpecificANZSIC'!A1" display="6_Gas_SpecificANZSIC"/>
    <hyperlink ref="A14" location="'7_Gas_WholesalePurchases'!A1" display="7_Gas_WholesalePurchases"/>
    <hyperlink ref="A15" location="'8_Gas_Reselling'!A1" display=" 8_Gas_Reselling"/>
    <hyperlink ref="A16" location="'9_Gas_Storage'!A1" display="9_Gas_Storage"/>
    <hyperlink ref="A17" location="'10_Gas_Balance'!A1" display=" 10_Gas_Balance"/>
    <hyperlink ref="A18" location="'11_NonCashBenefits'!A1" display=" 11_Non-Cash Benefits"/>
    <hyperlink ref="A4" location="'About the survey'!A1" display="About the survey"/>
    <hyperlink ref="A5" location="Instructions!A1" display="Instructions"/>
    <hyperlink ref="A6" location="'Return &amp; Data Issues'!A1" display="Return &amp; Data Issues"/>
    <hyperlink ref="A7" location="ANZSIC2006!A1" display="ANZSIC2006"/>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B19" sqref="B19"/>
    </sheetView>
  </sheetViews>
  <sheetFormatPr defaultRowHeight="14.25"/>
  <cols>
    <col min="1" max="1" width="22.5" bestFit="1" customWidth="1"/>
  </cols>
  <sheetData>
    <row r="1" spans="1:1" ht="15">
      <c r="A1" s="359" t="s">
        <v>595</v>
      </c>
    </row>
    <row r="2" spans="1:1" ht="15">
      <c r="A2" s="360" t="s">
        <v>100</v>
      </c>
    </row>
    <row r="3" spans="1:1" ht="15">
      <c r="A3" s="360" t="s">
        <v>102</v>
      </c>
    </row>
    <row r="4" spans="1:1" ht="15">
      <c r="A4" s="360" t="s">
        <v>105</v>
      </c>
    </row>
    <row r="5" spans="1:1" ht="15">
      <c r="A5" s="360" t="s">
        <v>107</v>
      </c>
    </row>
    <row r="6" spans="1:1" ht="15">
      <c r="A6" s="360" t="s">
        <v>109</v>
      </c>
    </row>
    <row r="7" spans="1:1" ht="15">
      <c r="A7" s="360" t="s">
        <v>586</v>
      </c>
    </row>
    <row r="8" spans="1:1" ht="15">
      <c r="A8" s="360" t="s">
        <v>115</v>
      </c>
    </row>
    <row r="9" spans="1:1" ht="15">
      <c r="A9" s="360" t="s">
        <v>117</v>
      </c>
    </row>
    <row r="10" spans="1:1" ht="15">
      <c r="A10" s="360" t="s">
        <v>587</v>
      </c>
    </row>
    <row r="11" spans="1:1" ht="15">
      <c r="A11" s="360" t="s">
        <v>122</v>
      </c>
    </row>
    <row r="12" spans="1:1" ht="15">
      <c r="A12" s="360" t="s">
        <v>588</v>
      </c>
    </row>
    <row r="13" spans="1:1" ht="15">
      <c r="A13" s="360" t="s">
        <v>126</v>
      </c>
    </row>
    <row r="14" spans="1:1" ht="15">
      <c r="A14" s="360" t="s">
        <v>589</v>
      </c>
    </row>
    <row r="15" spans="1:1" ht="15">
      <c r="A15" s="360" t="s">
        <v>128</v>
      </c>
    </row>
    <row r="16" spans="1:1" ht="15">
      <c r="A16" s="360" t="s">
        <v>130</v>
      </c>
    </row>
    <row r="17" spans="1:1" ht="15">
      <c r="A17" s="360" t="s">
        <v>132</v>
      </c>
    </row>
    <row r="18" spans="1:1" ht="15">
      <c r="A18" s="360" t="s">
        <v>590</v>
      </c>
    </row>
    <row r="19" spans="1:1" ht="15">
      <c r="A19" s="360" t="s">
        <v>136</v>
      </c>
    </row>
    <row r="20" spans="1:1" ht="15">
      <c r="A20" s="360" t="s">
        <v>138</v>
      </c>
    </row>
    <row r="21" spans="1:1" ht="15">
      <c r="A21" s="360" t="s">
        <v>142</v>
      </c>
    </row>
    <row r="22" spans="1:1" ht="15">
      <c r="A22" s="360" t="s">
        <v>591</v>
      </c>
    </row>
    <row r="23" spans="1:1" ht="15">
      <c r="A23" s="360" t="s">
        <v>592</v>
      </c>
    </row>
    <row r="24" spans="1:1" ht="15">
      <c r="A24" s="360" t="s">
        <v>147</v>
      </c>
    </row>
    <row r="25" spans="1:1" ht="15">
      <c r="A25" s="360" t="s">
        <v>593</v>
      </c>
    </row>
    <row r="26" spans="1:1" ht="15">
      <c r="A26" s="360" t="s">
        <v>151</v>
      </c>
    </row>
    <row r="27" spans="1:1" ht="15">
      <c r="A27" s="360" t="s">
        <v>153</v>
      </c>
    </row>
    <row r="28" spans="1:1" ht="15">
      <c r="A28" s="360" t="s">
        <v>594</v>
      </c>
    </row>
    <row r="29" spans="1:1" ht="15">
      <c r="A29" s="360" t="s">
        <v>158</v>
      </c>
    </row>
    <row r="30" spans="1:1" ht="15">
      <c r="A30" s="360" t="s">
        <v>160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4.25"/>
  <cols>
    <col min="1" max="1" width="15.125" bestFit="1" customWidth="1"/>
  </cols>
  <sheetData>
    <row r="1" spans="1:1">
      <c r="A1" t="s">
        <v>620</v>
      </c>
    </row>
    <row r="2" spans="1:1">
      <c r="A2">
        <v>1</v>
      </c>
    </row>
    <row r="3" spans="1:1">
      <c r="A3">
        <v>2</v>
      </c>
    </row>
    <row r="4" spans="1:1">
      <c r="A4">
        <v>3</v>
      </c>
    </row>
    <row r="5" spans="1:1">
      <c r="A5">
        <v>4</v>
      </c>
    </row>
    <row r="6" spans="1:1">
      <c r="A6">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election activeCell="A29" sqref="A29"/>
    </sheetView>
  </sheetViews>
  <sheetFormatPr defaultRowHeight="14.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17"/>
  <sheetViews>
    <sheetView workbookViewId="0">
      <selection activeCell="A29" sqref="A29"/>
    </sheetView>
  </sheetViews>
  <sheetFormatPr defaultRowHeight="14.25"/>
  <cols>
    <col min="1" max="1" width="116.875" customWidth="1"/>
  </cols>
  <sheetData>
    <row r="1" spans="1:1" ht="23.25">
      <c r="A1" s="331" t="s">
        <v>381</v>
      </c>
    </row>
    <row r="2" spans="1:1" ht="60">
      <c r="A2" s="329" t="s">
        <v>444</v>
      </c>
    </row>
    <row r="3" spans="1:1" ht="15" customHeight="1">
      <c r="A3" s="329" t="s">
        <v>445</v>
      </c>
    </row>
    <row r="4" spans="1:1" ht="15" customHeight="1">
      <c r="A4" s="329"/>
    </row>
    <row r="5" spans="1:1" ht="15" customHeight="1">
      <c r="A5" s="329" t="s">
        <v>446</v>
      </c>
    </row>
    <row r="6" spans="1:1" ht="15" customHeight="1">
      <c r="A6" s="329" t="s">
        <v>447</v>
      </c>
    </row>
    <row r="7" spans="1:1" ht="15" customHeight="1">
      <c r="A7" s="332" t="s">
        <v>386</v>
      </c>
    </row>
    <row r="8" spans="1:1" ht="15">
      <c r="A8" s="332" t="s">
        <v>387</v>
      </c>
    </row>
    <row r="9" spans="1:1" ht="15" customHeight="1">
      <c r="A9" s="332" t="s">
        <v>388</v>
      </c>
    </row>
    <row r="10" spans="1:1" ht="15" customHeight="1">
      <c r="A10" s="332" t="s">
        <v>395</v>
      </c>
    </row>
    <row r="11" spans="1:1" ht="15" customHeight="1">
      <c r="A11" s="329" t="s">
        <v>448</v>
      </c>
    </row>
    <row r="12" spans="1:1" ht="15">
      <c r="A12" s="329" t="s">
        <v>449</v>
      </c>
    </row>
    <row r="13" spans="1:1" ht="15">
      <c r="A13" s="329" t="s">
        <v>450</v>
      </c>
    </row>
    <row r="14" spans="1:1" ht="15">
      <c r="A14" s="329" t="s">
        <v>451</v>
      </c>
    </row>
    <row r="15" spans="1:1" ht="15">
      <c r="A15" s="329" t="s">
        <v>452</v>
      </c>
    </row>
    <row r="16" spans="1:1" ht="15">
      <c r="A16" s="329" t="s">
        <v>453</v>
      </c>
    </row>
    <row r="17" spans="1:1" ht="30">
      <c r="A17" s="329" t="s">
        <v>454</v>
      </c>
    </row>
    <row r="18" spans="1:1" ht="15">
      <c r="A18" s="329" t="s">
        <v>455</v>
      </c>
    </row>
    <row r="19" spans="1:1" ht="15">
      <c r="A19" s="329" t="s">
        <v>456</v>
      </c>
    </row>
    <row r="20" spans="1:1" ht="15">
      <c r="A20" s="329" t="s">
        <v>457</v>
      </c>
    </row>
    <row r="21" spans="1:1" ht="30">
      <c r="A21" s="329" t="s">
        <v>458</v>
      </c>
    </row>
    <row r="22" spans="1:1" ht="15">
      <c r="A22" s="329" t="s">
        <v>459</v>
      </c>
    </row>
    <row r="23" spans="1:1" ht="30">
      <c r="A23" s="329" t="s">
        <v>460</v>
      </c>
    </row>
    <row r="24" spans="1:1" ht="23.25">
      <c r="A24" s="331" t="s">
        <v>382</v>
      </c>
    </row>
    <row r="25" spans="1:1" ht="17.25">
      <c r="A25" s="333" t="s">
        <v>396</v>
      </c>
    </row>
    <row r="26" spans="1:1" ht="15">
      <c r="A26" s="334"/>
    </row>
    <row r="27" spans="1:1" ht="15">
      <c r="A27" s="335" t="s">
        <v>397</v>
      </c>
    </row>
    <row r="28" spans="1:1" ht="30">
      <c r="A28" s="329" t="s">
        <v>461</v>
      </c>
    </row>
    <row r="29" spans="1:1" ht="15">
      <c r="A29" s="329" t="s">
        <v>462</v>
      </c>
    </row>
    <row r="30" spans="1:1" ht="45">
      <c r="A30" s="329" t="s">
        <v>463</v>
      </c>
    </row>
    <row r="31" spans="1:1" ht="15">
      <c r="A31" s="334"/>
    </row>
    <row r="32" spans="1:1" ht="30">
      <c r="A32" s="329" t="s">
        <v>464</v>
      </c>
    </row>
    <row r="33" spans="1:1" ht="15">
      <c r="A33" s="335" t="s">
        <v>398</v>
      </c>
    </row>
    <row r="34" spans="1:1" ht="45">
      <c r="A34" s="329" t="s">
        <v>465</v>
      </c>
    </row>
    <row r="35" spans="1:1">
      <c r="A35" s="336"/>
    </row>
    <row r="36" spans="1:1" ht="45">
      <c r="A36" s="330" t="s">
        <v>466</v>
      </c>
    </row>
    <row r="37" spans="1:1">
      <c r="A37" s="336"/>
    </row>
    <row r="38" spans="1:1" ht="60">
      <c r="A38" s="330" t="s">
        <v>467</v>
      </c>
    </row>
    <row r="39" spans="1:1" ht="30">
      <c r="A39" s="329" t="s">
        <v>468</v>
      </c>
    </row>
    <row r="40" spans="1:1" ht="45">
      <c r="A40" s="329" t="s">
        <v>469</v>
      </c>
    </row>
    <row r="41" spans="1:1" ht="47.25">
      <c r="A41" s="329" t="s">
        <v>470</v>
      </c>
    </row>
    <row r="42" spans="1:1" ht="15">
      <c r="A42" s="329" t="s">
        <v>471</v>
      </c>
    </row>
    <row r="43" spans="1:1" ht="15">
      <c r="A43" s="329" t="s">
        <v>472</v>
      </c>
    </row>
    <row r="44" spans="1:1" ht="15">
      <c r="A44" s="329" t="s">
        <v>473</v>
      </c>
    </row>
    <row r="45" spans="1:1" ht="15">
      <c r="A45" s="329" t="s">
        <v>474</v>
      </c>
    </row>
    <row r="46" spans="1:1" ht="45">
      <c r="A46" s="330" t="s">
        <v>523</v>
      </c>
    </row>
    <row r="47" spans="1:1" ht="45">
      <c r="A47" s="330" t="s">
        <v>475</v>
      </c>
    </row>
    <row r="48" spans="1:1" ht="15">
      <c r="A48" s="330" t="s">
        <v>476</v>
      </c>
    </row>
    <row r="49" spans="1:1" ht="15">
      <c r="A49" s="337" t="s">
        <v>524</v>
      </c>
    </row>
    <row r="50" spans="1:1" ht="15">
      <c r="A50" s="337" t="s">
        <v>525</v>
      </c>
    </row>
    <row r="51" spans="1:1" ht="15">
      <c r="A51" s="337" t="s">
        <v>526</v>
      </c>
    </row>
    <row r="52" spans="1:1" ht="15">
      <c r="A52" s="329" t="s">
        <v>477</v>
      </c>
    </row>
    <row r="53" spans="1:1" ht="45">
      <c r="A53" s="334" t="s">
        <v>389</v>
      </c>
    </row>
    <row r="54" spans="1:1" ht="15">
      <c r="A54" s="329" t="s">
        <v>478</v>
      </c>
    </row>
    <row r="55" spans="1:1" ht="30">
      <c r="A55" s="334" t="s">
        <v>479</v>
      </c>
    </row>
    <row r="56" spans="1:1" ht="15">
      <c r="A56" s="329" t="s">
        <v>480</v>
      </c>
    </row>
    <row r="57" spans="1:1" ht="45">
      <c r="A57" s="334" t="s">
        <v>481</v>
      </c>
    </row>
    <row r="58" spans="1:1" ht="15">
      <c r="A58" s="330" t="s">
        <v>440</v>
      </c>
    </row>
    <row r="59" spans="1:1" ht="15">
      <c r="A59" s="330" t="s">
        <v>390</v>
      </c>
    </row>
    <row r="60" spans="1:1" ht="30">
      <c r="A60" s="329" t="s">
        <v>482</v>
      </c>
    </row>
    <row r="61" spans="1:1" ht="15">
      <c r="A61" s="329" t="s">
        <v>483</v>
      </c>
    </row>
    <row r="62" spans="1:1" ht="15">
      <c r="A62" s="329"/>
    </row>
    <row r="63" spans="1:1" ht="15">
      <c r="A63" s="329" t="s">
        <v>484</v>
      </c>
    </row>
    <row r="64" spans="1:1" ht="60">
      <c r="A64" s="334" t="s">
        <v>485</v>
      </c>
    </row>
    <row r="65" spans="1:1" ht="15">
      <c r="A65" s="329" t="s">
        <v>486</v>
      </c>
    </row>
    <row r="66" spans="1:1" ht="60">
      <c r="A66" s="334" t="s">
        <v>487</v>
      </c>
    </row>
    <row r="67" spans="1:1" ht="15">
      <c r="A67" s="329" t="s">
        <v>488</v>
      </c>
    </row>
    <row r="68" spans="1:1" ht="30">
      <c r="A68" s="334" t="s">
        <v>489</v>
      </c>
    </row>
    <row r="69" spans="1:1" ht="15">
      <c r="A69" s="329" t="s">
        <v>490</v>
      </c>
    </row>
    <row r="70" spans="1:1" ht="30">
      <c r="A70" s="334" t="s">
        <v>441</v>
      </c>
    </row>
    <row r="71" spans="1:1" ht="15">
      <c r="A71" s="330" t="s">
        <v>391</v>
      </c>
    </row>
    <row r="72" spans="1:1" ht="15">
      <c r="A72" s="330" t="s">
        <v>392</v>
      </c>
    </row>
    <row r="73" spans="1:1" ht="15">
      <c r="A73" s="330" t="s">
        <v>442</v>
      </c>
    </row>
    <row r="74" spans="1:1" ht="15">
      <c r="A74" s="329" t="s">
        <v>491</v>
      </c>
    </row>
    <row r="75" spans="1:1" ht="15">
      <c r="A75" s="334" t="s">
        <v>399</v>
      </c>
    </row>
    <row r="76" spans="1:1" ht="15">
      <c r="A76" s="338" t="s">
        <v>492</v>
      </c>
    </row>
    <row r="77" spans="1:1" ht="15">
      <c r="A77" s="334" t="s">
        <v>493</v>
      </c>
    </row>
    <row r="78" spans="1:1" ht="15">
      <c r="A78" s="329" t="s">
        <v>494</v>
      </c>
    </row>
    <row r="79" spans="1:1" ht="15">
      <c r="A79" s="334" t="s">
        <v>495</v>
      </c>
    </row>
    <row r="80" spans="1:1" ht="15">
      <c r="A80" s="329" t="s">
        <v>496</v>
      </c>
    </row>
    <row r="81" spans="1:1" ht="15">
      <c r="A81" s="334" t="s">
        <v>443</v>
      </c>
    </row>
    <row r="82" spans="1:1" ht="17.25">
      <c r="A82" s="333" t="s">
        <v>400</v>
      </c>
    </row>
    <row r="83" spans="1:1" ht="45">
      <c r="A83" s="329" t="s">
        <v>497</v>
      </c>
    </row>
    <row r="84" spans="1:1" ht="30">
      <c r="A84" s="329" t="s">
        <v>498</v>
      </c>
    </row>
    <row r="85" spans="1:1" ht="30">
      <c r="A85" s="329" t="s">
        <v>499</v>
      </c>
    </row>
    <row r="86" spans="1:1" ht="30">
      <c r="A86" s="329" t="s">
        <v>500</v>
      </c>
    </row>
    <row r="87" spans="1:1" ht="30">
      <c r="A87" s="329" t="s">
        <v>501</v>
      </c>
    </row>
    <row r="88" spans="1:1" ht="17.25">
      <c r="A88" s="333" t="s">
        <v>401</v>
      </c>
    </row>
    <row r="89" spans="1:1" ht="15">
      <c r="A89" s="329" t="s">
        <v>502</v>
      </c>
    </row>
    <row r="90" spans="1:1" ht="30">
      <c r="A90" s="329" t="s">
        <v>503</v>
      </c>
    </row>
    <row r="91" spans="1:1" ht="15">
      <c r="A91" s="329" t="s">
        <v>504</v>
      </c>
    </row>
    <row r="92" spans="1:1" ht="17.25">
      <c r="A92" s="333" t="s">
        <v>402</v>
      </c>
    </row>
    <row r="93" spans="1:1" ht="30">
      <c r="A93" s="329" t="s">
        <v>505</v>
      </c>
    </row>
    <row r="94" spans="1:1" ht="30">
      <c r="A94" s="329" t="s">
        <v>506</v>
      </c>
    </row>
    <row r="95" spans="1:1" ht="30">
      <c r="A95" s="329" t="s">
        <v>507</v>
      </c>
    </row>
    <row r="96" spans="1:1" ht="30">
      <c r="A96" s="329" t="s">
        <v>508</v>
      </c>
    </row>
    <row r="97" spans="1:1" ht="17.25">
      <c r="A97" s="333" t="s">
        <v>509</v>
      </c>
    </row>
    <row r="98" spans="1:1">
      <c r="A98" s="339" t="s">
        <v>510</v>
      </c>
    </row>
    <row r="99" spans="1:1" ht="17.25">
      <c r="A99" s="333" t="s">
        <v>403</v>
      </c>
    </row>
    <row r="100" spans="1:1" ht="15">
      <c r="A100" s="329" t="s">
        <v>511</v>
      </c>
    </row>
    <row r="101" spans="1:1" ht="15">
      <c r="A101" s="329" t="s">
        <v>512</v>
      </c>
    </row>
    <row r="102" spans="1:1" ht="15">
      <c r="A102" s="329" t="s">
        <v>513</v>
      </c>
    </row>
    <row r="103" spans="1:1" ht="17.25">
      <c r="A103" s="333" t="s">
        <v>404</v>
      </c>
    </row>
    <row r="104" spans="1:1" ht="30">
      <c r="A104" s="329" t="s">
        <v>514</v>
      </c>
    </row>
    <row r="105" spans="1:1" ht="30">
      <c r="A105" s="329" t="s">
        <v>515</v>
      </c>
    </row>
    <row r="106" spans="1:1" ht="30">
      <c r="A106" s="329" t="s">
        <v>516</v>
      </c>
    </row>
    <row r="107" spans="1:1" ht="17.25">
      <c r="A107" s="333" t="s">
        <v>405</v>
      </c>
    </row>
    <row r="108" spans="1:1" ht="15">
      <c r="A108" s="329" t="s">
        <v>535</v>
      </c>
    </row>
    <row r="109" spans="1:1" ht="15">
      <c r="A109" s="329" t="s">
        <v>517</v>
      </c>
    </row>
    <row r="110" spans="1:1" ht="30">
      <c r="A110" s="329" t="s">
        <v>518</v>
      </c>
    </row>
    <row r="111" spans="1:1" ht="17.25">
      <c r="A111" s="333" t="s">
        <v>406</v>
      </c>
    </row>
    <row r="112" spans="1:1" ht="15">
      <c r="A112" s="329" t="s">
        <v>519</v>
      </c>
    </row>
    <row r="113" spans="1:1" ht="17.25">
      <c r="A113" s="333" t="s">
        <v>407</v>
      </c>
    </row>
    <row r="114" spans="1:1" ht="45">
      <c r="A114" s="329" t="s">
        <v>520</v>
      </c>
    </row>
    <row r="115" spans="1:1" ht="17.25">
      <c r="A115" s="333" t="s">
        <v>408</v>
      </c>
    </row>
    <row r="116" spans="1:1" ht="60">
      <c r="A116" s="329" t="s">
        <v>521</v>
      </c>
    </row>
    <row r="117" spans="1:1" ht="30">
      <c r="A117" s="329" t="s">
        <v>522</v>
      </c>
    </row>
  </sheetData>
  <hyperlinks>
    <hyperlink ref="A98" location="_Electricity_and_Gas" display="_Electricity_and_Ga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2"/>
  <sheetViews>
    <sheetView workbookViewId="0">
      <selection activeCell="A29" sqref="A29"/>
    </sheetView>
  </sheetViews>
  <sheetFormatPr defaultRowHeight="14.25"/>
  <cols>
    <col min="1" max="1" width="6.375" bestFit="1" customWidth="1"/>
    <col min="2" max="2" width="7" bestFit="1" customWidth="1"/>
    <col min="3" max="3" width="36.75" bestFit="1" customWidth="1"/>
  </cols>
  <sheetData>
    <row r="1" spans="1:3" ht="23.25">
      <c r="A1" s="437" t="s">
        <v>281</v>
      </c>
      <c r="B1" s="438"/>
      <c r="C1" s="439"/>
    </row>
    <row r="2" spans="1:3" ht="47.25" customHeight="1">
      <c r="A2" s="441" t="s">
        <v>378</v>
      </c>
      <c r="B2" s="442"/>
      <c r="C2" s="443"/>
    </row>
    <row r="3" spans="1:3" ht="48">
      <c r="A3" s="270" t="s">
        <v>278</v>
      </c>
      <c r="B3" s="270" t="s">
        <v>279</v>
      </c>
      <c r="C3" s="269" t="s">
        <v>379</v>
      </c>
    </row>
    <row r="4" spans="1:3">
      <c r="A4" s="135"/>
      <c r="B4" s="135"/>
      <c r="C4" s="136"/>
    </row>
    <row r="5" spans="1:3">
      <c r="A5" s="135"/>
      <c r="B5" s="135"/>
      <c r="C5" s="136"/>
    </row>
    <row r="6" spans="1:3">
      <c r="A6" s="135"/>
      <c r="B6" s="135"/>
      <c r="C6" s="136"/>
    </row>
    <row r="7" spans="1:3">
      <c r="A7" s="135"/>
      <c r="B7" s="135"/>
      <c r="C7" s="136"/>
    </row>
    <row r="8" spans="1:3">
      <c r="A8" s="136"/>
      <c r="B8" s="136"/>
      <c r="C8" s="136"/>
    </row>
    <row r="9" spans="1:3" ht="15">
      <c r="A9" s="137"/>
      <c r="B9" s="137"/>
      <c r="C9" s="138"/>
    </row>
    <row r="10" spans="1:3" ht="15">
      <c r="A10" s="137"/>
      <c r="B10" s="137"/>
      <c r="C10" s="138"/>
    </row>
    <row r="11" spans="1:3" ht="15">
      <c r="A11" s="137"/>
      <c r="B11" s="137"/>
      <c r="C11" s="138"/>
    </row>
    <row r="12" spans="1:3" ht="15">
      <c r="A12" s="137"/>
      <c r="B12" s="137"/>
      <c r="C12" s="138"/>
    </row>
    <row r="13" spans="1:3" ht="15">
      <c r="A13" s="137"/>
      <c r="B13" s="137"/>
      <c r="C13" s="138"/>
    </row>
    <row r="14" spans="1:3" ht="15">
      <c r="A14" s="137"/>
      <c r="B14" s="137"/>
      <c r="C14" s="138"/>
    </row>
    <row r="15" spans="1:3" ht="15">
      <c r="A15" s="137"/>
      <c r="B15" s="137"/>
      <c r="C15" s="138"/>
    </row>
    <row r="16" spans="1:3" ht="15">
      <c r="A16" s="137"/>
      <c r="B16" s="137"/>
      <c r="C16" s="138"/>
    </row>
    <row r="17" spans="1:3" ht="15">
      <c r="A17" s="137"/>
      <c r="B17" s="137"/>
      <c r="C17" s="138"/>
    </row>
    <row r="18" spans="1:3" ht="15">
      <c r="A18" s="137"/>
      <c r="B18" s="137"/>
      <c r="C18" s="138"/>
    </row>
    <row r="19" spans="1:3" ht="15">
      <c r="A19" s="137"/>
      <c r="B19" s="137"/>
      <c r="C19" s="138"/>
    </row>
    <row r="20" spans="1:3" ht="15">
      <c r="A20" s="137"/>
      <c r="B20" s="137"/>
      <c r="C20" s="138"/>
    </row>
    <row r="21" spans="1:3">
      <c r="A21" s="440" t="s">
        <v>280</v>
      </c>
      <c r="B21" s="440"/>
      <c r="C21" s="440"/>
    </row>
    <row r="22" spans="1:3">
      <c r="A22" s="50"/>
      <c r="B22" s="50"/>
      <c r="C22" s="50"/>
    </row>
  </sheetData>
  <protectedRanges>
    <protectedRange sqref="A22:C22 A21:B21 A1:C20" name="Notes"/>
  </protectedRanges>
  <mergeCells count="3">
    <mergeCell ref="A1:C1"/>
    <mergeCell ref="A21:C21"/>
    <mergeCell ref="A2:C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48"/>
  <sheetViews>
    <sheetView workbookViewId="0">
      <selection activeCell="D55" sqref="D55"/>
    </sheetView>
  </sheetViews>
  <sheetFormatPr defaultRowHeight="14.25"/>
  <cols>
    <col min="1" max="3" width="13.5" customWidth="1"/>
    <col min="4" max="4" width="57.125" bestFit="1" customWidth="1"/>
  </cols>
  <sheetData>
    <row r="1" spans="1:4" ht="15.75">
      <c r="A1" s="271" t="s">
        <v>259</v>
      </c>
      <c r="B1" s="259"/>
      <c r="C1" s="259"/>
      <c r="D1" s="259"/>
    </row>
    <row r="2" spans="1:4" ht="15">
      <c r="A2" s="259"/>
      <c r="B2" s="259"/>
      <c r="C2" s="259"/>
      <c r="D2" s="259"/>
    </row>
    <row r="3" spans="1:4" ht="15">
      <c r="A3" s="272" t="s">
        <v>253</v>
      </c>
      <c r="B3" s="272" t="s">
        <v>254</v>
      </c>
      <c r="C3" s="272" t="s">
        <v>255</v>
      </c>
      <c r="D3" s="272" t="s">
        <v>258</v>
      </c>
    </row>
    <row r="4" spans="1:4" ht="15">
      <c r="A4" s="273" t="s">
        <v>203</v>
      </c>
      <c r="B4" s="273" t="s">
        <v>53</v>
      </c>
      <c r="C4" s="273" t="s">
        <v>54</v>
      </c>
      <c r="D4" s="274" t="s">
        <v>204</v>
      </c>
    </row>
    <row r="5" spans="1:4" ht="15">
      <c r="A5" s="273" t="s">
        <v>205</v>
      </c>
      <c r="B5" s="273" t="s">
        <v>55</v>
      </c>
      <c r="C5" s="273" t="s">
        <v>56</v>
      </c>
      <c r="D5" s="274" t="s">
        <v>206</v>
      </c>
    </row>
    <row r="6" spans="1:4" ht="15">
      <c r="A6" s="273" t="s">
        <v>3</v>
      </c>
      <c r="B6" s="273" t="s">
        <v>57</v>
      </c>
      <c r="C6" s="273" t="s">
        <v>63</v>
      </c>
      <c r="D6" s="274" t="s">
        <v>207</v>
      </c>
    </row>
    <row r="7" spans="1:4" ht="15">
      <c r="A7" s="273" t="s">
        <v>208</v>
      </c>
      <c r="B7" s="273" t="s">
        <v>58</v>
      </c>
      <c r="C7" s="273" t="s">
        <v>64</v>
      </c>
      <c r="D7" s="274" t="s">
        <v>209</v>
      </c>
    </row>
    <row r="8" spans="1:4" ht="15">
      <c r="A8" s="273" t="s">
        <v>210</v>
      </c>
      <c r="B8" s="273" t="s">
        <v>59</v>
      </c>
      <c r="C8" s="273" t="s">
        <v>65</v>
      </c>
      <c r="D8" s="274" t="s">
        <v>211</v>
      </c>
    </row>
    <row r="9" spans="1:4" ht="15">
      <c r="A9" s="273" t="s">
        <v>4</v>
      </c>
      <c r="B9" s="273" t="s">
        <v>60</v>
      </c>
      <c r="C9" s="273" t="s">
        <v>66</v>
      </c>
      <c r="D9" s="274" t="s">
        <v>212</v>
      </c>
    </row>
    <row r="10" spans="1:4" ht="15">
      <c r="A10" s="273" t="s">
        <v>5</v>
      </c>
      <c r="B10" s="273" t="s">
        <v>61</v>
      </c>
      <c r="C10" s="273" t="s">
        <v>67</v>
      </c>
      <c r="D10" s="274" t="s">
        <v>213</v>
      </c>
    </row>
    <row r="11" spans="1:4" ht="15">
      <c r="A11" s="259" t="s">
        <v>6</v>
      </c>
      <c r="B11" s="275" t="s">
        <v>62</v>
      </c>
      <c r="C11" s="275" t="s">
        <v>68</v>
      </c>
      <c r="D11" s="274" t="s">
        <v>238</v>
      </c>
    </row>
    <row r="12" spans="1:4" ht="15">
      <c r="A12" s="259" t="s">
        <v>537</v>
      </c>
      <c r="B12" s="275">
        <v>1100</v>
      </c>
      <c r="C12" s="275">
        <v>1119</v>
      </c>
      <c r="D12" s="259" t="s">
        <v>234</v>
      </c>
    </row>
    <row r="13" spans="1:4" ht="15">
      <c r="A13" s="259" t="s">
        <v>538</v>
      </c>
      <c r="B13" s="275">
        <v>1120</v>
      </c>
      <c r="C13" s="275">
        <v>1129</v>
      </c>
      <c r="D13" s="274" t="s">
        <v>235</v>
      </c>
    </row>
    <row r="14" spans="1:4" ht="15">
      <c r="A14" s="259" t="s">
        <v>7</v>
      </c>
      <c r="B14" s="275">
        <v>1130</v>
      </c>
      <c r="C14" s="275">
        <v>1139</v>
      </c>
      <c r="D14" s="274" t="s">
        <v>236</v>
      </c>
    </row>
    <row r="15" spans="1:4" ht="15">
      <c r="A15" s="273" t="s">
        <v>52</v>
      </c>
      <c r="B15" s="273">
        <v>1140</v>
      </c>
      <c r="C15" s="273" t="s">
        <v>256</v>
      </c>
      <c r="D15" s="274" t="s">
        <v>237</v>
      </c>
    </row>
    <row r="16" spans="1:4" ht="15">
      <c r="A16" s="273" t="s">
        <v>240</v>
      </c>
      <c r="B16" s="273" t="s">
        <v>257</v>
      </c>
      <c r="C16" s="273" t="s">
        <v>69</v>
      </c>
      <c r="D16" s="274" t="s">
        <v>239</v>
      </c>
    </row>
    <row r="17" spans="1:4" ht="15">
      <c r="A17" s="273" t="s">
        <v>214</v>
      </c>
      <c r="B17" s="273">
        <v>1200</v>
      </c>
      <c r="C17" s="273">
        <v>1299</v>
      </c>
      <c r="D17" s="259" t="s">
        <v>215</v>
      </c>
    </row>
    <row r="18" spans="1:4" ht="15">
      <c r="A18" s="273" t="s">
        <v>8</v>
      </c>
      <c r="B18" s="273">
        <v>1300</v>
      </c>
      <c r="C18" s="273">
        <v>1399</v>
      </c>
      <c r="D18" s="274" t="s">
        <v>216</v>
      </c>
    </row>
    <row r="19" spans="1:4" ht="15">
      <c r="A19" s="273" t="s">
        <v>9</v>
      </c>
      <c r="B19" s="273">
        <v>1400</v>
      </c>
      <c r="C19" s="273">
        <v>1499</v>
      </c>
      <c r="D19" s="274" t="s">
        <v>217</v>
      </c>
    </row>
    <row r="20" spans="1:4" ht="15">
      <c r="A20" s="273" t="s">
        <v>10</v>
      </c>
      <c r="B20" s="273">
        <v>1500</v>
      </c>
      <c r="C20" s="273">
        <v>1599</v>
      </c>
      <c r="D20" s="274" t="s">
        <v>218</v>
      </c>
    </row>
    <row r="21" spans="1:4" ht="15">
      <c r="A21" s="273" t="s">
        <v>11</v>
      </c>
      <c r="B21" s="273">
        <v>1600</v>
      </c>
      <c r="C21" s="273">
        <v>1699</v>
      </c>
      <c r="D21" s="274" t="s">
        <v>219</v>
      </c>
    </row>
    <row r="22" spans="1:4" ht="15">
      <c r="A22" s="273" t="s">
        <v>12</v>
      </c>
      <c r="B22" s="273">
        <v>1700</v>
      </c>
      <c r="C22" s="273">
        <v>1799</v>
      </c>
      <c r="D22" s="274" t="s">
        <v>241</v>
      </c>
    </row>
    <row r="23" spans="1:4" ht="15">
      <c r="A23" s="273" t="s">
        <v>304</v>
      </c>
      <c r="B23" s="273" t="s">
        <v>637</v>
      </c>
      <c r="C23" s="273" t="s">
        <v>637</v>
      </c>
      <c r="D23" s="274" t="s">
        <v>303</v>
      </c>
    </row>
    <row r="24" spans="1:4" ht="15">
      <c r="A24" s="273" t="s">
        <v>306</v>
      </c>
      <c r="B24" s="273" t="s">
        <v>638</v>
      </c>
      <c r="C24" s="273" t="s">
        <v>638</v>
      </c>
      <c r="D24" s="274" t="s">
        <v>305</v>
      </c>
    </row>
    <row r="25" spans="1:4" ht="15">
      <c r="A25" s="273" t="s">
        <v>13</v>
      </c>
      <c r="B25" s="273">
        <v>1800</v>
      </c>
      <c r="C25" s="273">
        <v>1899</v>
      </c>
      <c r="D25" s="274" t="s">
        <v>220</v>
      </c>
    </row>
    <row r="26" spans="1:4" ht="15">
      <c r="A26" s="273" t="s">
        <v>310</v>
      </c>
      <c r="B26" s="273" t="s">
        <v>640</v>
      </c>
      <c r="C26" s="273" t="s">
        <v>640</v>
      </c>
      <c r="D26" s="274" t="s">
        <v>309</v>
      </c>
    </row>
    <row r="27" spans="1:4" ht="15">
      <c r="A27" s="273" t="s">
        <v>308</v>
      </c>
      <c r="B27" s="273" t="s">
        <v>639</v>
      </c>
      <c r="C27" s="273" t="s">
        <v>639</v>
      </c>
      <c r="D27" s="274" t="s">
        <v>307</v>
      </c>
    </row>
    <row r="28" spans="1:4" ht="15">
      <c r="A28" s="273" t="s">
        <v>14</v>
      </c>
      <c r="B28" s="273">
        <v>1900</v>
      </c>
      <c r="C28" s="273">
        <v>1999</v>
      </c>
      <c r="D28" s="274" t="s">
        <v>221</v>
      </c>
    </row>
    <row r="29" spans="1:4" ht="15">
      <c r="A29" s="273" t="s">
        <v>15</v>
      </c>
      <c r="B29" s="273">
        <v>2000</v>
      </c>
      <c r="C29" s="273">
        <v>2099</v>
      </c>
      <c r="D29" s="274" t="s">
        <v>222</v>
      </c>
    </row>
    <row r="30" spans="1:4" ht="15">
      <c r="A30" s="259" t="s">
        <v>223</v>
      </c>
      <c r="B30" s="275">
        <v>2100</v>
      </c>
      <c r="C30" s="275">
        <v>2199</v>
      </c>
      <c r="D30" s="259" t="s">
        <v>224</v>
      </c>
    </row>
    <row r="31" spans="1:4" ht="15">
      <c r="A31" s="259" t="s">
        <v>225</v>
      </c>
      <c r="B31" s="275">
        <v>2200</v>
      </c>
      <c r="C31" s="275">
        <v>2299</v>
      </c>
      <c r="D31" s="259" t="s">
        <v>226</v>
      </c>
    </row>
    <row r="32" spans="1:4" ht="15">
      <c r="A32" s="259" t="s">
        <v>19</v>
      </c>
      <c r="B32" s="275">
        <v>2300</v>
      </c>
      <c r="C32" s="275">
        <v>2399</v>
      </c>
      <c r="D32" s="259" t="s">
        <v>227</v>
      </c>
    </row>
    <row r="33" spans="1:4" ht="15">
      <c r="A33" s="259" t="s">
        <v>20</v>
      </c>
      <c r="B33" s="275">
        <v>2400</v>
      </c>
      <c r="C33" s="275">
        <v>2499</v>
      </c>
      <c r="D33" s="259" t="s">
        <v>228</v>
      </c>
    </row>
    <row r="34" spans="1:4" ht="15">
      <c r="A34" s="259" t="s">
        <v>21</v>
      </c>
      <c r="B34" s="275">
        <v>2500</v>
      </c>
      <c r="C34" s="275">
        <v>2599</v>
      </c>
      <c r="D34" s="259" t="s">
        <v>229</v>
      </c>
    </row>
    <row r="35" spans="1:4" ht="15">
      <c r="A35" s="259" t="s">
        <v>22</v>
      </c>
      <c r="B35" s="275">
        <v>2600</v>
      </c>
      <c r="C35" s="275">
        <v>2699</v>
      </c>
      <c r="D35" s="259" t="s">
        <v>242</v>
      </c>
    </row>
    <row r="36" spans="1:4" ht="15">
      <c r="A36" s="259" t="s">
        <v>23</v>
      </c>
      <c r="B36" s="275">
        <v>2700</v>
      </c>
      <c r="C36" s="275">
        <v>2799</v>
      </c>
      <c r="D36" s="259" t="s">
        <v>230</v>
      </c>
    </row>
    <row r="37" spans="1:4" ht="15">
      <c r="A37" s="259" t="s">
        <v>24</v>
      </c>
      <c r="B37" s="275">
        <v>2800</v>
      </c>
      <c r="C37" s="275">
        <v>2899</v>
      </c>
      <c r="D37" s="259" t="s">
        <v>231</v>
      </c>
    </row>
    <row r="38" spans="1:4" ht="15">
      <c r="A38" s="259" t="s">
        <v>232</v>
      </c>
      <c r="B38" s="275">
        <v>2900</v>
      </c>
      <c r="C38" s="275">
        <v>2999</v>
      </c>
      <c r="D38" s="259" t="s">
        <v>233</v>
      </c>
    </row>
    <row r="39" spans="1:4" ht="15">
      <c r="A39" s="259" t="s">
        <v>25</v>
      </c>
      <c r="B39" s="275">
        <v>3000</v>
      </c>
      <c r="C39" s="275">
        <v>3299</v>
      </c>
      <c r="D39" s="259" t="s">
        <v>246</v>
      </c>
    </row>
    <row r="40" spans="1:4" ht="15">
      <c r="A40" s="259" t="s">
        <v>26</v>
      </c>
      <c r="B40" s="275">
        <v>3300</v>
      </c>
      <c r="C40" s="275">
        <v>4399</v>
      </c>
      <c r="D40" s="259" t="s">
        <v>243</v>
      </c>
    </row>
    <row r="41" spans="1:4" ht="15">
      <c r="A41" s="259" t="s">
        <v>27</v>
      </c>
      <c r="B41" s="275">
        <v>4400</v>
      </c>
      <c r="C41" s="275">
        <v>4599</v>
      </c>
      <c r="D41" s="259" t="s">
        <v>244</v>
      </c>
    </row>
    <row r="42" spans="1:4" ht="15">
      <c r="A42" s="259" t="s">
        <v>28</v>
      </c>
      <c r="B42" s="275">
        <v>4600</v>
      </c>
      <c r="C42" s="275">
        <v>5399</v>
      </c>
      <c r="D42" s="274" t="s">
        <v>245</v>
      </c>
    </row>
    <row r="43" spans="1:4" ht="15">
      <c r="A43" s="259" t="s">
        <v>29</v>
      </c>
      <c r="B43" s="275">
        <v>5400</v>
      </c>
      <c r="C43" s="275">
        <v>6199</v>
      </c>
      <c r="D43" s="274" t="s">
        <v>247</v>
      </c>
    </row>
    <row r="44" spans="1:4" ht="15">
      <c r="A44" s="259" t="s">
        <v>30</v>
      </c>
      <c r="B44" s="275">
        <v>6200</v>
      </c>
      <c r="C44" s="275">
        <v>7499</v>
      </c>
      <c r="D44" s="274" t="s">
        <v>251</v>
      </c>
    </row>
    <row r="45" spans="1:4" ht="15">
      <c r="A45" s="259" t="s">
        <v>31</v>
      </c>
      <c r="B45" s="275">
        <v>7500</v>
      </c>
      <c r="C45" s="275">
        <v>7999</v>
      </c>
      <c r="D45" s="274" t="s">
        <v>248</v>
      </c>
    </row>
    <row r="46" spans="1:4" ht="15">
      <c r="A46" s="259" t="s">
        <v>32</v>
      </c>
      <c r="B46" s="275">
        <v>8000</v>
      </c>
      <c r="C46" s="275">
        <v>8399</v>
      </c>
      <c r="D46" s="274" t="s">
        <v>249</v>
      </c>
    </row>
    <row r="47" spans="1:4" ht="15">
      <c r="A47" s="273" t="s">
        <v>33</v>
      </c>
      <c r="B47" s="273">
        <v>8400</v>
      </c>
      <c r="C47" s="273">
        <v>8899</v>
      </c>
      <c r="D47" s="274" t="s">
        <v>250</v>
      </c>
    </row>
    <row r="48" spans="1:4" ht="15">
      <c r="A48" s="273" t="s">
        <v>34</v>
      </c>
      <c r="B48" s="273">
        <v>8900</v>
      </c>
      <c r="C48" s="273">
        <v>9699</v>
      </c>
      <c r="D48" s="274" t="s">
        <v>252</v>
      </c>
    </row>
  </sheetData>
  <pageMargins left="0.7" right="0.7" top="0.75" bottom="0.75" header="0.3" footer="0.3"/>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BN77"/>
  <sheetViews>
    <sheetView zoomScale="70" zoomScaleNormal="70" zoomScaleSheetLayoutView="70" workbookViewId="0">
      <pane xSplit="3" ySplit="8" topLeftCell="D38" activePane="bottomRight" state="frozen"/>
      <selection activeCell="A29" sqref="A29"/>
      <selection pane="topRight" activeCell="A29" sqref="A29"/>
      <selection pane="bottomLeft" activeCell="A29" sqref="A29"/>
      <selection pane="bottomRight" activeCell="B21" sqref="B21"/>
    </sheetView>
  </sheetViews>
  <sheetFormatPr defaultRowHeight="15"/>
  <cols>
    <col min="1" max="1" width="68.5" style="3" customWidth="1"/>
    <col min="2" max="2" width="117.625" style="2" customWidth="1"/>
    <col min="3" max="3" width="15.125" style="6" bestFit="1" customWidth="1"/>
    <col min="4" max="5" width="14.125" style="1" bestFit="1" customWidth="1"/>
    <col min="6" max="9" width="12.25" style="1" customWidth="1"/>
    <col min="10" max="10" width="16.5" style="1" customWidth="1"/>
    <col min="11" max="46" width="12.25" style="1" customWidth="1"/>
    <col min="47" max="16384" width="9" style="2"/>
  </cols>
  <sheetData>
    <row r="1" spans="1:66" ht="25.5" customHeight="1">
      <c r="A1" s="444" t="s">
        <v>377</v>
      </c>
      <c r="B1" s="445"/>
      <c r="C1" s="445"/>
      <c r="D1" s="453" t="s">
        <v>630</v>
      </c>
      <c r="E1" s="454"/>
      <c r="F1" s="454"/>
      <c r="G1" s="454"/>
      <c r="H1" s="455"/>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row>
    <row r="2" spans="1:66" ht="40.5" customHeight="1">
      <c r="A2" s="446"/>
      <c r="B2" s="447"/>
      <c r="C2" s="447"/>
      <c r="D2" s="452" t="s">
        <v>628</v>
      </c>
      <c r="E2" s="452"/>
      <c r="F2" s="452"/>
      <c r="G2" s="452"/>
      <c r="H2" s="418"/>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6" ht="57.75" customHeight="1">
      <c r="A3" s="448" t="s">
        <v>0</v>
      </c>
      <c r="B3" s="449"/>
      <c r="C3" s="449"/>
      <c r="D3" s="452" t="s">
        <v>629</v>
      </c>
      <c r="E3" s="452"/>
      <c r="F3" s="452"/>
      <c r="G3" s="452"/>
      <c r="H3" s="416" t="b">
        <v>0</v>
      </c>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row>
    <row r="4" spans="1:66" ht="58.5" customHeight="1" thickBot="1">
      <c r="A4" s="450">
        <f>PeriodEnding</f>
        <v>41729</v>
      </c>
      <c r="B4" s="451"/>
      <c r="C4" s="451"/>
      <c r="D4" s="452" t="s">
        <v>631</v>
      </c>
      <c r="E4" s="452"/>
      <c r="F4" s="452"/>
      <c r="G4" s="452"/>
      <c r="H4" s="417"/>
      <c r="I4" s="277"/>
      <c r="J4" s="278"/>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6"/>
      <c r="AV4" s="276"/>
      <c r="AW4" s="276"/>
      <c r="AX4" s="276"/>
      <c r="AY4" s="276"/>
      <c r="AZ4" s="276"/>
      <c r="BA4" s="276"/>
      <c r="BB4" s="276"/>
      <c r="BC4" s="276"/>
      <c r="BD4" s="276"/>
      <c r="BE4" s="276"/>
      <c r="BF4" s="276"/>
      <c r="BG4" s="276"/>
      <c r="BH4" s="276"/>
      <c r="BI4" s="276"/>
      <c r="BJ4" s="276"/>
      <c r="BK4" s="276"/>
      <c r="BL4" s="276"/>
      <c r="BM4" s="276"/>
      <c r="BN4" s="276"/>
    </row>
    <row r="5" spans="1:66">
      <c r="A5" s="380"/>
      <c r="B5" s="380"/>
      <c r="C5" s="380"/>
      <c r="D5" s="277"/>
      <c r="E5" s="277"/>
      <c r="F5" s="277" t="s">
        <v>262</v>
      </c>
      <c r="G5" s="277"/>
      <c r="H5" s="277"/>
      <c r="I5" s="277"/>
      <c r="J5" s="278"/>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6"/>
      <c r="AV5" s="276"/>
      <c r="AW5" s="276"/>
      <c r="AX5" s="276"/>
      <c r="AY5" s="276"/>
      <c r="AZ5" s="276"/>
      <c r="BA5" s="276"/>
      <c r="BB5" s="276"/>
      <c r="BC5" s="276"/>
      <c r="BD5" s="276"/>
      <c r="BE5" s="276"/>
      <c r="BF5" s="276"/>
      <c r="BG5" s="276"/>
      <c r="BH5" s="276"/>
      <c r="BI5" s="276"/>
      <c r="BJ5" s="276"/>
      <c r="BK5" s="276"/>
      <c r="BL5" s="276"/>
      <c r="BM5" s="276"/>
      <c r="BN5" s="276"/>
    </row>
    <row r="6" spans="1:66">
      <c r="A6" s="279"/>
      <c r="B6" s="280"/>
      <c r="C6" s="281"/>
      <c r="D6" s="282" t="s">
        <v>78</v>
      </c>
      <c r="E6" s="283" t="s">
        <v>198</v>
      </c>
      <c r="F6" s="284" t="s">
        <v>203</v>
      </c>
      <c r="G6" s="284" t="s">
        <v>205</v>
      </c>
      <c r="H6" s="284" t="s">
        <v>3</v>
      </c>
      <c r="I6" s="284" t="s">
        <v>208</v>
      </c>
      <c r="J6" s="284" t="s">
        <v>210</v>
      </c>
      <c r="K6" s="284" t="s">
        <v>4</v>
      </c>
      <c r="L6" s="284" t="s">
        <v>5</v>
      </c>
      <c r="M6" s="284" t="s">
        <v>6</v>
      </c>
      <c r="N6" s="284" t="s">
        <v>537</v>
      </c>
      <c r="O6" s="284" t="s">
        <v>538</v>
      </c>
      <c r="P6" s="284" t="s">
        <v>7</v>
      </c>
      <c r="Q6" s="284" t="s">
        <v>52</v>
      </c>
      <c r="R6" s="284" t="s">
        <v>240</v>
      </c>
      <c r="S6" s="284" t="s">
        <v>214</v>
      </c>
      <c r="T6" s="284" t="s">
        <v>8</v>
      </c>
      <c r="U6" s="284" t="s">
        <v>9</v>
      </c>
      <c r="V6" s="284" t="s">
        <v>10</v>
      </c>
      <c r="W6" s="284" t="s">
        <v>11</v>
      </c>
      <c r="X6" s="284" t="s">
        <v>12</v>
      </c>
      <c r="Y6" s="284" t="s">
        <v>13</v>
      </c>
      <c r="Z6" s="284" t="s">
        <v>14</v>
      </c>
      <c r="AA6" s="284" t="s">
        <v>15</v>
      </c>
      <c r="AB6" s="284" t="s">
        <v>223</v>
      </c>
      <c r="AC6" s="284" t="s">
        <v>225</v>
      </c>
      <c r="AD6" s="284" t="s">
        <v>19</v>
      </c>
      <c r="AE6" s="284" t="s">
        <v>20</v>
      </c>
      <c r="AF6" s="284" t="s">
        <v>21</v>
      </c>
      <c r="AG6" s="284" t="s">
        <v>22</v>
      </c>
      <c r="AH6" s="284" t="s">
        <v>23</v>
      </c>
      <c r="AI6" s="284" t="s">
        <v>24</v>
      </c>
      <c r="AJ6" s="284" t="s">
        <v>232</v>
      </c>
      <c r="AK6" s="284" t="s">
        <v>25</v>
      </c>
      <c r="AL6" s="284" t="s">
        <v>26</v>
      </c>
      <c r="AM6" s="284" t="s">
        <v>27</v>
      </c>
      <c r="AN6" s="284" t="s">
        <v>28</v>
      </c>
      <c r="AO6" s="284" t="s">
        <v>29</v>
      </c>
      <c r="AP6" s="284" t="s">
        <v>30</v>
      </c>
      <c r="AQ6" s="284" t="s">
        <v>31</v>
      </c>
      <c r="AR6" s="284" t="s">
        <v>32</v>
      </c>
      <c r="AS6" s="284" t="s">
        <v>33</v>
      </c>
      <c r="AT6" s="284" t="s">
        <v>34</v>
      </c>
      <c r="AU6" s="276"/>
      <c r="AV6" s="276"/>
      <c r="AW6" s="276"/>
      <c r="AX6" s="276"/>
      <c r="AY6" s="276"/>
      <c r="AZ6" s="276"/>
      <c r="BA6" s="276"/>
      <c r="BB6" s="276"/>
      <c r="BC6" s="276"/>
      <c r="BD6" s="276"/>
      <c r="BE6" s="276"/>
      <c r="BF6" s="276"/>
      <c r="BG6" s="276"/>
      <c r="BH6" s="276"/>
      <c r="BI6" s="276"/>
      <c r="BJ6" s="276"/>
      <c r="BK6" s="276"/>
      <c r="BL6" s="276"/>
      <c r="BM6" s="276"/>
      <c r="BN6" s="276"/>
    </row>
    <row r="7" spans="1:66" ht="23.25">
      <c r="A7" s="285" t="s">
        <v>314</v>
      </c>
      <c r="B7" s="286" t="s">
        <v>1</v>
      </c>
      <c r="C7" s="287" t="s">
        <v>2</v>
      </c>
      <c r="D7" s="282" t="s">
        <v>261</v>
      </c>
      <c r="E7" s="283"/>
      <c r="F7" s="288" t="s">
        <v>53</v>
      </c>
      <c r="G7" s="288" t="s">
        <v>55</v>
      </c>
      <c r="H7" s="288" t="s">
        <v>57</v>
      </c>
      <c r="I7" s="288" t="s">
        <v>58</v>
      </c>
      <c r="J7" s="288" t="s">
        <v>59</v>
      </c>
      <c r="K7" s="288" t="s">
        <v>60</v>
      </c>
      <c r="L7" s="288" t="s">
        <v>61</v>
      </c>
      <c r="M7" s="288" t="s">
        <v>62</v>
      </c>
      <c r="N7" s="288">
        <v>1100</v>
      </c>
      <c r="O7" s="288">
        <v>1120</v>
      </c>
      <c r="P7" s="288">
        <v>1130</v>
      </c>
      <c r="Q7" s="288">
        <v>1140</v>
      </c>
      <c r="R7" s="288" t="s">
        <v>257</v>
      </c>
      <c r="S7" s="288">
        <v>1200</v>
      </c>
      <c r="T7" s="288">
        <v>1300</v>
      </c>
      <c r="U7" s="288">
        <v>1400</v>
      </c>
      <c r="V7" s="288">
        <v>1500</v>
      </c>
      <c r="W7" s="288">
        <v>1600</v>
      </c>
      <c r="X7" s="288">
        <v>1700</v>
      </c>
      <c r="Y7" s="288">
        <v>1800</v>
      </c>
      <c r="Z7" s="288">
        <v>1900</v>
      </c>
      <c r="AA7" s="288">
        <v>2000</v>
      </c>
      <c r="AB7" s="288">
        <v>2100</v>
      </c>
      <c r="AC7" s="288">
        <v>2200</v>
      </c>
      <c r="AD7" s="288">
        <v>2300</v>
      </c>
      <c r="AE7" s="288">
        <v>2400</v>
      </c>
      <c r="AF7" s="288">
        <v>2500</v>
      </c>
      <c r="AG7" s="288">
        <v>2600</v>
      </c>
      <c r="AH7" s="288">
        <v>2700</v>
      </c>
      <c r="AI7" s="288">
        <v>2800</v>
      </c>
      <c r="AJ7" s="288">
        <v>2900</v>
      </c>
      <c r="AK7" s="288">
        <v>3000</v>
      </c>
      <c r="AL7" s="288">
        <v>3300</v>
      </c>
      <c r="AM7" s="288">
        <v>4400</v>
      </c>
      <c r="AN7" s="288">
        <v>4600</v>
      </c>
      <c r="AO7" s="288">
        <v>5400</v>
      </c>
      <c r="AP7" s="288">
        <v>6200</v>
      </c>
      <c r="AQ7" s="288">
        <v>7500</v>
      </c>
      <c r="AR7" s="288">
        <v>8000</v>
      </c>
      <c r="AS7" s="288">
        <v>8400</v>
      </c>
      <c r="AT7" s="288">
        <v>8900</v>
      </c>
      <c r="AU7" s="276"/>
      <c r="AV7" s="276"/>
      <c r="AW7" s="276"/>
      <c r="AX7" s="276"/>
      <c r="AY7" s="276"/>
      <c r="AZ7" s="276"/>
      <c r="BA7" s="276"/>
      <c r="BB7" s="276"/>
      <c r="BC7" s="276"/>
      <c r="BD7" s="276"/>
      <c r="BE7" s="276"/>
      <c r="BF7" s="276"/>
      <c r="BG7" s="276"/>
      <c r="BH7" s="276"/>
      <c r="BI7" s="276"/>
      <c r="BJ7" s="276"/>
      <c r="BK7" s="276"/>
      <c r="BL7" s="276"/>
      <c r="BM7" s="276"/>
      <c r="BN7" s="276"/>
    </row>
    <row r="8" spans="1:66">
      <c r="A8" s="289"/>
      <c r="B8" s="280"/>
      <c r="C8" s="290"/>
      <c r="D8" s="291" t="s">
        <v>260</v>
      </c>
      <c r="E8" s="288"/>
      <c r="F8" s="288" t="s">
        <v>54</v>
      </c>
      <c r="G8" s="288" t="s">
        <v>56</v>
      </c>
      <c r="H8" s="288" t="s">
        <v>63</v>
      </c>
      <c r="I8" s="288" t="s">
        <v>64</v>
      </c>
      <c r="J8" s="288" t="s">
        <v>65</v>
      </c>
      <c r="K8" s="288" t="s">
        <v>66</v>
      </c>
      <c r="L8" s="288" t="s">
        <v>67</v>
      </c>
      <c r="M8" s="288" t="s">
        <v>68</v>
      </c>
      <c r="N8" s="288">
        <v>1119</v>
      </c>
      <c r="O8" s="288">
        <v>1129</v>
      </c>
      <c r="P8" s="288">
        <v>1139</v>
      </c>
      <c r="Q8" s="288" t="s">
        <v>256</v>
      </c>
      <c r="R8" s="288" t="s">
        <v>69</v>
      </c>
      <c r="S8" s="288">
        <v>1299</v>
      </c>
      <c r="T8" s="288">
        <v>1399</v>
      </c>
      <c r="U8" s="288">
        <v>1499</v>
      </c>
      <c r="V8" s="288">
        <v>1599</v>
      </c>
      <c r="W8" s="288">
        <v>1699</v>
      </c>
      <c r="X8" s="288">
        <v>1799</v>
      </c>
      <c r="Y8" s="288">
        <v>1899</v>
      </c>
      <c r="Z8" s="288">
        <v>1999</v>
      </c>
      <c r="AA8" s="288">
        <v>2099</v>
      </c>
      <c r="AB8" s="288">
        <v>2199</v>
      </c>
      <c r="AC8" s="288">
        <v>2299</v>
      </c>
      <c r="AD8" s="288">
        <v>2399</v>
      </c>
      <c r="AE8" s="288">
        <v>2499</v>
      </c>
      <c r="AF8" s="288">
        <v>2599</v>
      </c>
      <c r="AG8" s="288">
        <v>2699</v>
      </c>
      <c r="AH8" s="288">
        <v>2799</v>
      </c>
      <c r="AI8" s="288">
        <v>2899</v>
      </c>
      <c r="AJ8" s="288">
        <v>2999</v>
      </c>
      <c r="AK8" s="288">
        <v>3299</v>
      </c>
      <c r="AL8" s="288">
        <v>4399</v>
      </c>
      <c r="AM8" s="288">
        <v>4599</v>
      </c>
      <c r="AN8" s="288">
        <v>5399</v>
      </c>
      <c r="AO8" s="288">
        <v>6199</v>
      </c>
      <c r="AP8" s="288">
        <v>7499</v>
      </c>
      <c r="AQ8" s="288">
        <v>7999</v>
      </c>
      <c r="AR8" s="288">
        <v>8399</v>
      </c>
      <c r="AS8" s="288">
        <v>8899</v>
      </c>
      <c r="AT8" s="288">
        <v>9699</v>
      </c>
      <c r="AU8" s="276"/>
      <c r="AV8" s="276"/>
      <c r="AW8" s="276"/>
      <c r="AX8" s="276"/>
      <c r="AY8" s="276"/>
      <c r="AZ8" s="276"/>
      <c r="BA8" s="276"/>
      <c r="BB8" s="276"/>
      <c r="BC8" s="276"/>
      <c r="BD8" s="276"/>
      <c r="BE8" s="276"/>
      <c r="BF8" s="276"/>
      <c r="BG8" s="276"/>
      <c r="BH8" s="276"/>
      <c r="BI8" s="276"/>
      <c r="BJ8" s="276"/>
      <c r="BK8" s="276"/>
      <c r="BL8" s="276"/>
      <c r="BM8" s="276"/>
      <c r="BN8" s="276"/>
    </row>
    <row r="9" spans="1:66">
      <c r="A9" s="292"/>
      <c r="B9" s="293"/>
      <c r="C9" s="294"/>
      <c r="D9" s="295"/>
      <c r="E9" s="296"/>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76"/>
      <c r="AV9" s="276"/>
      <c r="AW9" s="276"/>
      <c r="AX9" s="276"/>
      <c r="AY9" s="276"/>
      <c r="AZ9" s="276"/>
      <c r="BA9" s="276"/>
      <c r="BB9" s="276"/>
      <c r="BC9" s="276"/>
      <c r="BD9" s="276"/>
      <c r="BE9" s="276"/>
      <c r="BF9" s="276"/>
      <c r="BG9" s="276"/>
      <c r="BH9" s="276"/>
      <c r="BI9" s="276"/>
      <c r="BJ9" s="276"/>
      <c r="BK9" s="276"/>
      <c r="BL9" s="276"/>
      <c r="BM9" s="276"/>
      <c r="BN9" s="276"/>
    </row>
    <row r="10" spans="1:66" ht="30">
      <c r="A10" s="297"/>
      <c r="B10" s="298" t="s">
        <v>35</v>
      </c>
      <c r="C10" s="294"/>
      <c r="D10" s="296" t="s">
        <v>312</v>
      </c>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76"/>
      <c r="AV10" s="276"/>
      <c r="AW10" s="276"/>
      <c r="AX10" s="276"/>
      <c r="AY10" s="276"/>
      <c r="AZ10" s="276"/>
      <c r="BA10" s="276"/>
      <c r="BB10" s="276"/>
      <c r="BC10" s="276"/>
      <c r="BD10" s="276"/>
      <c r="BE10" s="276"/>
      <c r="BF10" s="276"/>
      <c r="BG10" s="276"/>
      <c r="BH10" s="276"/>
      <c r="BI10" s="276"/>
      <c r="BJ10" s="276"/>
      <c r="BK10" s="276"/>
      <c r="BL10" s="276"/>
      <c r="BM10" s="276"/>
      <c r="BN10" s="276"/>
    </row>
    <row r="11" spans="1:66">
      <c r="A11" s="299"/>
      <c r="B11" s="300"/>
      <c r="C11" s="301"/>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276"/>
      <c r="AV11" s="276"/>
      <c r="AW11" s="276"/>
      <c r="AX11" s="276"/>
      <c r="AY11" s="276"/>
      <c r="AZ11" s="276"/>
      <c r="BA11" s="276"/>
      <c r="BB11" s="276"/>
      <c r="BC11" s="276"/>
      <c r="BD11" s="276"/>
      <c r="BE11" s="276"/>
      <c r="BF11" s="276"/>
      <c r="BG11" s="276"/>
      <c r="BH11" s="276"/>
      <c r="BI11" s="276"/>
      <c r="BJ11" s="276"/>
      <c r="BK11" s="276"/>
      <c r="BL11" s="276"/>
      <c r="BM11" s="276"/>
      <c r="BN11" s="276"/>
    </row>
    <row r="12" spans="1:66">
      <c r="A12" s="299"/>
      <c r="B12" s="303" t="str">
        <f>"Sales ("&amp; C12&amp;")"</f>
        <v>Sales (as billed)</v>
      </c>
      <c r="C12" s="294" t="s">
        <v>263</v>
      </c>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276"/>
      <c r="AV12" s="276"/>
      <c r="AW12" s="276"/>
      <c r="AX12" s="276"/>
      <c r="AY12" s="276"/>
      <c r="AZ12" s="276"/>
      <c r="BA12" s="276"/>
      <c r="BB12" s="276"/>
      <c r="BC12" s="276"/>
      <c r="BD12" s="276"/>
      <c r="BE12" s="276"/>
      <c r="BF12" s="276"/>
      <c r="BG12" s="276"/>
      <c r="BH12" s="276"/>
      <c r="BI12" s="276"/>
      <c r="BJ12" s="276"/>
      <c r="BK12" s="276"/>
      <c r="BL12" s="276"/>
      <c r="BM12" s="276"/>
      <c r="BN12" s="276"/>
    </row>
    <row r="13" spans="1:66">
      <c r="A13" s="299"/>
      <c r="B13" s="300"/>
      <c r="C13" s="301"/>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276"/>
      <c r="AV13" s="276"/>
      <c r="AW13" s="276"/>
      <c r="AX13" s="276"/>
      <c r="AY13" s="276"/>
      <c r="AZ13" s="276"/>
      <c r="BA13" s="276"/>
      <c r="BB13" s="276"/>
      <c r="BC13" s="276"/>
      <c r="BD13" s="276"/>
      <c r="BE13" s="276"/>
      <c r="BF13" s="276"/>
      <c r="BG13" s="276"/>
      <c r="BH13" s="276"/>
      <c r="BI13" s="276"/>
      <c r="BJ13" s="276"/>
      <c r="BK13" s="276"/>
      <c r="BL13" s="276"/>
      <c r="BM13" s="276"/>
      <c r="BN13" s="276"/>
    </row>
    <row r="14" spans="1:66">
      <c r="A14" s="299"/>
      <c r="B14" s="300" t="s">
        <v>527</v>
      </c>
      <c r="C14" s="301" t="s">
        <v>36</v>
      </c>
      <c r="D14" s="304">
        <v>1000000000</v>
      </c>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276"/>
      <c r="AV14" s="276"/>
      <c r="AW14" s="276"/>
      <c r="AX14" s="276"/>
      <c r="AY14" s="276"/>
      <c r="AZ14" s="276"/>
      <c r="BA14" s="276"/>
      <c r="BB14" s="276"/>
      <c r="BC14" s="276"/>
      <c r="BD14" s="276"/>
      <c r="BE14" s="276"/>
      <c r="BF14" s="276"/>
      <c r="BG14" s="276"/>
      <c r="BH14" s="276"/>
      <c r="BI14" s="276"/>
      <c r="BJ14" s="276"/>
      <c r="BK14" s="276"/>
      <c r="BL14" s="276"/>
      <c r="BM14" s="276"/>
      <c r="BN14" s="276"/>
    </row>
    <row r="15" spans="1:66" ht="28.5" customHeight="1">
      <c r="A15" s="299"/>
      <c r="B15" s="305" t="s">
        <v>528</v>
      </c>
      <c r="C15" s="301" t="s">
        <v>37</v>
      </c>
      <c r="D15" s="304">
        <v>-50000000</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276"/>
      <c r="AV15" s="276"/>
      <c r="AW15" s="276"/>
      <c r="AX15" s="276"/>
      <c r="AY15" s="276"/>
      <c r="AZ15" s="276"/>
      <c r="BA15" s="276"/>
      <c r="BB15" s="276"/>
      <c r="BC15" s="276"/>
      <c r="BD15" s="276"/>
      <c r="BE15" s="276"/>
      <c r="BF15" s="276"/>
      <c r="BG15" s="276"/>
      <c r="BH15" s="276"/>
      <c r="BI15" s="276"/>
      <c r="BJ15" s="276"/>
      <c r="BK15" s="276"/>
      <c r="BL15" s="276"/>
      <c r="BM15" s="276"/>
      <c r="BN15" s="276"/>
    </row>
    <row r="16" spans="1:66">
      <c r="A16" s="299"/>
      <c r="B16" s="300" t="s">
        <v>531</v>
      </c>
      <c r="C16" s="301" t="s">
        <v>37</v>
      </c>
      <c r="D16" s="304">
        <v>-100000000</v>
      </c>
      <c r="E16" s="304"/>
      <c r="F16" s="304">
        <v>1</v>
      </c>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276"/>
      <c r="AV16" s="276"/>
      <c r="AW16" s="276"/>
      <c r="AX16" s="276"/>
      <c r="AY16" s="276"/>
      <c r="AZ16" s="276"/>
      <c r="BA16" s="276"/>
      <c r="BB16" s="276"/>
      <c r="BC16" s="276"/>
      <c r="BD16" s="276"/>
      <c r="BE16" s="276"/>
      <c r="BF16" s="276"/>
      <c r="BG16" s="276"/>
      <c r="BH16" s="276"/>
      <c r="BI16" s="276"/>
      <c r="BJ16" s="276"/>
      <c r="BK16" s="276"/>
      <c r="BL16" s="276"/>
      <c r="BM16" s="276"/>
      <c r="BN16" s="276"/>
    </row>
    <row r="17" spans="1:66">
      <c r="A17" s="299"/>
      <c r="B17" s="300" t="s">
        <v>529</v>
      </c>
      <c r="C17" s="301" t="s">
        <v>37</v>
      </c>
      <c r="D17" s="304">
        <v>-25000000</v>
      </c>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276"/>
      <c r="AV17" s="276"/>
      <c r="AW17" s="276"/>
      <c r="AX17" s="276"/>
      <c r="AY17" s="276"/>
      <c r="AZ17" s="276"/>
      <c r="BA17" s="276"/>
      <c r="BB17" s="276"/>
      <c r="BC17" s="276"/>
      <c r="BD17" s="276"/>
      <c r="BE17" s="276"/>
      <c r="BF17" s="276"/>
      <c r="BG17" s="276"/>
      <c r="BH17" s="276"/>
      <c r="BI17" s="276"/>
      <c r="BJ17" s="276"/>
      <c r="BK17" s="276"/>
      <c r="BL17" s="276"/>
      <c r="BM17" s="276"/>
      <c r="BN17" s="276"/>
    </row>
    <row r="18" spans="1:66" ht="54" customHeight="1">
      <c r="A18" s="306"/>
      <c r="B18" s="307" t="s">
        <v>532</v>
      </c>
      <c r="C18" s="301" t="s">
        <v>37</v>
      </c>
      <c r="D18" s="304">
        <v>-5000000</v>
      </c>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276"/>
      <c r="AV18" s="276"/>
      <c r="AW18" s="276"/>
      <c r="AX18" s="276"/>
      <c r="AY18" s="276"/>
      <c r="AZ18" s="276"/>
      <c r="BA18" s="276"/>
      <c r="BB18" s="276"/>
      <c r="BC18" s="276"/>
      <c r="BD18" s="276"/>
      <c r="BE18" s="276"/>
      <c r="BF18" s="276"/>
      <c r="BG18" s="276"/>
      <c r="BH18" s="276"/>
      <c r="BI18" s="276"/>
      <c r="BJ18" s="276"/>
      <c r="BK18" s="276"/>
      <c r="BL18" s="276"/>
      <c r="BM18" s="276"/>
      <c r="BN18" s="276"/>
    </row>
    <row r="19" spans="1:66" ht="45" customHeight="1">
      <c r="A19" s="299"/>
      <c r="B19" s="300" t="s">
        <v>530</v>
      </c>
      <c r="C19" s="301"/>
      <c r="D19" s="414">
        <f>D14+D15+D16+D17+D18</f>
        <v>820000000</v>
      </c>
      <c r="E19" s="414">
        <f>SUM(E14:E18)</f>
        <v>0</v>
      </c>
      <c r="F19" s="414">
        <f t="shared" ref="F19:AT19" si="0">SUM(F14:F18)</f>
        <v>1</v>
      </c>
      <c r="G19" s="414">
        <f t="shared" si="0"/>
        <v>0</v>
      </c>
      <c r="H19" s="414">
        <f t="shared" si="0"/>
        <v>0</v>
      </c>
      <c r="I19" s="414">
        <f t="shared" si="0"/>
        <v>0</v>
      </c>
      <c r="J19" s="414">
        <f t="shared" si="0"/>
        <v>0</v>
      </c>
      <c r="K19" s="414">
        <f t="shared" si="0"/>
        <v>0</v>
      </c>
      <c r="L19" s="414">
        <f t="shared" si="0"/>
        <v>0</v>
      </c>
      <c r="M19" s="414">
        <f t="shared" si="0"/>
        <v>0</v>
      </c>
      <c r="N19" s="414">
        <f t="shared" si="0"/>
        <v>0</v>
      </c>
      <c r="O19" s="414">
        <f t="shared" si="0"/>
        <v>0</v>
      </c>
      <c r="P19" s="414">
        <f t="shared" si="0"/>
        <v>0</v>
      </c>
      <c r="Q19" s="414">
        <f t="shared" si="0"/>
        <v>0</v>
      </c>
      <c r="R19" s="414">
        <f t="shared" si="0"/>
        <v>0</v>
      </c>
      <c r="S19" s="414">
        <f t="shared" si="0"/>
        <v>0</v>
      </c>
      <c r="T19" s="414">
        <f t="shared" si="0"/>
        <v>0</v>
      </c>
      <c r="U19" s="414">
        <f t="shared" si="0"/>
        <v>0</v>
      </c>
      <c r="V19" s="414">
        <f t="shared" si="0"/>
        <v>0</v>
      </c>
      <c r="W19" s="414">
        <f t="shared" si="0"/>
        <v>0</v>
      </c>
      <c r="X19" s="414">
        <f t="shared" si="0"/>
        <v>0</v>
      </c>
      <c r="Y19" s="414">
        <f t="shared" si="0"/>
        <v>0</v>
      </c>
      <c r="Z19" s="414">
        <f t="shared" si="0"/>
        <v>0</v>
      </c>
      <c r="AA19" s="414">
        <f t="shared" si="0"/>
        <v>0</v>
      </c>
      <c r="AB19" s="414">
        <f t="shared" si="0"/>
        <v>0</v>
      </c>
      <c r="AC19" s="414">
        <f t="shared" si="0"/>
        <v>0</v>
      </c>
      <c r="AD19" s="414">
        <f t="shared" si="0"/>
        <v>0</v>
      </c>
      <c r="AE19" s="414">
        <f t="shared" si="0"/>
        <v>0</v>
      </c>
      <c r="AF19" s="414">
        <f t="shared" si="0"/>
        <v>0</v>
      </c>
      <c r="AG19" s="414">
        <f t="shared" si="0"/>
        <v>0</v>
      </c>
      <c r="AH19" s="414">
        <f t="shared" si="0"/>
        <v>0</v>
      </c>
      <c r="AI19" s="414">
        <f t="shared" si="0"/>
        <v>0</v>
      </c>
      <c r="AJ19" s="414">
        <f t="shared" si="0"/>
        <v>0</v>
      </c>
      <c r="AK19" s="414">
        <f t="shared" si="0"/>
        <v>0</v>
      </c>
      <c r="AL19" s="414">
        <f t="shared" si="0"/>
        <v>0</v>
      </c>
      <c r="AM19" s="414">
        <f t="shared" si="0"/>
        <v>0</v>
      </c>
      <c r="AN19" s="414">
        <f t="shared" si="0"/>
        <v>0</v>
      </c>
      <c r="AO19" s="414">
        <f t="shared" si="0"/>
        <v>0</v>
      </c>
      <c r="AP19" s="414">
        <f t="shared" si="0"/>
        <v>0</v>
      </c>
      <c r="AQ19" s="414">
        <f t="shared" si="0"/>
        <v>0</v>
      </c>
      <c r="AR19" s="414">
        <f t="shared" si="0"/>
        <v>0</v>
      </c>
      <c r="AS19" s="414">
        <f t="shared" si="0"/>
        <v>0</v>
      </c>
      <c r="AT19" s="414">
        <f t="shared" si="0"/>
        <v>0</v>
      </c>
      <c r="AU19" s="276"/>
      <c r="AV19" s="276"/>
      <c r="AW19" s="276"/>
      <c r="AX19" s="276"/>
      <c r="AY19" s="276"/>
      <c r="AZ19" s="276"/>
      <c r="BA19" s="276"/>
      <c r="BB19" s="276"/>
      <c r="BC19" s="276"/>
      <c r="BD19" s="276"/>
      <c r="BE19" s="276"/>
      <c r="BF19" s="276"/>
      <c r="BG19" s="276"/>
      <c r="BH19" s="276"/>
      <c r="BI19" s="276"/>
      <c r="BJ19" s="276"/>
      <c r="BK19" s="276"/>
      <c r="BL19" s="276"/>
      <c r="BM19" s="276"/>
      <c r="BN19" s="276"/>
    </row>
    <row r="20" spans="1:66">
      <c r="A20" s="299"/>
      <c r="B20" s="303" t="s">
        <v>38</v>
      </c>
      <c r="C20" s="301"/>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276"/>
      <c r="AV20" s="276"/>
      <c r="AW20" s="276"/>
      <c r="AX20" s="276"/>
      <c r="AY20" s="276"/>
      <c r="AZ20" s="276"/>
      <c r="BA20" s="276"/>
      <c r="BB20" s="276"/>
      <c r="BC20" s="276"/>
      <c r="BD20" s="276"/>
      <c r="BE20" s="276"/>
      <c r="BF20" s="276"/>
      <c r="BG20" s="276"/>
      <c r="BH20" s="276"/>
      <c r="BI20" s="276"/>
      <c r="BJ20" s="276"/>
      <c r="BK20" s="276"/>
      <c r="BL20" s="276"/>
      <c r="BM20" s="276"/>
      <c r="BN20" s="276"/>
    </row>
    <row r="21" spans="1:66">
      <c r="A21" s="299"/>
      <c r="B21" s="308"/>
      <c r="C21" s="301"/>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276"/>
      <c r="AV21" s="276"/>
      <c r="AW21" s="276"/>
      <c r="AX21" s="276"/>
      <c r="AY21" s="276"/>
      <c r="AZ21" s="276"/>
      <c r="BA21" s="276"/>
      <c r="BB21" s="276"/>
      <c r="BC21" s="276"/>
      <c r="BD21" s="276"/>
      <c r="BE21" s="276"/>
      <c r="BF21" s="276"/>
      <c r="BG21" s="276"/>
      <c r="BH21" s="276"/>
      <c r="BI21" s="276"/>
      <c r="BJ21" s="276"/>
      <c r="BK21" s="276"/>
      <c r="BL21" s="276"/>
      <c r="BM21" s="276"/>
      <c r="BN21" s="276"/>
    </row>
    <row r="22" spans="1:66">
      <c r="A22" s="299"/>
      <c r="B22" s="300" t="s">
        <v>533</v>
      </c>
      <c r="C22" s="301" t="s">
        <v>36</v>
      </c>
      <c r="D22" s="309">
        <v>246000000</v>
      </c>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276"/>
      <c r="AV22" s="276"/>
      <c r="AW22" s="276"/>
      <c r="AX22" s="276"/>
      <c r="AY22" s="276"/>
      <c r="AZ22" s="276"/>
      <c r="BA22" s="276"/>
      <c r="BB22" s="276"/>
      <c r="BC22" s="276"/>
      <c r="BD22" s="276"/>
      <c r="BE22" s="276"/>
      <c r="BF22" s="276"/>
      <c r="BG22" s="276"/>
      <c r="BH22" s="276"/>
      <c r="BI22" s="276"/>
      <c r="BJ22" s="276"/>
      <c r="BK22" s="276"/>
      <c r="BL22" s="276"/>
      <c r="BM22" s="276"/>
      <c r="BN22" s="276"/>
    </row>
    <row r="23" spans="1:66">
      <c r="A23" s="299"/>
      <c r="B23" s="300" t="s">
        <v>534</v>
      </c>
      <c r="C23" s="301" t="s">
        <v>36</v>
      </c>
      <c r="D23" s="304">
        <v>574000000</v>
      </c>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276"/>
      <c r="AV23" s="276"/>
      <c r="AW23" s="276"/>
      <c r="AX23" s="276"/>
      <c r="AY23" s="276"/>
      <c r="AZ23" s="276"/>
      <c r="BA23" s="276"/>
      <c r="BB23" s="276"/>
      <c r="BC23" s="276"/>
      <c r="BD23" s="276"/>
      <c r="BE23" s="276"/>
      <c r="BF23" s="276"/>
      <c r="BG23" s="276"/>
      <c r="BH23" s="276"/>
      <c r="BI23" s="276"/>
      <c r="BJ23" s="276"/>
      <c r="BK23" s="276"/>
      <c r="BL23" s="276"/>
      <c r="BM23" s="276"/>
      <c r="BN23" s="276"/>
    </row>
    <row r="24" spans="1:66">
      <c r="A24" s="311"/>
      <c r="B24" s="312"/>
      <c r="C24" s="313"/>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276"/>
      <c r="AV24" s="276"/>
      <c r="AW24" s="276"/>
      <c r="AX24" s="276"/>
      <c r="AY24" s="276"/>
      <c r="AZ24" s="276"/>
      <c r="BA24" s="276"/>
      <c r="BB24" s="276"/>
      <c r="BC24" s="276"/>
      <c r="BD24" s="276"/>
      <c r="BE24" s="276"/>
      <c r="BF24" s="276"/>
      <c r="BG24" s="276"/>
      <c r="BH24" s="276"/>
      <c r="BI24" s="276"/>
      <c r="BJ24" s="276"/>
      <c r="BK24" s="276"/>
      <c r="BL24" s="276"/>
      <c r="BM24" s="276"/>
      <c r="BN24" s="276"/>
    </row>
    <row r="25" spans="1:66">
      <c r="A25" s="300"/>
      <c r="B25" s="300" t="s">
        <v>313</v>
      </c>
      <c r="C25" s="301"/>
      <c r="D25" s="302" t="b">
        <f>D19=SUM(D22:D23)</f>
        <v>1</v>
      </c>
      <c r="E25" s="302" t="b">
        <f t="shared" ref="E25:AS25" si="1">E19=SUM(E22:E23)</f>
        <v>1</v>
      </c>
      <c r="F25" s="302" t="b">
        <f t="shared" si="1"/>
        <v>0</v>
      </c>
      <c r="G25" s="302" t="b">
        <f t="shared" si="1"/>
        <v>1</v>
      </c>
      <c r="H25" s="302" t="b">
        <f t="shared" si="1"/>
        <v>1</v>
      </c>
      <c r="I25" s="302" t="b">
        <f t="shared" si="1"/>
        <v>1</v>
      </c>
      <c r="J25" s="302" t="b">
        <f t="shared" si="1"/>
        <v>1</v>
      </c>
      <c r="K25" s="302" t="b">
        <f t="shared" si="1"/>
        <v>1</v>
      </c>
      <c r="L25" s="302" t="b">
        <f t="shared" si="1"/>
        <v>1</v>
      </c>
      <c r="M25" s="302" t="b">
        <f t="shared" si="1"/>
        <v>1</v>
      </c>
      <c r="N25" s="302" t="b">
        <f t="shared" si="1"/>
        <v>1</v>
      </c>
      <c r="O25" s="302" t="b">
        <f t="shared" si="1"/>
        <v>1</v>
      </c>
      <c r="P25" s="302" t="b">
        <f t="shared" si="1"/>
        <v>1</v>
      </c>
      <c r="Q25" s="302" t="b">
        <f t="shared" si="1"/>
        <v>1</v>
      </c>
      <c r="R25" s="302" t="b">
        <f t="shared" si="1"/>
        <v>1</v>
      </c>
      <c r="S25" s="302" t="b">
        <f t="shared" si="1"/>
        <v>1</v>
      </c>
      <c r="T25" s="302" t="b">
        <f t="shared" si="1"/>
        <v>1</v>
      </c>
      <c r="U25" s="302" t="b">
        <f t="shared" si="1"/>
        <v>1</v>
      </c>
      <c r="V25" s="302" t="b">
        <f t="shared" si="1"/>
        <v>1</v>
      </c>
      <c r="W25" s="302" t="b">
        <f t="shared" si="1"/>
        <v>1</v>
      </c>
      <c r="X25" s="302" t="b">
        <f t="shared" si="1"/>
        <v>1</v>
      </c>
      <c r="Y25" s="302" t="b">
        <f t="shared" si="1"/>
        <v>1</v>
      </c>
      <c r="Z25" s="302" t="b">
        <f t="shared" si="1"/>
        <v>1</v>
      </c>
      <c r="AA25" s="302" t="b">
        <f t="shared" si="1"/>
        <v>1</v>
      </c>
      <c r="AB25" s="302" t="b">
        <f t="shared" si="1"/>
        <v>1</v>
      </c>
      <c r="AC25" s="302" t="b">
        <f t="shared" si="1"/>
        <v>1</v>
      </c>
      <c r="AD25" s="302" t="b">
        <f t="shared" si="1"/>
        <v>1</v>
      </c>
      <c r="AE25" s="302" t="b">
        <f t="shared" si="1"/>
        <v>1</v>
      </c>
      <c r="AF25" s="302" t="b">
        <f t="shared" si="1"/>
        <v>1</v>
      </c>
      <c r="AG25" s="302" t="b">
        <f t="shared" si="1"/>
        <v>1</v>
      </c>
      <c r="AH25" s="302" t="b">
        <f t="shared" si="1"/>
        <v>1</v>
      </c>
      <c r="AI25" s="302" t="b">
        <f t="shared" si="1"/>
        <v>1</v>
      </c>
      <c r="AJ25" s="302" t="b">
        <f t="shared" si="1"/>
        <v>1</v>
      </c>
      <c r="AK25" s="302" t="b">
        <f t="shared" si="1"/>
        <v>1</v>
      </c>
      <c r="AL25" s="302" t="b">
        <f t="shared" si="1"/>
        <v>1</v>
      </c>
      <c r="AM25" s="302" t="b">
        <f t="shared" si="1"/>
        <v>1</v>
      </c>
      <c r="AN25" s="302" t="b">
        <f t="shared" si="1"/>
        <v>1</v>
      </c>
      <c r="AO25" s="302" t="b">
        <f t="shared" si="1"/>
        <v>1</v>
      </c>
      <c r="AP25" s="302" t="b">
        <f t="shared" si="1"/>
        <v>1</v>
      </c>
      <c r="AQ25" s="302" t="b">
        <f t="shared" si="1"/>
        <v>1</v>
      </c>
      <c r="AR25" s="302" t="b">
        <f t="shared" si="1"/>
        <v>1</v>
      </c>
      <c r="AS25" s="302" t="b">
        <f t="shared" si="1"/>
        <v>1</v>
      </c>
      <c r="AT25" s="302" t="b">
        <f t="shared" ref="AT25" si="2">AT19=SUM(AT22:AT23)</f>
        <v>1</v>
      </c>
      <c r="AU25" s="276"/>
      <c r="AV25" s="276"/>
      <c r="AW25" s="276"/>
      <c r="AX25" s="276"/>
      <c r="AY25" s="276"/>
      <c r="AZ25" s="276"/>
      <c r="BA25" s="276"/>
      <c r="BB25" s="276"/>
      <c r="BC25" s="276"/>
      <c r="BD25" s="276"/>
      <c r="BE25" s="276"/>
      <c r="BF25" s="276"/>
      <c r="BG25" s="276"/>
      <c r="BH25" s="276"/>
      <c r="BI25" s="276"/>
      <c r="BJ25" s="276"/>
      <c r="BK25" s="276"/>
      <c r="BL25" s="276"/>
      <c r="BM25" s="276"/>
      <c r="BN25" s="276"/>
    </row>
    <row r="26" spans="1:66">
      <c r="A26" s="292"/>
      <c r="B26" s="293"/>
      <c r="C26" s="31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76"/>
      <c r="AV26" s="276"/>
      <c r="AW26" s="276"/>
      <c r="AX26" s="276"/>
      <c r="AY26" s="276"/>
      <c r="AZ26" s="276"/>
      <c r="BA26" s="276"/>
      <c r="BB26" s="276"/>
      <c r="BC26" s="276"/>
      <c r="BD26" s="276"/>
      <c r="BE26" s="276"/>
      <c r="BF26" s="276"/>
      <c r="BG26" s="276"/>
      <c r="BH26" s="276"/>
      <c r="BI26" s="276"/>
      <c r="BJ26" s="276"/>
      <c r="BK26" s="276"/>
      <c r="BL26" s="276"/>
      <c r="BM26" s="276"/>
      <c r="BN26" s="276"/>
    </row>
    <row r="27" spans="1:66" ht="18.75">
      <c r="A27" s="297"/>
      <c r="B27" s="298" t="s">
        <v>438</v>
      </c>
      <c r="C27" s="294"/>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76"/>
      <c r="AV27" s="276"/>
      <c r="AW27" s="276"/>
      <c r="AX27" s="276"/>
      <c r="AY27" s="276"/>
      <c r="AZ27" s="276"/>
      <c r="BA27" s="276"/>
      <c r="BB27" s="276"/>
      <c r="BC27" s="276"/>
      <c r="BD27" s="276"/>
      <c r="BE27" s="276"/>
      <c r="BF27" s="276"/>
      <c r="BG27" s="276"/>
      <c r="BH27" s="276"/>
      <c r="BI27" s="276"/>
      <c r="BJ27" s="276"/>
      <c r="BK27" s="276"/>
      <c r="BL27" s="276"/>
      <c r="BM27" s="276"/>
      <c r="BN27" s="276"/>
    </row>
    <row r="28" spans="1:66">
      <c r="A28" s="299"/>
      <c r="B28" s="300"/>
      <c r="C28" s="301"/>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276"/>
      <c r="AV28" s="276"/>
      <c r="AW28" s="276"/>
      <c r="AX28" s="276"/>
      <c r="AY28" s="276"/>
      <c r="AZ28" s="276"/>
      <c r="BA28" s="276"/>
      <c r="BB28" s="276"/>
      <c r="BC28" s="276"/>
      <c r="BD28" s="276"/>
      <c r="BE28" s="276"/>
      <c r="BF28" s="276"/>
      <c r="BG28" s="276"/>
      <c r="BH28" s="276"/>
      <c r="BI28" s="276"/>
      <c r="BJ28" s="276"/>
      <c r="BK28" s="276"/>
      <c r="BL28" s="276"/>
      <c r="BM28" s="276"/>
      <c r="BN28" s="276"/>
    </row>
    <row r="29" spans="1:66">
      <c r="A29" s="299"/>
      <c r="B29" s="316" t="str">
        <f>"Sales ("&amp; C29&amp;")"</f>
        <v>Sales (as billed)</v>
      </c>
      <c r="C29" s="294" t="s">
        <v>263</v>
      </c>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276"/>
      <c r="AV29" s="276"/>
      <c r="AW29" s="276"/>
      <c r="AX29" s="276"/>
      <c r="AY29" s="276"/>
      <c r="AZ29" s="276"/>
      <c r="BA29" s="276"/>
      <c r="BB29" s="276"/>
      <c r="BC29" s="276"/>
      <c r="BD29" s="276"/>
      <c r="BE29" s="276"/>
      <c r="BF29" s="276"/>
      <c r="BG29" s="276"/>
      <c r="BH29" s="276"/>
      <c r="BI29" s="276"/>
      <c r="BJ29" s="276"/>
      <c r="BK29" s="276"/>
      <c r="BL29" s="276"/>
      <c r="BM29" s="276"/>
      <c r="BN29" s="276"/>
    </row>
    <row r="30" spans="1:66">
      <c r="A30" s="299"/>
      <c r="B30" s="300"/>
      <c r="C30" s="301"/>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276"/>
      <c r="AV30" s="276"/>
      <c r="AW30" s="276"/>
      <c r="AX30" s="276"/>
      <c r="AY30" s="276"/>
      <c r="AZ30" s="276"/>
      <c r="BA30" s="276"/>
      <c r="BB30" s="276"/>
      <c r="BC30" s="276"/>
      <c r="BD30" s="276"/>
      <c r="BE30" s="276"/>
      <c r="BF30" s="276"/>
      <c r="BG30" s="276"/>
      <c r="BH30" s="276"/>
      <c r="BI30" s="276"/>
      <c r="BJ30" s="276"/>
      <c r="BK30" s="276"/>
      <c r="BL30" s="276"/>
      <c r="BM30" s="276"/>
      <c r="BN30" s="276"/>
    </row>
    <row r="31" spans="1:66">
      <c r="A31" s="299"/>
      <c r="B31" s="300" t="s">
        <v>527</v>
      </c>
      <c r="C31" s="301" t="s">
        <v>36</v>
      </c>
      <c r="D31" s="304">
        <v>100000000</v>
      </c>
      <c r="E31" s="304"/>
      <c r="F31" s="304"/>
      <c r="G31" s="304"/>
      <c r="H31" s="304"/>
      <c r="I31" s="304"/>
      <c r="J31" s="304"/>
      <c r="K31" s="304"/>
      <c r="L31" s="310"/>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276"/>
      <c r="AV31" s="276"/>
      <c r="AW31" s="276"/>
      <c r="AX31" s="276"/>
      <c r="AY31" s="276"/>
      <c r="AZ31" s="276"/>
      <c r="BA31" s="276"/>
      <c r="BB31" s="276"/>
      <c r="BC31" s="276"/>
      <c r="BD31" s="276"/>
      <c r="BE31" s="276"/>
      <c r="BF31" s="276"/>
      <c r="BG31" s="276"/>
      <c r="BH31" s="276"/>
      <c r="BI31" s="276"/>
      <c r="BJ31" s="276"/>
      <c r="BK31" s="276"/>
      <c r="BL31" s="276"/>
      <c r="BM31" s="276"/>
      <c r="BN31" s="276"/>
    </row>
    <row r="32" spans="1:66" ht="30">
      <c r="A32" s="299"/>
      <c r="B32" s="305" t="s">
        <v>528</v>
      </c>
      <c r="C32" s="301" t="s">
        <v>37</v>
      </c>
      <c r="D32" s="304">
        <v>-100000</v>
      </c>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276"/>
      <c r="AV32" s="276"/>
      <c r="AW32" s="276"/>
      <c r="AX32" s="276"/>
      <c r="AY32" s="276"/>
      <c r="AZ32" s="276"/>
      <c r="BA32" s="276"/>
      <c r="BB32" s="276"/>
      <c r="BC32" s="276"/>
      <c r="BD32" s="276"/>
      <c r="BE32" s="276"/>
      <c r="BF32" s="276"/>
      <c r="BG32" s="276"/>
      <c r="BH32" s="276"/>
      <c r="BI32" s="276"/>
      <c r="BJ32" s="276"/>
      <c r="BK32" s="276"/>
      <c r="BL32" s="276"/>
      <c r="BM32" s="276"/>
      <c r="BN32" s="276"/>
    </row>
    <row r="33" spans="1:66">
      <c r="A33" s="299"/>
      <c r="B33" s="300" t="s">
        <v>531</v>
      </c>
      <c r="C33" s="301" t="s">
        <v>37</v>
      </c>
      <c r="D33" s="304">
        <v>-500000</v>
      </c>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276"/>
      <c r="AV33" s="276"/>
      <c r="AW33" s="276"/>
      <c r="AX33" s="276"/>
      <c r="AY33" s="276"/>
      <c r="AZ33" s="276"/>
      <c r="BA33" s="276"/>
      <c r="BB33" s="276"/>
      <c r="BC33" s="276"/>
      <c r="BD33" s="276"/>
      <c r="BE33" s="276"/>
      <c r="BF33" s="276"/>
      <c r="BG33" s="276"/>
      <c r="BH33" s="276"/>
      <c r="BI33" s="276"/>
      <c r="BJ33" s="276"/>
      <c r="BK33" s="276"/>
      <c r="BL33" s="276"/>
      <c r="BM33" s="276"/>
      <c r="BN33" s="276"/>
    </row>
    <row r="34" spans="1:66">
      <c r="A34" s="299"/>
      <c r="B34" s="300" t="s">
        <v>529</v>
      </c>
      <c r="C34" s="301" t="s">
        <v>37</v>
      </c>
      <c r="D34" s="304">
        <v>-100000</v>
      </c>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276"/>
      <c r="AV34" s="276"/>
      <c r="AW34" s="276"/>
      <c r="AX34" s="276"/>
      <c r="AY34" s="276"/>
      <c r="AZ34" s="276"/>
      <c r="BA34" s="276"/>
      <c r="BB34" s="276"/>
      <c r="BC34" s="276"/>
      <c r="BD34" s="276"/>
      <c r="BE34" s="276"/>
      <c r="BF34" s="276"/>
      <c r="BG34" s="276"/>
      <c r="BH34" s="276"/>
      <c r="BI34" s="276"/>
      <c r="BJ34" s="276"/>
      <c r="BK34" s="276"/>
      <c r="BL34" s="276"/>
      <c r="BM34" s="276"/>
      <c r="BN34" s="276"/>
    </row>
    <row r="35" spans="1:66" ht="37.5" customHeight="1">
      <c r="A35" s="299"/>
      <c r="B35" s="307" t="s">
        <v>532</v>
      </c>
      <c r="C35" s="301" t="s">
        <v>37</v>
      </c>
      <c r="D35" s="304">
        <v>-100000</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276"/>
      <c r="AV35" s="276"/>
      <c r="AW35" s="276"/>
      <c r="AX35" s="276"/>
      <c r="AY35" s="276"/>
      <c r="AZ35" s="276"/>
      <c r="BA35" s="276"/>
      <c r="BB35" s="276"/>
      <c r="BC35" s="276"/>
      <c r="BD35" s="276"/>
      <c r="BE35" s="276"/>
      <c r="BF35" s="276"/>
      <c r="BG35" s="276"/>
      <c r="BH35" s="276"/>
      <c r="BI35" s="276"/>
      <c r="BJ35" s="276"/>
      <c r="BK35" s="276"/>
      <c r="BL35" s="276"/>
      <c r="BM35" s="276"/>
      <c r="BN35" s="276"/>
    </row>
    <row r="36" spans="1:66" ht="37.5" customHeight="1">
      <c r="A36" s="299"/>
      <c r="B36" s="300" t="s">
        <v>530</v>
      </c>
      <c r="C36" s="301" t="s">
        <v>265</v>
      </c>
      <c r="D36" s="414">
        <f>SUM(D31:D35)</f>
        <v>99200000</v>
      </c>
      <c r="E36" s="414">
        <f>SUM(E31:E35)</f>
        <v>0</v>
      </c>
      <c r="F36" s="414">
        <f>SUM(F31:F35)</f>
        <v>0</v>
      </c>
      <c r="G36" s="414">
        <f t="shared" ref="G36:AT36" si="3">SUM(G31:G35)</f>
        <v>0</v>
      </c>
      <c r="H36" s="414">
        <f t="shared" si="3"/>
        <v>0</v>
      </c>
      <c r="I36" s="414">
        <f t="shared" si="3"/>
        <v>0</v>
      </c>
      <c r="J36" s="414">
        <f t="shared" si="3"/>
        <v>0</v>
      </c>
      <c r="K36" s="414">
        <f t="shared" si="3"/>
        <v>0</v>
      </c>
      <c r="L36" s="414">
        <f t="shared" si="3"/>
        <v>0</v>
      </c>
      <c r="M36" s="414">
        <f t="shared" si="3"/>
        <v>0</v>
      </c>
      <c r="N36" s="414">
        <f t="shared" si="3"/>
        <v>0</v>
      </c>
      <c r="O36" s="414">
        <f t="shared" si="3"/>
        <v>0</v>
      </c>
      <c r="P36" s="414">
        <f t="shared" si="3"/>
        <v>0</v>
      </c>
      <c r="Q36" s="414">
        <f t="shared" si="3"/>
        <v>0</v>
      </c>
      <c r="R36" s="414">
        <f t="shared" si="3"/>
        <v>0</v>
      </c>
      <c r="S36" s="414">
        <f t="shared" si="3"/>
        <v>0</v>
      </c>
      <c r="T36" s="414">
        <f t="shared" si="3"/>
        <v>0</v>
      </c>
      <c r="U36" s="414">
        <f t="shared" si="3"/>
        <v>0</v>
      </c>
      <c r="V36" s="414">
        <f t="shared" si="3"/>
        <v>0</v>
      </c>
      <c r="W36" s="414">
        <f t="shared" si="3"/>
        <v>0</v>
      </c>
      <c r="X36" s="414">
        <f t="shared" si="3"/>
        <v>0</v>
      </c>
      <c r="Y36" s="414">
        <f t="shared" si="3"/>
        <v>0</v>
      </c>
      <c r="Z36" s="414">
        <f t="shared" si="3"/>
        <v>0</v>
      </c>
      <c r="AA36" s="414">
        <f t="shared" si="3"/>
        <v>0</v>
      </c>
      <c r="AB36" s="414">
        <f t="shared" si="3"/>
        <v>0</v>
      </c>
      <c r="AC36" s="414">
        <f t="shared" si="3"/>
        <v>0</v>
      </c>
      <c r="AD36" s="414">
        <f t="shared" si="3"/>
        <v>0</v>
      </c>
      <c r="AE36" s="414">
        <f t="shared" si="3"/>
        <v>0</v>
      </c>
      <c r="AF36" s="414">
        <f t="shared" si="3"/>
        <v>0</v>
      </c>
      <c r="AG36" s="414">
        <f t="shared" si="3"/>
        <v>0</v>
      </c>
      <c r="AH36" s="414">
        <f t="shared" si="3"/>
        <v>0</v>
      </c>
      <c r="AI36" s="414">
        <f t="shared" si="3"/>
        <v>0</v>
      </c>
      <c r="AJ36" s="414">
        <f t="shared" si="3"/>
        <v>0</v>
      </c>
      <c r="AK36" s="414">
        <f t="shared" si="3"/>
        <v>0</v>
      </c>
      <c r="AL36" s="414">
        <f t="shared" si="3"/>
        <v>0</v>
      </c>
      <c r="AM36" s="414">
        <f t="shared" si="3"/>
        <v>0</v>
      </c>
      <c r="AN36" s="414">
        <f t="shared" si="3"/>
        <v>0</v>
      </c>
      <c r="AO36" s="414">
        <f t="shared" si="3"/>
        <v>0</v>
      </c>
      <c r="AP36" s="414">
        <f t="shared" si="3"/>
        <v>0</v>
      </c>
      <c r="AQ36" s="414">
        <f t="shared" si="3"/>
        <v>0</v>
      </c>
      <c r="AR36" s="414">
        <f t="shared" si="3"/>
        <v>0</v>
      </c>
      <c r="AS36" s="414">
        <f t="shared" si="3"/>
        <v>0</v>
      </c>
      <c r="AT36" s="414">
        <f t="shared" si="3"/>
        <v>0</v>
      </c>
      <c r="AU36" s="276"/>
      <c r="AV36" s="276"/>
      <c r="AW36" s="276"/>
      <c r="AX36" s="276"/>
      <c r="AY36" s="276"/>
      <c r="AZ36" s="276"/>
      <c r="BA36" s="276"/>
      <c r="BB36" s="276"/>
      <c r="BC36" s="276"/>
      <c r="BD36" s="276"/>
      <c r="BE36" s="276"/>
      <c r="BF36" s="276"/>
      <c r="BG36" s="276"/>
      <c r="BH36" s="276"/>
      <c r="BI36" s="276"/>
      <c r="BJ36" s="276"/>
      <c r="BK36" s="276"/>
      <c r="BL36" s="276"/>
      <c r="BM36" s="276"/>
      <c r="BN36" s="276"/>
    </row>
    <row r="37" spans="1:66">
      <c r="A37" s="311"/>
      <c r="B37" s="300"/>
      <c r="C37" s="301"/>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276"/>
      <c r="AV37" s="276"/>
      <c r="AW37" s="276"/>
      <c r="AX37" s="276"/>
      <c r="AY37" s="276"/>
      <c r="AZ37" s="276"/>
      <c r="BA37" s="276"/>
      <c r="BB37" s="276"/>
      <c r="BC37" s="276"/>
      <c r="BD37" s="276"/>
      <c r="BE37" s="276"/>
      <c r="BF37" s="276"/>
      <c r="BG37" s="276"/>
      <c r="BH37" s="276"/>
      <c r="BI37" s="276"/>
      <c r="BJ37" s="276"/>
      <c r="BK37" s="276"/>
      <c r="BL37" s="276"/>
      <c r="BM37" s="276"/>
      <c r="BN37" s="276"/>
    </row>
    <row r="38" spans="1:66">
      <c r="A38" s="317"/>
      <c r="B38" s="317"/>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276"/>
      <c r="AV38" s="276"/>
      <c r="AW38" s="276"/>
      <c r="AX38" s="276"/>
      <c r="AY38" s="276"/>
      <c r="AZ38" s="276"/>
      <c r="BA38" s="276"/>
      <c r="BB38" s="276"/>
      <c r="BC38" s="276"/>
      <c r="BD38" s="276"/>
      <c r="BE38" s="276"/>
      <c r="BF38" s="276"/>
      <c r="BG38" s="276"/>
      <c r="BH38" s="276"/>
      <c r="BI38" s="276"/>
      <c r="BJ38" s="276"/>
      <c r="BK38" s="276"/>
      <c r="BL38" s="276"/>
      <c r="BM38" s="276"/>
      <c r="BN38" s="276"/>
    </row>
    <row r="39" spans="1:66" ht="23.25">
      <c r="A39" s="286"/>
      <c r="B39" s="286" t="s">
        <v>40</v>
      </c>
      <c r="C39" s="319"/>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276"/>
      <c r="AV39" s="276"/>
      <c r="AW39" s="276"/>
      <c r="AX39" s="276"/>
      <c r="AY39" s="276"/>
      <c r="AZ39" s="276"/>
      <c r="BA39" s="276"/>
      <c r="BB39" s="276"/>
      <c r="BC39" s="276"/>
      <c r="BD39" s="276"/>
      <c r="BE39" s="276"/>
      <c r="BF39" s="276"/>
      <c r="BG39" s="276"/>
      <c r="BH39" s="276"/>
      <c r="BI39" s="276"/>
      <c r="BJ39" s="276"/>
      <c r="BK39" s="276"/>
      <c r="BL39" s="276"/>
      <c r="BM39" s="276"/>
      <c r="BN39" s="276"/>
    </row>
    <row r="40" spans="1:66">
      <c r="A40" s="320"/>
      <c r="B40" s="320" t="s">
        <v>315</v>
      </c>
      <c r="C40" s="321"/>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276"/>
      <c r="AV40" s="276"/>
      <c r="AW40" s="276"/>
      <c r="AX40" s="276"/>
      <c r="AY40" s="276"/>
      <c r="AZ40" s="276"/>
      <c r="BA40" s="276"/>
      <c r="BB40" s="276"/>
      <c r="BC40" s="276"/>
      <c r="BD40" s="276"/>
      <c r="BE40" s="276"/>
      <c r="BF40" s="276"/>
      <c r="BG40" s="276"/>
      <c r="BH40" s="276"/>
      <c r="BI40" s="276"/>
      <c r="BJ40" s="276"/>
      <c r="BK40" s="276"/>
      <c r="BL40" s="276"/>
      <c r="BM40" s="276"/>
      <c r="BN40" s="276"/>
    </row>
    <row r="41" spans="1:66">
      <c r="A41" s="292"/>
      <c r="B41" s="293"/>
      <c r="C41" s="31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76"/>
      <c r="AV41" s="276"/>
      <c r="AW41" s="276"/>
      <c r="AX41" s="276"/>
      <c r="AY41" s="276"/>
      <c r="AZ41" s="276"/>
      <c r="BA41" s="276"/>
      <c r="BB41" s="276"/>
      <c r="BC41" s="276"/>
      <c r="BD41" s="276"/>
      <c r="BE41" s="276"/>
      <c r="BF41" s="276"/>
      <c r="BG41" s="276"/>
      <c r="BH41" s="276"/>
      <c r="BI41" s="276"/>
      <c r="BJ41" s="276"/>
      <c r="BK41" s="276"/>
      <c r="BL41" s="276"/>
      <c r="BM41" s="276"/>
      <c r="BN41" s="276"/>
    </row>
    <row r="42" spans="1:66" ht="18.75">
      <c r="A42" s="297"/>
      <c r="B42" s="298" t="s">
        <v>35</v>
      </c>
      <c r="C42" s="294"/>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76"/>
      <c r="AV42" s="276"/>
      <c r="AW42" s="276"/>
      <c r="AX42" s="276"/>
      <c r="AY42" s="276"/>
      <c r="AZ42" s="276"/>
      <c r="BA42" s="276"/>
      <c r="BB42" s="276"/>
      <c r="BC42" s="276"/>
      <c r="BD42" s="276"/>
      <c r="BE42" s="276"/>
      <c r="BF42" s="276"/>
      <c r="BG42" s="276"/>
      <c r="BH42" s="276"/>
      <c r="BI42" s="276"/>
      <c r="BJ42" s="276"/>
      <c r="BK42" s="276"/>
      <c r="BL42" s="276"/>
      <c r="BM42" s="276"/>
      <c r="BN42" s="276"/>
    </row>
    <row r="43" spans="1:66">
      <c r="A43" s="322"/>
      <c r="B43" s="300"/>
      <c r="C43" s="301"/>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276"/>
      <c r="AV43" s="276"/>
      <c r="AW43" s="276"/>
      <c r="AX43" s="276"/>
      <c r="AY43" s="276"/>
      <c r="AZ43" s="276"/>
      <c r="BA43" s="276"/>
      <c r="BB43" s="276"/>
      <c r="BC43" s="276"/>
      <c r="BD43" s="276"/>
      <c r="BE43" s="276"/>
      <c r="BF43" s="276"/>
      <c r="BG43" s="276"/>
      <c r="BH43" s="276"/>
      <c r="BI43" s="276"/>
      <c r="BJ43" s="276"/>
      <c r="BK43" s="276"/>
      <c r="BL43" s="276"/>
      <c r="BM43" s="276"/>
      <c r="BN43" s="276"/>
    </row>
    <row r="44" spans="1:66">
      <c r="A44" s="322"/>
      <c r="B44" s="300" t="s">
        <v>42</v>
      </c>
      <c r="C44" s="301" t="s">
        <v>43</v>
      </c>
      <c r="D44" s="304">
        <v>7000000</v>
      </c>
      <c r="E44" s="304"/>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276"/>
      <c r="AV44" s="276"/>
      <c r="AW44" s="276"/>
      <c r="AX44" s="276"/>
      <c r="AY44" s="276"/>
      <c r="AZ44" s="276"/>
      <c r="BA44" s="276"/>
      <c r="BB44" s="276"/>
      <c r="BC44" s="276"/>
      <c r="BD44" s="276"/>
      <c r="BE44" s="276"/>
      <c r="BF44" s="276"/>
      <c r="BG44" s="276"/>
      <c r="BH44" s="276"/>
      <c r="BI44" s="276"/>
      <c r="BJ44" s="276"/>
      <c r="BK44" s="276"/>
      <c r="BL44" s="276"/>
      <c r="BM44" s="276"/>
      <c r="BN44" s="276"/>
    </row>
    <row r="45" spans="1:66">
      <c r="A45" s="322"/>
      <c r="B45" s="300" t="s">
        <v>51</v>
      </c>
      <c r="C45" s="301" t="s">
        <v>43</v>
      </c>
      <c r="D45" s="304">
        <v>1000</v>
      </c>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276"/>
      <c r="AV45" s="276"/>
      <c r="AW45" s="276"/>
      <c r="AX45" s="276"/>
      <c r="AY45" s="276"/>
      <c r="AZ45" s="276"/>
      <c r="BA45" s="276"/>
      <c r="BB45" s="276"/>
      <c r="BC45" s="276"/>
      <c r="BD45" s="276"/>
      <c r="BE45" s="276"/>
      <c r="BF45" s="276"/>
      <c r="BG45" s="276"/>
      <c r="BH45" s="276"/>
      <c r="BI45" s="276"/>
      <c r="BJ45" s="276"/>
      <c r="BK45" s="276"/>
      <c r="BL45" s="276"/>
      <c r="BM45" s="276"/>
      <c r="BN45" s="276"/>
    </row>
    <row r="46" spans="1:66">
      <c r="A46" s="323"/>
      <c r="B46" s="312"/>
      <c r="C46" s="313"/>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276"/>
      <c r="AV46" s="276"/>
      <c r="AW46" s="276"/>
      <c r="AX46" s="276"/>
      <c r="AY46" s="276"/>
      <c r="AZ46" s="276"/>
      <c r="BA46" s="276"/>
      <c r="BB46" s="276"/>
      <c r="BC46" s="276"/>
      <c r="BD46" s="276"/>
      <c r="BE46" s="276"/>
      <c r="BF46" s="276"/>
      <c r="BG46" s="276"/>
      <c r="BH46" s="276"/>
      <c r="BI46" s="276"/>
      <c r="BJ46" s="276"/>
      <c r="BK46" s="276"/>
      <c r="BL46" s="276"/>
      <c r="BM46" s="276"/>
      <c r="BN46" s="276"/>
    </row>
    <row r="47" spans="1:66">
      <c r="A47" s="292"/>
      <c r="B47" s="293"/>
      <c r="C47" s="31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76"/>
      <c r="AV47" s="276"/>
      <c r="AW47" s="276"/>
      <c r="AX47" s="276"/>
      <c r="AY47" s="276"/>
      <c r="AZ47" s="276"/>
      <c r="BA47" s="276"/>
      <c r="BB47" s="276"/>
      <c r="BC47" s="276"/>
      <c r="BD47" s="276"/>
      <c r="BE47" s="276"/>
      <c r="BF47" s="276"/>
      <c r="BG47" s="276"/>
      <c r="BH47" s="276"/>
      <c r="BI47" s="276"/>
      <c r="BJ47" s="276"/>
      <c r="BK47" s="276"/>
      <c r="BL47" s="276"/>
      <c r="BM47" s="276"/>
      <c r="BN47" s="276"/>
    </row>
    <row r="48" spans="1:66" ht="18.75">
      <c r="A48" s="297"/>
      <c r="B48" s="298" t="s">
        <v>271</v>
      </c>
      <c r="C48" s="294"/>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76"/>
      <c r="AV48" s="276"/>
      <c r="AW48" s="276"/>
      <c r="AX48" s="276"/>
      <c r="AY48" s="276"/>
      <c r="AZ48" s="276"/>
      <c r="BA48" s="276"/>
      <c r="BB48" s="276"/>
      <c r="BC48" s="276"/>
      <c r="BD48" s="276"/>
      <c r="BE48" s="276"/>
      <c r="BF48" s="276"/>
      <c r="BG48" s="276"/>
      <c r="BH48" s="276"/>
      <c r="BI48" s="276"/>
      <c r="BJ48" s="276"/>
      <c r="BK48" s="276"/>
      <c r="BL48" s="276"/>
      <c r="BM48" s="276"/>
      <c r="BN48" s="276"/>
    </row>
    <row r="49" spans="1:66">
      <c r="A49" s="322"/>
      <c r="B49" s="300"/>
      <c r="C49" s="301"/>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276"/>
      <c r="AV49" s="276"/>
      <c r="AW49" s="276"/>
      <c r="AX49" s="276"/>
      <c r="AY49" s="276"/>
      <c r="AZ49" s="276"/>
      <c r="BA49" s="276"/>
      <c r="BB49" s="276"/>
      <c r="BC49" s="276"/>
      <c r="BD49" s="276"/>
      <c r="BE49" s="276"/>
      <c r="BF49" s="276"/>
      <c r="BG49" s="276"/>
      <c r="BH49" s="276"/>
      <c r="BI49" s="276"/>
      <c r="BJ49" s="276"/>
      <c r="BK49" s="276"/>
      <c r="BL49" s="276"/>
      <c r="BM49" s="276"/>
      <c r="BN49" s="276"/>
    </row>
    <row r="50" spans="1:66">
      <c r="A50" s="322"/>
      <c r="B50" s="300" t="s">
        <v>42</v>
      </c>
      <c r="C50" s="301" t="s">
        <v>43</v>
      </c>
      <c r="D50" s="304">
        <v>13000000</v>
      </c>
      <c r="E50" s="304"/>
      <c r="F50" s="304"/>
      <c r="G50" s="304"/>
      <c r="H50" s="304"/>
      <c r="I50" s="304"/>
      <c r="J50" s="304"/>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4"/>
      <c r="AU50" s="276"/>
      <c r="AV50" s="276"/>
      <c r="AW50" s="276"/>
      <c r="AX50" s="276"/>
      <c r="AY50" s="276"/>
      <c r="AZ50" s="276"/>
      <c r="BA50" s="276"/>
      <c r="BB50" s="276"/>
      <c r="BC50" s="276"/>
      <c r="BD50" s="276"/>
      <c r="BE50" s="276"/>
      <c r="BF50" s="276"/>
      <c r="BG50" s="276"/>
      <c r="BH50" s="276"/>
      <c r="BI50" s="276"/>
      <c r="BJ50" s="276"/>
      <c r="BK50" s="276"/>
      <c r="BL50" s="276"/>
      <c r="BM50" s="276"/>
      <c r="BN50" s="276"/>
    </row>
    <row r="51" spans="1:66">
      <c r="A51" s="322"/>
      <c r="B51" s="300" t="s">
        <v>51</v>
      </c>
      <c r="C51" s="301" t="s">
        <v>43</v>
      </c>
      <c r="D51" s="304">
        <v>2</v>
      </c>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276"/>
      <c r="AV51" s="276"/>
      <c r="AW51" s="276"/>
      <c r="AX51" s="276"/>
      <c r="AY51" s="276"/>
      <c r="AZ51" s="276"/>
      <c r="BA51" s="276"/>
      <c r="BB51" s="276"/>
      <c r="BC51" s="276"/>
      <c r="BD51" s="276"/>
      <c r="BE51" s="276"/>
      <c r="BF51" s="276"/>
      <c r="BG51" s="276"/>
      <c r="BH51" s="276"/>
      <c r="BI51" s="276"/>
      <c r="BJ51" s="276"/>
      <c r="BK51" s="276"/>
      <c r="BL51" s="276"/>
      <c r="BM51" s="276"/>
      <c r="BN51" s="276"/>
    </row>
    <row r="52" spans="1:66">
      <c r="A52" s="323"/>
      <c r="B52" s="312"/>
      <c r="C52" s="313"/>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276"/>
      <c r="AV52" s="276"/>
      <c r="AW52" s="276"/>
      <c r="AX52" s="276"/>
      <c r="AY52" s="276"/>
      <c r="AZ52" s="276"/>
      <c r="BA52" s="276"/>
      <c r="BB52" s="276"/>
      <c r="BC52" s="276"/>
      <c r="BD52" s="276"/>
      <c r="BE52" s="276"/>
      <c r="BF52" s="276"/>
      <c r="BG52" s="276"/>
      <c r="BH52" s="276"/>
      <c r="BI52" s="276"/>
      <c r="BJ52" s="276"/>
      <c r="BK52" s="276"/>
      <c r="BL52" s="276"/>
      <c r="BM52" s="276"/>
      <c r="BN52" s="276"/>
    </row>
    <row r="53" spans="1:66">
      <c r="A53" s="324"/>
      <c r="B53" s="280"/>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276"/>
      <c r="AV53" s="276"/>
      <c r="AW53" s="276"/>
      <c r="AX53" s="276"/>
      <c r="AY53" s="276"/>
      <c r="AZ53" s="276"/>
      <c r="BA53" s="276"/>
      <c r="BB53" s="276"/>
      <c r="BC53" s="276"/>
      <c r="BD53" s="276"/>
      <c r="BE53" s="276"/>
      <c r="BF53" s="276"/>
      <c r="BG53" s="276"/>
      <c r="BH53" s="276"/>
      <c r="BI53" s="276"/>
      <c r="BJ53" s="276"/>
      <c r="BK53" s="276"/>
      <c r="BL53" s="276"/>
      <c r="BM53" s="276"/>
      <c r="BN53" s="276"/>
    </row>
    <row r="54" spans="1:66" ht="23.25">
      <c r="A54" s="285"/>
      <c r="B54" s="286" t="s">
        <v>270</v>
      </c>
      <c r="C54" s="319"/>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276"/>
      <c r="AV54" s="276"/>
      <c r="AW54" s="276"/>
      <c r="AX54" s="276"/>
      <c r="AY54" s="276"/>
      <c r="AZ54" s="276"/>
      <c r="BA54" s="276"/>
      <c r="BB54" s="276"/>
      <c r="BC54" s="276"/>
      <c r="BD54" s="276"/>
      <c r="BE54" s="276"/>
      <c r="BF54" s="276"/>
      <c r="BG54" s="276"/>
      <c r="BH54" s="276"/>
      <c r="BI54" s="276"/>
      <c r="BJ54" s="276"/>
      <c r="BK54" s="276"/>
      <c r="BL54" s="276"/>
      <c r="BM54" s="276"/>
      <c r="BN54" s="276"/>
    </row>
    <row r="55" spans="1:66">
      <c r="A55" s="325"/>
      <c r="B55" s="320" t="s">
        <v>41</v>
      </c>
      <c r="C55" s="321"/>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276"/>
      <c r="AV55" s="276"/>
      <c r="AW55" s="276"/>
      <c r="AX55" s="276"/>
      <c r="AY55" s="276"/>
      <c r="AZ55" s="276"/>
      <c r="BA55" s="276"/>
      <c r="BB55" s="276"/>
      <c r="BC55" s="276"/>
      <c r="BD55" s="276"/>
      <c r="BE55" s="276"/>
      <c r="BF55" s="276"/>
      <c r="BG55" s="276"/>
      <c r="BH55" s="276"/>
      <c r="BI55" s="276"/>
      <c r="BJ55" s="276"/>
      <c r="BK55" s="276"/>
      <c r="BL55" s="276"/>
      <c r="BM55" s="276"/>
      <c r="BN55" s="276"/>
    </row>
    <row r="56" spans="1:66">
      <c r="A56" s="292"/>
      <c r="B56" s="293"/>
      <c r="C56" s="31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76"/>
      <c r="AV56" s="276"/>
      <c r="AW56" s="276"/>
      <c r="AX56" s="276"/>
      <c r="AY56" s="276"/>
      <c r="AZ56" s="276"/>
      <c r="BA56" s="276"/>
      <c r="BB56" s="276"/>
      <c r="BC56" s="276"/>
      <c r="BD56" s="276"/>
      <c r="BE56" s="276"/>
      <c r="BF56" s="276"/>
      <c r="BG56" s="276"/>
      <c r="BH56" s="276"/>
      <c r="BI56" s="276"/>
      <c r="BJ56" s="276"/>
      <c r="BK56" s="276"/>
      <c r="BL56" s="276"/>
      <c r="BM56" s="276"/>
      <c r="BN56" s="276"/>
    </row>
    <row r="57" spans="1:66" ht="18.75">
      <c r="A57" s="297"/>
      <c r="B57" s="298" t="s">
        <v>272</v>
      </c>
      <c r="C57" s="294"/>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76"/>
      <c r="AV57" s="276"/>
      <c r="AW57" s="276"/>
      <c r="AX57" s="276"/>
      <c r="AY57" s="276"/>
      <c r="AZ57" s="276"/>
      <c r="BA57" s="276"/>
      <c r="BB57" s="276"/>
      <c r="BC57" s="276"/>
      <c r="BD57" s="276"/>
      <c r="BE57" s="276"/>
      <c r="BF57" s="276"/>
      <c r="BG57" s="276"/>
      <c r="BH57" s="276"/>
      <c r="BI57" s="276"/>
      <c r="BJ57" s="276"/>
      <c r="BK57" s="276"/>
      <c r="BL57" s="276"/>
      <c r="BM57" s="276"/>
      <c r="BN57" s="276"/>
    </row>
    <row r="58" spans="1:66">
      <c r="A58" s="322"/>
      <c r="B58" s="300"/>
      <c r="C58" s="301"/>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276"/>
      <c r="AV58" s="276"/>
      <c r="AW58" s="276"/>
      <c r="AX58" s="276"/>
      <c r="AY58" s="276"/>
      <c r="AZ58" s="276"/>
      <c r="BA58" s="276"/>
      <c r="BB58" s="276"/>
      <c r="BC58" s="276"/>
      <c r="BD58" s="276"/>
      <c r="BE58" s="276"/>
      <c r="BF58" s="276"/>
      <c r="BG58" s="276"/>
      <c r="BH58" s="276"/>
      <c r="BI58" s="276"/>
      <c r="BJ58" s="276"/>
      <c r="BK58" s="276"/>
      <c r="BL58" s="276"/>
      <c r="BM58" s="276"/>
      <c r="BN58" s="276"/>
    </row>
    <row r="59" spans="1:66">
      <c r="A59" s="322"/>
      <c r="B59" s="300" t="s">
        <v>266</v>
      </c>
      <c r="C59" s="301"/>
      <c r="D59" s="304">
        <v>400000</v>
      </c>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276"/>
      <c r="AV59" s="276"/>
      <c r="AW59" s="276"/>
      <c r="AX59" s="276"/>
      <c r="AY59" s="276"/>
      <c r="AZ59" s="276"/>
      <c r="BA59" s="276"/>
      <c r="BB59" s="276"/>
      <c r="BC59" s="276"/>
      <c r="BD59" s="276"/>
      <c r="BE59" s="276"/>
      <c r="BF59" s="276"/>
      <c r="BG59" s="276"/>
      <c r="BH59" s="276"/>
      <c r="BI59" s="276"/>
      <c r="BJ59" s="276"/>
      <c r="BK59" s="276"/>
      <c r="BL59" s="276"/>
      <c r="BM59" s="276"/>
      <c r="BN59" s="276"/>
    </row>
    <row r="60" spans="1:66">
      <c r="A60" s="322"/>
      <c r="B60" s="300" t="s">
        <v>267</v>
      </c>
      <c r="C60" s="301"/>
      <c r="D60" s="304">
        <v>1000</v>
      </c>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276"/>
      <c r="AV60" s="276"/>
      <c r="AW60" s="276"/>
      <c r="AX60" s="276"/>
      <c r="AY60" s="276"/>
      <c r="AZ60" s="276"/>
      <c r="BA60" s="276"/>
      <c r="BB60" s="276"/>
      <c r="BC60" s="276"/>
      <c r="BD60" s="276"/>
      <c r="BE60" s="276"/>
      <c r="BF60" s="276"/>
      <c r="BG60" s="276"/>
      <c r="BH60" s="276"/>
      <c r="BI60" s="276"/>
      <c r="BJ60" s="276"/>
      <c r="BK60" s="276"/>
      <c r="BL60" s="276"/>
      <c r="BM60" s="276"/>
      <c r="BN60" s="276"/>
    </row>
    <row r="61" spans="1:66">
      <c r="A61" s="322"/>
      <c r="B61" s="300"/>
      <c r="C61" s="301"/>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276"/>
      <c r="AV61" s="276"/>
      <c r="AW61" s="276"/>
      <c r="AX61" s="276"/>
      <c r="AY61" s="276"/>
      <c r="AZ61" s="276"/>
      <c r="BA61" s="276"/>
      <c r="BB61" s="276"/>
      <c r="BC61" s="276"/>
      <c r="BD61" s="276"/>
      <c r="BE61" s="276"/>
      <c r="BF61" s="276"/>
      <c r="BG61" s="276"/>
      <c r="BH61" s="276"/>
      <c r="BI61" s="276"/>
      <c r="BJ61" s="276"/>
      <c r="BK61" s="276"/>
      <c r="BL61" s="276"/>
      <c r="BM61" s="276"/>
      <c r="BN61" s="276"/>
    </row>
    <row r="62" spans="1:66">
      <c r="A62" s="323"/>
      <c r="B62" s="312"/>
      <c r="C62" s="313"/>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276"/>
      <c r="AV62" s="276"/>
      <c r="AW62" s="276"/>
      <c r="AX62" s="276"/>
      <c r="AY62" s="276"/>
      <c r="AZ62" s="276"/>
      <c r="BA62" s="276"/>
      <c r="BB62" s="276"/>
      <c r="BC62" s="276"/>
      <c r="BD62" s="276"/>
      <c r="BE62" s="276"/>
      <c r="BF62" s="276"/>
      <c r="BG62" s="276"/>
      <c r="BH62" s="276"/>
      <c r="BI62" s="276"/>
      <c r="BJ62" s="276"/>
      <c r="BK62" s="276"/>
      <c r="BL62" s="276"/>
      <c r="BM62" s="276"/>
      <c r="BN62" s="276"/>
    </row>
    <row r="63" spans="1:66">
      <c r="A63" s="292"/>
      <c r="B63" s="293"/>
      <c r="C63" s="31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76"/>
      <c r="AV63" s="276"/>
      <c r="AW63" s="276"/>
      <c r="AX63" s="276"/>
      <c r="AY63" s="276"/>
      <c r="AZ63" s="276"/>
      <c r="BA63" s="276"/>
      <c r="BB63" s="276"/>
      <c r="BC63" s="276"/>
      <c r="BD63" s="276"/>
      <c r="BE63" s="276"/>
      <c r="BF63" s="276"/>
      <c r="BG63" s="276"/>
      <c r="BH63" s="276"/>
      <c r="BI63" s="276"/>
      <c r="BJ63" s="276"/>
      <c r="BK63" s="276"/>
      <c r="BL63" s="276"/>
      <c r="BM63" s="276"/>
      <c r="BN63" s="276"/>
    </row>
    <row r="64" spans="1:66" ht="18.75">
      <c r="A64" s="297"/>
      <c r="B64" s="298" t="s">
        <v>273</v>
      </c>
      <c r="C64" s="294"/>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76"/>
      <c r="AV64" s="276"/>
      <c r="AW64" s="276"/>
      <c r="AX64" s="276"/>
      <c r="AY64" s="276"/>
      <c r="AZ64" s="276"/>
      <c r="BA64" s="276"/>
      <c r="BB64" s="276"/>
      <c r="BC64" s="276"/>
      <c r="BD64" s="276"/>
      <c r="BE64" s="276"/>
      <c r="BF64" s="276"/>
      <c r="BG64" s="276"/>
      <c r="BH64" s="276"/>
      <c r="BI64" s="276"/>
      <c r="BJ64" s="276"/>
      <c r="BK64" s="276"/>
      <c r="BL64" s="276"/>
      <c r="BM64" s="276"/>
      <c r="BN64" s="276"/>
    </row>
    <row r="65" spans="1:66">
      <c r="A65" s="322"/>
      <c r="B65" s="300"/>
      <c r="C65" s="301"/>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276"/>
      <c r="AV65" s="276"/>
      <c r="AW65" s="276"/>
      <c r="AX65" s="276"/>
      <c r="AY65" s="276"/>
      <c r="AZ65" s="276"/>
      <c r="BA65" s="276"/>
      <c r="BB65" s="276"/>
      <c r="BC65" s="276"/>
      <c r="BD65" s="276"/>
      <c r="BE65" s="276"/>
      <c r="BF65" s="276"/>
      <c r="BG65" s="276"/>
      <c r="BH65" s="276"/>
      <c r="BI65" s="276"/>
      <c r="BJ65" s="276"/>
      <c r="BK65" s="276"/>
      <c r="BL65" s="276"/>
      <c r="BM65" s="276"/>
      <c r="BN65" s="276"/>
    </row>
    <row r="66" spans="1:66">
      <c r="A66" s="322"/>
      <c r="B66" s="300" t="s">
        <v>266</v>
      </c>
      <c r="C66" s="301"/>
      <c r="D66" s="304">
        <v>20</v>
      </c>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276"/>
      <c r="AV66" s="276"/>
      <c r="AW66" s="276"/>
      <c r="AX66" s="276"/>
      <c r="AY66" s="276"/>
      <c r="AZ66" s="276"/>
      <c r="BA66" s="276"/>
      <c r="BB66" s="276"/>
      <c r="BC66" s="276"/>
      <c r="BD66" s="276"/>
      <c r="BE66" s="276"/>
      <c r="BF66" s="276"/>
      <c r="BG66" s="276"/>
      <c r="BH66" s="276"/>
      <c r="BI66" s="276"/>
      <c r="BJ66" s="276"/>
      <c r="BK66" s="276"/>
      <c r="BL66" s="276"/>
      <c r="BM66" s="276"/>
      <c r="BN66" s="276"/>
    </row>
    <row r="67" spans="1:66">
      <c r="A67" s="322"/>
      <c r="B67" s="300" t="s">
        <v>267</v>
      </c>
      <c r="C67" s="301"/>
      <c r="D67" s="304">
        <v>2</v>
      </c>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276"/>
      <c r="AV67" s="276"/>
      <c r="AW67" s="276"/>
      <c r="AX67" s="276"/>
      <c r="AY67" s="276"/>
      <c r="AZ67" s="276"/>
      <c r="BA67" s="276"/>
      <c r="BB67" s="276"/>
      <c r="BC67" s="276"/>
      <c r="BD67" s="276"/>
      <c r="BE67" s="276"/>
      <c r="BF67" s="276"/>
      <c r="BG67" s="276"/>
      <c r="BH67" s="276"/>
      <c r="BI67" s="276"/>
      <c r="BJ67" s="276"/>
      <c r="BK67" s="276"/>
      <c r="BL67" s="276"/>
      <c r="BM67" s="276"/>
      <c r="BN67" s="276"/>
    </row>
    <row r="68" spans="1:66">
      <c r="A68" s="323"/>
      <c r="B68" s="312"/>
      <c r="C68" s="313"/>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276"/>
      <c r="AV68" s="276"/>
      <c r="AW68" s="276"/>
      <c r="AX68" s="276"/>
      <c r="AY68" s="276"/>
      <c r="AZ68" s="276"/>
      <c r="BA68" s="276"/>
      <c r="BB68" s="276"/>
      <c r="BC68" s="276"/>
      <c r="BD68" s="276"/>
      <c r="BE68" s="276"/>
      <c r="BF68" s="276"/>
      <c r="BG68" s="276"/>
      <c r="BH68" s="276"/>
      <c r="BI68" s="276"/>
      <c r="BJ68" s="276"/>
      <c r="BK68" s="276"/>
      <c r="BL68" s="276"/>
      <c r="BM68" s="276"/>
      <c r="BN68" s="276"/>
    </row>
    <row r="69" spans="1:66">
      <c r="A69" s="292"/>
      <c r="B69" s="293"/>
      <c r="C69" s="31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76"/>
      <c r="AV69" s="276"/>
      <c r="AW69" s="276"/>
      <c r="AX69" s="276"/>
      <c r="AY69" s="276"/>
      <c r="AZ69" s="276"/>
      <c r="BA69" s="276"/>
      <c r="BB69" s="276"/>
      <c r="BC69" s="276"/>
      <c r="BD69" s="276"/>
      <c r="BE69" s="276"/>
      <c r="BF69" s="276"/>
      <c r="BG69" s="276"/>
      <c r="BH69" s="276"/>
      <c r="BI69" s="276"/>
      <c r="BJ69" s="276"/>
      <c r="BK69" s="276"/>
      <c r="BL69" s="276"/>
      <c r="BM69" s="276"/>
      <c r="BN69" s="276"/>
    </row>
    <row r="70" spans="1:66" ht="18.75">
      <c r="A70" s="297"/>
      <c r="B70" s="298" t="s">
        <v>268</v>
      </c>
      <c r="C70" s="294"/>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76"/>
      <c r="AV70" s="276"/>
      <c r="AW70" s="276"/>
      <c r="AX70" s="276"/>
      <c r="AY70" s="276"/>
      <c r="AZ70" s="276"/>
      <c r="BA70" s="276"/>
      <c r="BB70" s="276"/>
      <c r="BC70" s="276"/>
      <c r="BD70" s="276"/>
      <c r="BE70" s="276"/>
      <c r="BF70" s="276"/>
      <c r="BG70" s="276"/>
      <c r="BH70" s="276"/>
      <c r="BI70" s="276"/>
      <c r="BJ70" s="276"/>
      <c r="BK70" s="276"/>
      <c r="BL70" s="276"/>
      <c r="BM70" s="276"/>
      <c r="BN70" s="276"/>
    </row>
    <row r="71" spans="1:66">
      <c r="A71" s="322"/>
      <c r="B71" s="300"/>
      <c r="C71" s="301"/>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276"/>
      <c r="AV71" s="276"/>
      <c r="AW71" s="276"/>
      <c r="AX71" s="276"/>
      <c r="AY71" s="276"/>
      <c r="AZ71" s="276"/>
      <c r="BA71" s="276"/>
      <c r="BB71" s="276"/>
      <c r="BC71" s="276"/>
      <c r="BD71" s="276"/>
      <c r="BE71" s="276"/>
      <c r="BF71" s="276"/>
      <c r="BG71" s="276"/>
      <c r="BH71" s="276"/>
      <c r="BI71" s="276"/>
      <c r="BJ71" s="276"/>
      <c r="BK71" s="276"/>
      <c r="BL71" s="276"/>
      <c r="BM71" s="276"/>
      <c r="BN71" s="276"/>
    </row>
    <row r="72" spans="1:66">
      <c r="A72" s="322"/>
      <c r="B72" s="300" t="s">
        <v>266</v>
      </c>
      <c r="C72" s="301"/>
      <c r="D72" s="304">
        <f>D59+D66</f>
        <v>400020</v>
      </c>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c r="AS72" s="302"/>
      <c r="AT72" s="302"/>
      <c r="AU72" s="276"/>
      <c r="AV72" s="276"/>
      <c r="AW72" s="276"/>
      <c r="AX72" s="276"/>
      <c r="AY72" s="276"/>
      <c r="AZ72" s="276"/>
      <c r="BA72" s="276"/>
      <c r="BB72" s="276"/>
      <c r="BC72" s="276"/>
      <c r="BD72" s="276"/>
      <c r="BE72" s="276"/>
      <c r="BF72" s="276"/>
      <c r="BG72" s="276"/>
      <c r="BH72" s="276"/>
      <c r="BI72" s="276"/>
      <c r="BJ72" s="276"/>
      <c r="BK72" s="276"/>
      <c r="BL72" s="276"/>
      <c r="BM72" s="276"/>
      <c r="BN72" s="276"/>
    </row>
    <row r="73" spans="1:66">
      <c r="A73" s="322"/>
      <c r="B73" s="300" t="s">
        <v>267</v>
      </c>
      <c r="C73" s="301"/>
      <c r="D73" s="304">
        <f>D60+D67</f>
        <v>1002</v>
      </c>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304"/>
      <c r="AR73" s="304"/>
      <c r="AS73" s="304"/>
      <c r="AT73" s="304"/>
      <c r="AU73" s="276"/>
      <c r="AV73" s="276"/>
      <c r="AW73" s="276"/>
      <c r="AX73" s="276"/>
      <c r="AY73" s="276"/>
      <c r="AZ73" s="276"/>
      <c r="BA73" s="276"/>
      <c r="BB73" s="276"/>
      <c r="BC73" s="276"/>
      <c r="BD73" s="276"/>
      <c r="BE73" s="276"/>
      <c r="BF73" s="276"/>
      <c r="BG73" s="276"/>
      <c r="BH73" s="276"/>
      <c r="BI73" s="276"/>
      <c r="BJ73" s="276"/>
      <c r="BK73" s="276"/>
      <c r="BL73" s="276"/>
      <c r="BM73" s="276"/>
      <c r="BN73" s="276"/>
    </row>
    <row r="74" spans="1:66">
      <c r="A74" s="322"/>
      <c r="B74" s="300"/>
      <c r="C74" s="301"/>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276"/>
      <c r="AV74" s="276"/>
      <c r="AW74" s="276"/>
      <c r="AX74" s="276"/>
      <c r="AY74" s="276"/>
      <c r="AZ74" s="276"/>
      <c r="BA74" s="276"/>
      <c r="BB74" s="276"/>
      <c r="BC74" s="276"/>
      <c r="BD74" s="276"/>
      <c r="BE74" s="276"/>
      <c r="BF74" s="276"/>
      <c r="BG74" s="276"/>
      <c r="BH74" s="276"/>
      <c r="BI74" s="276"/>
      <c r="BJ74" s="276"/>
      <c r="BK74" s="276"/>
      <c r="BL74" s="276"/>
      <c r="BM74" s="276"/>
      <c r="BN74" s="276"/>
    </row>
    <row r="75" spans="1:66">
      <c r="A75" s="322"/>
      <c r="B75" s="300" t="s">
        <v>376</v>
      </c>
      <c r="C75" s="301"/>
      <c r="D75" s="414">
        <f>SUM(D72:D73)</f>
        <v>401022</v>
      </c>
      <c r="E75" s="414">
        <f>SUM(E72:E73)</f>
        <v>0</v>
      </c>
      <c r="F75" s="414">
        <f t="shared" ref="F75:AT75" si="4">SUM(F72:F73)</f>
        <v>0</v>
      </c>
      <c r="G75" s="414">
        <f t="shared" si="4"/>
        <v>0</v>
      </c>
      <c r="H75" s="414">
        <f t="shared" si="4"/>
        <v>0</v>
      </c>
      <c r="I75" s="414">
        <f t="shared" si="4"/>
        <v>0</v>
      </c>
      <c r="J75" s="414">
        <f t="shared" si="4"/>
        <v>0</v>
      </c>
      <c r="K75" s="414">
        <f t="shared" si="4"/>
        <v>0</v>
      </c>
      <c r="L75" s="414">
        <f t="shared" si="4"/>
        <v>0</v>
      </c>
      <c r="M75" s="414">
        <f t="shared" si="4"/>
        <v>0</v>
      </c>
      <c r="N75" s="414">
        <f t="shared" si="4"/>
        <v>0</v>
      </c>
      <c r="O75" s="414">
        <f t="shared" si="4"/>
        <v>0</v>
      </c>
      <c r="P75" s="414">
        <f t="shared" si="4"/>
        <v>0</v>
      </c>
      <c r="Q75" s="414">
        <f t="shared" si="4"/>
        <v>0</v>
      </c>
      <c r="R75" s="414">
        <f t="shared" si="4"/>
        <v>0</v>
      </c>
      <c r="S75" s="414">
        <f t="shared" si="4"/>
        <v>0</v>
      </c>
      <c r="T75" s="414">
        <f t="shared" si="4"/>
        <v>0</v>
      </c>
      <c r="U75" s="414">
        <f t="shared" si="4"/>
        <v>0</v>
      </c>
      <c r="V75" s="414">
        <f t="shared" si="4"/>
        <v>0</v>
      </c>
      <c r="W75" s="414">
        <f t="shared" si="4"/>
        <v>0</v>
      </c>
      <c r="X75" s="414">
        <f t="shared" si="4"/>
        <v>0</v>
      </c>
      <c r="Y75" s="414">
        <f t="shared" si="4"/>
        <v>0</v>
      </c>
      <c r="Z75" s="414">
        <f t="shared" si="4"/>
        <v>0</v>
      </c>
      <c r="AA75" s="414">
        <f t="shared" si="4"/>
        <v>0</v>
      </c>
      <c r="AB75" s="414">
        <f t="shared" si="4"/>
        <v>0</v>
      </c>
      <c r="AC75" s="414">
        <f t="shared" si="4"/>
        <v>0</v>
      </c>
      <c r="AD75" s="414">
        <f t="shared" si="4"/>
        <v>0</v>
      </c>
      <c r="AE75" s="414">
        <f t="shared" si="4"/>
        <v>0</v>
      </c>
      <c r="AF75" s="414">
        <f t="shared" si="4"/>
        <v>0</v>
      </c>
      <c r="AG75" s="414">
        <f t="shared" si="4"/>
        <v>0</v>
      </c>
      <c r="AH75" s="414">
        <f t="shared" si="4"/>
        <v>0</v>
      </c>
      <c r="AI75" s="414">
        <f t="shared" si="4"/>
        <v>0</v>
      </c>
      <c r="AJ75" s="414">
        <f t="shared" si="4"/>
        <v>0</v>
      </c>
      <c r="AK75" s="414">
        <f t="shared" si="4"/>
        <v>0</v>
      </c>
      <c r="AL75" s="414">
        <f t="shared" si="4"/>
        <v>0</v>
      </c>
      <c r="AM75" s="414">
        <f t="shared" si="4"/>
        <v>0</v>
      </c>
      <c r="AN75" s="414">
        <f t="shared" si="4"/>
        <v>0</v>
      </c>
      <c r="AO75" s="414">
        <f t="shared" si="4"/>
        <v>0</v>
      </c>
      <c r="AP75" s="414">
        <f t="shared" si="4"/>
        <v>0</v>
      </c>
      <c r="AQ75" s="414">
        <f t="shared" si="4"/>
        <v>0</v>
      </c>
      <c r="AR75" s="414">
        <f t="shared" si="4"/>
        <v>0</v>
      </c>
      <c r="AS75" s="414">
        <f t="shared" si="4"/>
        <v>0</v>
      </c>
      <c r="AT75" s="414">
        <f t="shared" si="4"/>
        <v>0</v>
      </c>
      <c r="AU75" s="276"/>
      <c r="AV75" s="276"/>
      <c r="AW75" s="276"/>
      <c r="AX75" s="276"/>
      <c r="AY75" s="276"/>
      <c r="AZ75" s="276"/>
      <c r="BA75" s="276"/>
      <c r="BB75" s="276"/>
      <c r="BC75" s="276"/>
      <c r="BD75" s="276"/>
      <c r="BE75" s="276"/>
      <c r="BF75" s="276"/>
      <c r="BG75" s="276"/>
      <c r="BH75" s="276"/>
      <c r="BI75" s="276"/>
      <c r="BJ75" s="276"/>
      <c r="BK75" s="276"/>
      <c r="BL75" s="276"/>
      <c r="BM75" s="276"/>
      <c r="BN75" s="276"/>
    </row>
    <row r="76" spans="1:66">
      <c r="A76" s="323"/>
      <c r="B76" s="312"/>
      <c r="C76" s="313"/>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276"/>
      <c r="AV76" s="276"/>
      <c r="AW76" s="276"/>
      <c r="AX76" s="276"/>
      <c r="AY76" s="276"/>
      <c r="AZ76" s="276"/>
      <c r="BA76" s="276"/>
      <c r="BB76" s="276"/>
      <c r="BC76" s="276"/>
      <c r="BD76" s="276"/>
      <c r="BE76" s="276"/>
      <c r="BF76" s="276"/>
      <c r="BG76" s="276"/>
      <c r="BH76" s="276"/>
      <c r="BI76" s="276"/>
      <c r="BJ76" s="276"/>
      <c r="BK76" s="276"/>
      <c r="BL76" s="276"/>
      <c r="BM76" s="276"/>
      <c r="BN76" s="276"/>
    </row>
    <row r="77" spans="1:66">
      <c r="A77" s="326"/>
      <c r="B77" s="276"/>
      <c r="C77" s="327"/>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c r="AN77" s="328"/>
      <c r="AO77" s="328"/>
      <c r="AP77" s="328"/>
      <c r="AQ77" s="328"/>
      <c r="AR77" s="328"/>
      <c r="AS77" s="328"/>
      <c r="AT77" s="328"/>
      <c r="AU77" s="276"/>
      <c r="AV77" s="276"/>
      <c r="AW77" s="276"/>
      <c r="AX77" s="276"/>
      <c r="AY77" s="276"/>
      <c r="AZ77" s="276"/>
      <c r="BA77" s="276"/>
      <c r="BB77" s="276"/>
      <c r="BC77" s="276"/>
      <c r="BD77" s="276"/>
      <c r="BE77" s="276"/>
      <c r="BF77" s="276"/>
      <c r="BG77" s="276"/>
      <c r="BH77" s="276"/>
      <c r="BI77" s="276"/>
      <c r="BJ77" s="276"/>
      <c r="BK77" s="276"/>
      <c r="BL77" s="276"/>
      <c r="BM77" s="276"/>
      <c r="BN77" s="276"/>
    </row>
  </sheetData>
  <mergeCells count="7">
    <mergeCell ref="A1:C2"/>
    <mergeCell ref="A3:C3"/>
    <mergeCell ref="A4:C4"/>
    <mergeCell ref="D2:G2"/>
    <mergeCell ref="D3:G3"/>
    <mergeCell ref="D4:G4"/>
    <mergeCell ref="D1:H1"/>
  </mergeCells>
  <conditionalFormatting sqref="D25:AS25">
    <cfRule type="containsText" dxfId="10" priority="7" operator="containsText" text="False">
      <formula>NOT(ISERROR(SEARCH("False",D25)))</formula>
    </cfRule>
  </conditionalFormatting>
  <conditionalFormatting sqref="E16:AS18 E15">
    <cfRule type="cellIs" dxfId="9" priority="6" operator="greaterThan">
      <formula>0</formula>
    </cfRule>
  </conditionalFormatting>
  <conditionalFormatting sqref="D16:D18">
    <cfRule type="cellIs" dxfId="8" priority="5" operator="greaterThan">
      <formula>0</formula>
    </cfRule>
  </conditionalFormatting>
  <conditionalFormatting sqref="AT25">
    <cfRule type="containsText" dxfId="7" priority="4" operator="containsText" text="False">
      <formula>NOT(ISERROR(SEARCH("False",AT25)))</formula>
    </cfRule>
  </conditionalFormatting>
  <conditionalFormatting sqref="AT16:AT18">
    <cfRule type="cellIs" dxfId="6" priority="3" operator="greaterThan">
      <formula>0</formula>
    </cfRule>
  </conditionalFormatting>
  <conditionalFormatting sqref="F15:AT15">
    <cfRule type="cellIs" dxfId="5" priority="2" operator="greaterThan">
      <formula>0</formula>
    </cfRule>
  </conditionalFormatting>
  <conditionalFormatting sqref="E32:AT35">
    <cfRule type="cellIs" dxfId="4" priority="1" operator="greaterThan">
      <formula>0</formula>
    </cfRule>
  </conditionalFormatting>
  <dataValidations count="1">
    <dataValidation type="list" allowBlank="1" showInputMessage="1" showErrorMessage="1" sqref="C29 C12">
      <formula1>$C$59:$C$60</formula1>
    </dataValidation>
  </dataValidations>
  <printOptions horizontalCentered="1" verticalCentered="1" gridLines="1" gridLinesSet="0"/>
  <pageMargins left="0.15748031496062992" right="0.15748031496062992" top="0.31" bottom="0.32" header="0.17" footer="0.17"/>
  <pageSetup paperSize="9" scale="19" fitToHeight="2" orientation="landscape" horizontalDpi="4294967292" r:id="rId1"/>
  <headerFooter alignWithMargins="0">
    <oddFooter>&amp;L&amp;"Helvetica,Regular"&amp;10R2&amp;R&amp;10MED_ER</oddFooter>
  </headerFooter>
  <ignoredErrors>
    <ignoredError sqref="F7:AT8"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pageSetUpPr fitToPage="1"/>
  </sheetPr>
  <dimension ref="A1:S176"/>
  <sheetViews>
    <sheetView topLeftCell="A10" zoomScale="70" zoomScaleNormal="70" workbookViewId="0">
      <selection activeCell="H24" sqref="H24"/>
    </sheetView>
  </sheetViews>
  <sheetFormatPr defaultRowHeight="18" customHeight="1"/>
  <cols>
    <col min="1" max="1" width="33" style="9" customWidth="1"/>
    <col min="2" max="2" width="38.5" style="47" customWidth="1"/>
    <col min="3" max="3" width="61.875" style="9" bestFit="1" customWidth="1"/>
    <col min="4" max="5" width="26.5" style="9" customWidth="1"/>
    <col min="6" max="7" width="9.25" style="12" customWidth="1"/>
    <col min="8" max="8" width="15.625" style="12" bestFit="1" customWidth="1"/>
    <col min="9" max="9" width="9" style="9"/>
    <col min="10" max="11" width="9" style="13"/>
    <col min="12" max="14" width="9" style="9"/>
    <col min="15" max="16" width="9" style="13"/>
    <col min="17" max="255" width="9" style="9"/>
    <col min="256" max="256" width="0" style="9" hidden="1" customWidth="1"/>
    <col min="257" max="257" width="3.75" style="9" bestFit="1" customWidth="1"/>
    <col min="258" max="258" width="38.5" style="9" customWidth="1"/>
    <col min="259" max="259" width="61.875" style="9" bestFit="1" customWidth="1"/>
    <col min="260" max="261" width="26.5" style="9" customWidth="1"/>
    <col min="262" max="263" width="9.25" style="9" customWidth="1"/>
    <col min="264" max="264" width="15.625" style="9" bestFit="1" customWidth="1"/>
    <col min="265" max="511" width="9" style="9"/>
    <col min="512" max="512" width="0" style="9" hidden="1" customWidth="1"/>
    <col min="513" max="513" width="3.75" style="9" bestFit="1" customWidth="1"/>
    <col min="514" max="514" width="38.5" style="9" customWidth="1"/>
    <col min="515" max="515" width="61.875" style="9" bestFit="1" customWidth="1"/>
    <col min="516" max="517" width="26.5" style="9" customWidth="1"/>
    <col min="518" max="519" width="9.25" style="9" customWidth="1"/>
    <col min="520" max="520" width="15.625" style="9" bestFit="1" customWidth="1"/>
    <col min="521" max="767" width="9" style="9"/>
    <col min="768" max="768" width="0" style="9" hidden="1" customWidth="1"/>
    <col min="769" max="769" width="3.75" style="9" bestFit="1" customWidth="1"/>
    <col min="770" max="770" width="38.5" style="9" customWidth="1"/>
    <col min="771" max="771" width="61.875" style="9" bestFit="1" customWidth="1"/>
    <col min="772" max="773" width="26.5" style="9" customWidth="1"/>
    <col min="774" max="775" width="9.25" style="9" customWidth="1"/>
    <col min="776" max="776" width="15.625" style="9" bestFit="1" customWidth="1"/>
    <col min="777" max="1023" width="9" style="9"/>
    <col min="1024" max="1024" width="0" style="9" hidden="1" customWidth="1"/>
    <col min="1025" max="1025" width="3.75" style="9" bestFit="1" customWidth="1"/>
    <col min="1026" max="1026" width="38.5" style="9" customWidth="1"/>
    <col min="1027" max="1027" width="61.875" style="9" bestFit="1" customWidth="1"/>
    <col min="1028" max="1029" width="26.5" style="9" customWidth="1"/>
    <col min="1030" max="1031" width="9.25" style="9" customWidth="1"/>
    <col min="1032" max="1032" width="15.625" style="9" bestFit="1" customWidth="1"/>
    <col min="1033" max="1279" width="9" style="9"/>
    <col min="1280" max="1280" width="0" style="9" hidden="1" customWidth="1"/>
    <col min="1281" max="1281" width="3.75" style="9" bestFit="1" customWidth="1"/>
    <col min="1282" max="1282" width="38.5" style="9" customWidth="1"/>
    <col min="1283" max="1283" width="61.875" style="9" bestFit="1" customWidth="1"/>
    <col min="1284" max="1285" width="26.5" style="9" customWidth="1"/>
    <col min="1286" max="1287" width="9.25" style="9" customWidth="1"/>
    <col min="1288" max="1288" width="15.625" style="9" bestFit="1" customWidth="1"/>
    <col min="1289" max="1535" width="9" style="9"/>
    <col min="1536" max="1536" width="0" style="9" hidden="1" customWidth="1"/>
    <col min="1537" max="1537" width="3.75" style="9" bestFit="1" customWidth="1"/>
    <col min="1538" max="1538" width="38.5" style="9" customWidth="1"/>
    <col min="1539" max="1539" width="61.875" style="9" bestFit="1" customWidth="1"/>
    <col min="1540" max="1541" width="26.5" style="9" customWidth="1"/>
    <col min="1542" max="1543" width="9.25" style="9" customWidth="1"/>
    <col min="1544" max="1544" width="15.625" style="9" bestFit="1" customWidth="1"/>
    <col min="1545" max="1791" width="9" style="9"/>
    <col min="1792" max="1792" width="0" style="9" hidden="1" customWidth="1"/>
    <col min="1793" max="1793" width="3.75" style="9" bestFit="1" customWidth="1"/>
    <col min="1794" max="1794" width="38.5" style="9" customWidth="1"/>
    <col min="1795" max="1795" width="61.875" style="9" bestFit="1" customWidth="1"/>
    <col min="1796" max="1797" width="26.5" style="9" customWidth="1"/>
    <col min="1798" max="1799" width="9.25" style="9" customWidth="1"/>
    <col min="1800" max="1800" width="15.625" style="9" bestFit="1" customWidth="1"/>
    <col min="1801" max="2047" width="9" style="9"/>
    <col min="2048" max="2048" width="0" style="9" hidden="1" customWidth="1"/>
    <col min="2049" max="2049" width="3.75" style="9" bestFit="1" customWidth="1"/>
    <col min="2050" max="2050" width="38.5" style="9" customWidth="1"/>
    <col min="2051" max="2051" width="61.875" style="9" bestFit="1" customWidth="1"/>
    <col min="2052" max="2053" width="26.5" style="9" customWidth="1"/>
    <col min="2054" max="2055" width="9.25" style="9" customWidth="1"/>
    <col min="2056" max="2056" width="15.625" style="9" bestFit="1" customWidth="1"/>
    <col min="2057" max="2303" width="9" style="9"/>
    <col min="2304" max="2304" width="0" style="9" hidden="1" customWidth="1"/>
    <col min="2305" max="2305" width="3.75" style="9" bestFit="1" customWidth="1"/>
    <col min="2306" max="2306" width="38.5" style="9" customWidth="1"/>
    <col min="2307" max="2307" width="61.875" style="9" bestFit="1" customWidth="1"/>
    <col min="2308" max="2309" width="26.5" style="9" customWidth="1"/>
    <col min="2310" max="2311" width="9.25" style="9" customWidth="1"/>
    <col min="2312" max="2312" width="15.625" style="9" bestFit="1" customWidth="1"/>
    <col min="2313" max="2559" width="9" style="9"/>
    <col min="2560" max="2560" width="0" style="9" hidden="1" customWidth="1"/>
    <col min="2561" max="2561" width="3.75" style="9" bestFit="1" customWidth="1"/>
    <col min="2562" max="2562" width="38.5" style="9" customWidth="1"/>
    <col min="2563" max="2563" width="61.875" style="9" bestFit="1" customWidth="1"/>
    <col min="2564" max="2565" width="26.5" style="9" customWidth="1"/>
    <col min="2566" max="2567" width="9.25" style="9" customWidth="1"/>
    <col min="2568" max="2568" width="15.625" style="9" bestFit="1" customWidth="1"/>
    <col min="2569" max="2815" width="9" style="9"/>
    <col min="2816" max="2816" width="0" style="9" hidden="1" customWidth="1"/>
    <col min="2817" max="2817" width="3.75" style="9" bestFit="1" customWidth="1"/>
    <col min="2818" max="2818" width="38.5" style="9" customWidth="1"/>
    <col min="2819" max="2819" width="61.875" style="9" bestFit="1" customWidth="1"/>
    <col min="2820" max="2821" width="26.5" style="9" customWidth="1"/>
    <col min="2822" max="2823" width="9.25" style="9" customWidth="1"/>
    <col min="2824" max="2824" width="15.625" style="9" bestFit="1" customWidth="1"/>
    <col min="2825" max="3071" width="9" style="9"/>
    <col min="3072" max="3072" width="0" style="9" hidden="1" customWidth="1"/>
    <col min="3073" max="3073" width="3.75" style="9" bestFit="1" customWidth="1"/>
    <col min="3074" max="3074" width="38.5" style="9" customWidth="1"/>
    <col min="3075" max="3075" width="61.875" style="9" bestFit="1" customWidth="1"/>
    <col min="3076" max="3077" width="26.5" style="9" customWidth="1"/>
    <col min="3078" max="3079" width="9.25" style="9" customWidth="1"/>
    <col min="3080" max="3080" width="15.625" style="9" bestFit="1" customWidth="1"/>
    <col min="3081" max="3327" width="9" style="9"/>
    <col min="3328" max="3328" width="0" style="9" hidden="1" customWidth="1"/>
    <col min="3329" max="3329" width="3.75" style="9" bestFit="1" customWidth="1"/>
    <col min="3330" max="3330" width="38.5" style="9" customWidth="1"/>
    <col min="3331" max="3331" width="61.875" style="9" bestFit="1" customWidth="1"/>
    <col min="3332" max="3333" width="26.5" style="9" customWidth="1"/>
    <col min="3334" max="3335" width="9.25" style="9" customWidth="1"/>
    <col min="3336" max="3336" width="15.625" style="9" bestFit="1" customWidth="1"/>
    <col min="3337" max="3583" width="9" style="9"/>
    <col min="3584" max="3584" width="0" style="9" hidden="1" customWidth="1"/>
    <col min="3585" max="3585" width="3.75" style="9" bestFit="1" customWidth="1"/>
    <col min="3586" max="3586" width="38.5" style="9" customWidth="1"/>
    <col min="3587" max="3587" width="61.875" style="9" bestFit="1" customWidth="1"/>
    <col min="3588" max="3589" width="26.5" style="9" customWidth="1"/>
    <col min="3590" max="3591" width="9.25" style="9" customWidth="1"/>
    <col min="3592" max="3592" width="15.625" style="9" bestFit="1" customWidth="1"/>
    <col min="3593" max="3839" width="9" style="9"/>
    <col min="3840" max="3840" width="0" style="9" hidden="1" customWidth="1"/>
    <col min="3841" max="3841" width="3.75" style="9" bestFit="1" customWidth="1"/>
    <col min="3842" max="3842" width="38.5" style="9" customWidth="1"/>
    <col min="3843" max="3843" width="61.875" style="9" bestFit="1" customWidth="1"/>
    <col min="3844" max="3845" width="26.5" style="9" customWidth="1"/>
    <col min="3846" max="3847" width="9.25" style="9" customWidth="1"/>
    <col min="3848" max="3848" width="15.625" style="9" bestFit="1" customWidth="1"/>
    <col min="3849" max="4095" width="9" style="9"/>
    <col min="4096" max="4096" width="0" style="9" hidden="1" customWidth="1"/>
    <col min="4097" max="4097" width="3.75" style="9" bestFit="1" customWidth="1"/>
    <col min="4098" max="4098" width="38.5" style="9" customWidth="1"/>
    <col min="4099" max="4099" width="61.875" style="9" bestFit="1" customWidth="1"/>
    <col min="4100" max="4101" width="26.5" style="9" customWidth="1"/>
    <col min="4102" max="4103" width="9.25" style="9" customWidth="1"/>
    <col min="4104" max="4104" width="15.625" style="9" bestFit="1" customWidth="1"/>
    <col min="4105" max="4351" width="9" style="9"/>
    <col min="4352" max="4352" width="0" style="9" hidden="1" customWidth="1"/>
    <col min="4353" max="4353" width="3.75" style="9" bestFit="1" customWidth="1"/>
    <col min="4354" max="4354" width="38.5" style="9" customWidth="1"/>
    <col min="4355" max="4355" width="61.875" style="9" bestFit="1" customWidth="1"/>
    <col min="4356" max="4357" width="26.5" style="9" customWidth="1"/>
    <col min="4358" max="4359" width="9.25" style="9" customWidth="1"/>
    <col min="4360" max="4360" width="15.625" style="9" bestFit="1" customWidth="1"/>
    <col min="4361" max="4607" width="9" style="9"/>
    <col min="4608" max="4608" width="0" style="9" hidden="1" customWidth="1"/>
    <col min="4609" max="4609" width="3.75" style="9" bestFit="1" customWidth="1"/>
    <col min="4610" max="4610" width="38.5" style="9" customWidth="1"/>
    <col min="4611" max="4611" width="61.875" style="9" bestFit="1" customWidth="1"/>
    <col min="4612" max="4613" width="26.5" style="9" customWidth="1"/>
    <col min="4614" max="4615" width="9.25" style="9" customWidth="1"/>
    <col min="4616" max="4616" width="15.625" style="9" bestFit="1" customWidth="1"/>
    <col min="4617" max="4863" width="9" style="9"/>
    <col min="4864" max="4864" width="0" style="9" hidden="1" customWidth="1"/>
    <col min="4865" max="4865" width="3.75" style="9" bestFit="1" customWidth="1"/>
    <col min="4866" max="4866" width="38.5" style="9" customWidth="1"/>
    <col min="4867" max="4867" width="61.875" style="9" bestFit="1" customWidth="1"/>
    <col min="4868" max="4869" width="26.5" style="9" customWidth="1"/>
    <col min="4870" max="4871" width="9.25" style="9" customWidth="1"/>
    <col min="4872" max="4872" width="15.625" style="9" bestFit="1" customWidth="1"/>
    <col min="4873" max="5119" width="9" style="9"/>
    <col min="5120" max="5120" width="0" style="9" hidden="1" customWidth="1"/>
    <col min="5121" max="5121" width="3.75" style="9" bestFit="1" customWidth="1"/>
    <col min="5122" max="5122" width="38.5" style="9" customWidth="1"/>
    <col min="5123" max="5123" width="61.875" style="9" bestFit="1" customWidth="1"/>
    <col min="5124" max="5125" width="26.5" style="9" customWidth="1"/>
    <col min="5126" max="5127" width="9.25" style="9" customWidth="1"/>
    <col min="5128" max="5128" width="15.625" style="9" bestFit="1" customWidth="1"/>
    <col min="5129" max="5375" width="9" style="9"/>
    <col min="5376" max="5376" width="0" style="9" hidden="1" customWidth="1"/>
    <col min="5377" max="5377" width="3.75" style="9" bestFit="1" customWidth="1"/>
    <col min="5378" max="5378" width="38.5" style="9" customWidth="1"/>
    <col min="5379" max="5379" width="61.875" style="9" bestFit="1" customWidth="1"/>
    <col min="5380" max="5381" width="26.5" style="9" customWidth="1"/>
    <col min="5382" max="5383" width="9.25" style="9" customWidth="1"/>
    <col min="5384" max="5384" width="15.625" style="9" bestFit="1" customWidth="1"/>
    <col min="5385" max="5631" width="9" style="9"/>
    <col min="5632" max="5632" width="0" style="9" hidden="1" customWidth="1"/>
    <col min="5633" max="5633" width="3.75" style="9" bestFit="1" customWidth="1"/>
    <col min="5634" max="5634" width="38.5" style="9" customWidth="1"/>
    <col min="5635" max="5635" width="61.875" style="9" bestFit="1" customWidth="1"/>
    <col min="5636" max="5637" width="26.5" style="9" customWidth="1"/>
    <col min="5638" max="5639" width="9.25" style="9" customWidth="1"/>
    <col min="5640" max="5640" width="15.625" style="9" bestFit="1" customWidth="1"/>
    <col min="5641" max="5887" width="9" style="9"/>
    <col min="5888" max="5888" width="0" style="9" hidden="1" customWidth="1"/>
    <col min="5889" max="5889" width="3.75" style="9" bestFit="1" customWidth="1"/>
    <col min="5890" max="5890" width="38.5" style="9" customWidth="1"/>
    <col min="5891" max="5891" width="61.875" style="9" bestFit="1" customWidth="1"/>
    <col min="5892" max="5893" width="26.5" style="9" customWidth="1"/>
    <col min="5894" max="5895" width="9.25" style="9" customWidth="1"/>
    <col min="5896" max="5896" width="15.625" style="9" bestFit="1" customWidth="1"/>
    <col min="5897" max="6143" width="9" style="9"/>
    <col min="6144" max="6144" width="0" style="9" hidden="1" customWidth="1"/>
    <col min="6145" max="6145" width="3.75" style="9" bestFit="1" customWidth="1"/>
    <col min="6146" max="6146" width="38.5" style="9" customWidth="1"/>
    <col min="6147" max="6147" width="61.875" style="9" bestFit="1" customWidth="1"/>
    <col min="6148" max="6149" width="26.5" style="9" customWidth="1"/>
    <col min="6150" max="6151" width="9.25" style="9" customWidth="1"/>
    <col min="6152" max="6152" width="15.625" style="9" bestFit="1" customWidth="1"/>
    <col min="6153" max="6399" width="9" style="9"/>
    <col min="6400" max="6400" width="0" style="9" hidden="1" customWidth="1"/>
    <col min="6401" max="6401" width="3.75" style="9" bestFit="1" customWidth="1"/>
    <col min="6402" max="6402" width="38.5" style="9" customWidth="1"/>
    <col min="6403" max="6403" width="61.875" style="9" bestFit="1" customWidth="1"/>
    <col min="6404" max="6405" width="26.5" style="9" customWidth="1"/>
    <col min="6406" max="6407" width="9.25" style="9" customWidth="1"/>
    <col min="6408" max="6408" width="15.625" style="9" bestFit="1" customWidth="1"/>
    <col min="6409" max="6655" width="9" style="9"/>
    <col min="6656" max="6656" width="0" style="9" hidden="1" customWidth="1"/>
    <col min="6657" max="6657" width="3.75" style="9" bestFit="1" customWidth="1"/>
    <col min="6658" max="6658" width="38.5" style="9" customWidth="1"/>
    <col min="6659" max="6659" width="61.875" style="9" bestFit="1" customWidth="1"/>
    <col min="6660" max="6661" width="26.5" style="9" customWidth="1"/>
    <col min="6662" max="6663" width="9.25" style="9" customWidth="1"/>
    <col min="6664" max="6664" width="15.625" style="9" bestFit="1" customWidth="1"/>
    <col min="6665" max="6911" width="9" style="9"/>
    <col min="6912" max="6912" width="0" style="9" hidden="1" customWidth="1"/>
    <col min="6913" max="6913" width="3.75" style="9" bestFit="1" customWidth="1"/>
    <col min="6914" max="6914" width="38.5" style="9" customWidth="1"/>
    <col min="6915" max="6915" width="61.875" style="9" bestFit="1" customWidth="1"/>
    <col min="6916" max="6917" width="26.5" style="9" customWidth="1"/>
    <col min="6918" max="6919" width="9.25" style="9" customWidth="1"/>
    <col min="6920" max="6920" width="15.625" style="9" bestFit="1" customWidth="1"/>
    <col min="6921" max="7167" width="9" style="9"/>
    <col min="7168" max="7168" width="0" style="9" hidden="1" customWidth="1"/>
    <col min="7169" max="7169" width="3.75" style="9" bestFit="1" customWidth="1"/>
    <col min="7170" max="7170" width="38.5" style="9" customWidth="1"/>
    <col min="7171" max="7171" width="61.875" style="9" bestFit="1" customWidth="1"/>
    <col min="7172" max="7173" width="26.5" style="9" customWidth="1"/>
    <col min="7174" max="7175" width="9.25" style="9" customWidth="1"/>
    <col min="7176" max="7176" width="15.625" style="9" bestFit="1" customWidth="1"/>
    <col min="7177" max="7423" width="9" style="9"/>
    <col min="7424" max="7424" width="0" style="9" hidden="1" customWidth="1"/>
    <col min="7425" max="7425" width="3.75" style="9" bestFit="1" customWidth="1"/>
    <col min="7426" max="7426" width="38.5" style="9" customWidth="1"/>
    <col min="7427" max="7427" width="61.875" style="9" bestFit="1" customWidth="1"/>
    <col min="7428" max="7429" width="26.5" style="9" customWidth="1"/>
    <col min="7430" max="7431" width="9.25" style="9" customWidth="1"/>
    <col min="7432" max="7432" width="15.625" style="9" bestFit="1" customWidth="1"/>
    <col min="7433" max="7679" width="9" style="9"/>
    <col min="7680" max="7680" width="0" style="9" hidden="1" customWidth="1"/>
    <col min="7681" max="7681" width="3.75" style="9" bestFit="1" customWidth="1"/>
    <col min="7682" max="7682" width="38.5" style="9" customWidth="1"/>
    <col min="7683" max="7683" width="61.875" style="9" bestFit="1" customWidth="1"/>
    <col min="7684" max="7685" width="26.5" style="9" customWidth="1"/>
    <col min="7686" max="7687" width="9.25" style="9" customWidth="1"/>
    <col min="7688" max="7688" width="15.625" style="9" bestFit="1" customWidth="1"/>
    <col min="7689" max="7935" width="9" style="9"/>
    <col min="7936" max="7936" width="0" style="9" hidden="1" customWidth="1"/>
    <col min="7937" max="7937" width="3.75" style="9" bestFit="1" customWidth="1"/>
    <col min="7938" max="7938" width="38.5" style="9" customWidth="1"/>
    <col min="7939" max="7939" width="61.875" style="9" bestFit="1" customWidth="1"/>
    <col min="7940" max="7941" width="26.5" style="9" customWidth="1"/>
    <col min="7942" max="7943" width="9.25" style="9" customWidth="1"/>
    <col min="7944" max="7944" width="15.625" style="9" bestFit="1" customWidth="1"/>
    <col min="7945" max="8191" width="9" style="9"/>
    <col min="8192" max="8192" width="0" style="9" hidden="1" customWidth="1"/>
    <col min="8193" max="8193" width="3.75" style="9" bestFit="1" customWidth="1"/>
    <col min="8194" max="8194" width="38.5" style="9" customWidth="1"/>
    <col min="8195" max="8195" width="61.875" style="9" bestFit="1" customWidth="1"/>
    <col min="8196" max="8197" width="26.5" style="9" customWidth="1"/>
    <col min="8198" max="8199" width="9.25" style="9" customWidth="1"/>
    <col min="8200" max="8200" width="15.625" style="9" bestFit="1" customWidth="1"/>
    <col min="8201" max="8447" width="9" style="9"/>
    <col min="8448" max="8448" width="0" style="9" hidden="1" customWidth="1"/>
    <col min="8449" max="8449" width="3.75" style="9" bestFit="1" customWidth="1"/>
    <col min="8450" max="8450" width="38.5" style="9" customWidth="1"/>
    <col min="8451" max="8451" width="61.875" style="9" bestFit="1" customWidth="1"/>
    <col min="8452" max="8453" width="26.5" style="9" customWidth="1"/>
    <col min="8454" max="8455" width="9.25" style="9" customWidth="1"/>
    <col min="8456" max="8456" width="15.625" style="9" bestFit="1" customWidth="1"/>
    <col min="8457" max="8703" width="9" style="9"/>
    <col min="8704" max="8704" width="0" style="9" hidden="1" customWidth="1"/>
    <col min="8705" max="8705" width="3.75" style="9" bestFit="1" customWidth="1"/>
    <col min="8706" max="8706" width="38.5" style="9" customWidth="1"/>
    <col min="8707" max="8707" width="61.875" style="9" bestFit="1" customWidth="1"/>
    <col min="8708" max="8709" width="26.5" style="9" customWidth="1"/>
    <col min="8710" max="8711" width="9.25" style="9" customWidth="1"/>
    <col min="8712" max="8712" width="15.625" style="9" bestFit="1" customWidth="1"/>
    <col min="8713" max="8959" width="9" style="9"/>
    <col min="8960" max="8960" width="0" style="9" hidden="1" customWidth="1"/>
    <col min="8961" max="8961" width="3.75" style="9" bestFit="1" customWidth="1"/>
    <col min="8962" max="8962" width="38.5" style="9" customWidth="1"/>
    <col min="8963" max="8963" width="61.875" style="9" bestFit="1" customWidth="1"/>
    <col min="8964" max="8965" width="26.5" style="9" customWidth="1"/>
    <col min="8966" max="8967" width="9.25" style="9" customWidth="1"/>
    <col min="8968" max="8968" width="15.625" style="9" bestFit="1" customWidth="1"/>
    <col min="8969" max="9215" width="9" style="9"/>
    <col min="9216" max="9216" width="0" style="9" hidden="1" customWidth="1"/>
    <col min="9217" max="9217" width="3.75" style="9" bestFit="1" customWidth="1"/>
    <col min="9218" max="9218" width="38.5" style="9" customWidth="1"/>
    <col min="9219" max="9219" width="61.875" style="9" bestFit="1" customWidth="1"/>
    <col min="9220" max="9221" width="26.5" style="9" customWidth="1"/>
    <col min="9222" max="9223" width="9.25" style="9" customWidth="1"/>
    <col min="9224" max="9224" width="15.625" style="9" bestFit="1" customWidth="1"/>
    <col min="9225" max="9471" width="9" style="9"/>
    <col min="9472" max="9472" width="0" style="9" hidden="1" customWidth="1"/>
    <col min="9473" max="9473" width="3.75" style="9" bestFit="1" customWidth="1"/>
    <col min="9474" max="9474" width="38.5" style="9" customWidth="1"/>
    <col min="9475" max="9475" width="61.875" style="9" bestFit="1" customWidth="1"/>
    <col min="9476" max="9477" width="26.5" style="9" customWidth="1"/>
    <col min="9478" max="9479" width="9.25" style="9" customWidth="1"/>
    <col min="9480" max="9480" width="15.625" style="9" bestFit="1" customWidth="1"/>
    <col min="9481" max="9727" width="9" style="9"/>
    <col min="9728" max="9728" width="0" style="9" hidden="1" customWidth="1"/>
    <col min="9729" max="9729" width="3.75" style="9" bestFit="1" customWidth="1"/>
    <col min="9730" max="9730" width="38.5" style="9" customWidth="1"/>
    <col min="9731" max="9731" width="61.875" style="9" bestFit="1" customWidth="1"/>
    <col min="9732" max="9733" width="26.5" style="9" customWidth="1"/>
    <col min="9734" max="9735" width="9.25" style="9" customWidth="1"/>
    <col min="9736" max="9736" width="15.625" style="9" bestFit="1" customWidth="1"/>
    <col min="9737" max="9983" width="9" style="9"/>
    <col min="9984" max="9984" width="0" style="9" hidden="1" customWidth="1"/>
    <col min="9985" max="9985" width="3.75" style="9" bestFit="1" customWidth="1"/>
    <col min="9986" max="9986" width="38.5" style="9" customWidth="1"/>
    <col min="9987" max="9987" width="61.875" style="9" bestFit="1" customWidth="1"/>
    <col min="9988" max="9989" width="26.5" style="9" customWidth="1"/>
    <col min="9990" max="9991" width="9.25" style="9" customWidth="1"/>
    <col min="9992" max="9992" width="15.625" style="9" bestFit="1" customWidth="1"/>
    <col min="9993" max="10239" width="9" style="9"/>
    <col min="10240" max="10240" width="0" style="9" hidden="1" customWidth="1"/>
    <col min="10241" max="10241" width="3.75" style="9" bestFit="1" customWidth="1"/>
    <col min="10242" max="10242" width="38.5" style="9" customWidth="1"/>
    <col min="10243" max="10243" width="61.875" style="9" bestFit="1" customWidth="1"/>
    <col min="10244" max="10245" width="26.5" style="9" customWidth="1"/>
    <col min="10246" max="10247" width="9.25" style="9" customWidth="1"/>
    <col min="10248" max="10248" width="15.625" style="9" bestFit="1" customWidth="1"/>
    <col min="10249" max="10495" width="9" style="9"/>
    <col min="10496" max="10496" width="0" style="9" hidden="1" customWidth="1"/>
    <col min="10497" max="10497" width="3.75" style="9" bestFit="1" customWidth="1"/>
    <col min="10498" max="10498" width="38.5" style="9" customWidth="1"/>
    <col min="10499" max="10499" width="61.875" style="9" bestFit="1" customWidth="1"/>
    <col min="10500" max="10501" width="26.5" style="9" customWidth="1"/>
    <col min="10502" max="10503" width="9.25" style="9" customWidth="1"/>
    <col min="10504" max="10504" width="15.625" style="9" bestFit="1" customWidth="1"/>
    <col min="10505" max="10751" width="9" style="9"/>
    <col min="10752" max="10752" width="0" style="9" hidden="1" customWidth="1"/>
    <col min="10753" max="10753" width="3.75" style="9" bestFit="1" customWidth="1"/>
    <col min="10754" max="10754" width="38.5" style="9" customWidth="1"/>
    <col min="10755" max="10755" width="61.875" style="9" bestFit="1" customWidth="1"/>
    <col min="10756" max="10757" width="26.5" style="9" customWidth="1"/>
    <col min="10758" max="10759" width="9.25" style="9" customWidth="1"/>
    <col min="10760" max="10760" width="15.625" style="9" bestFit="1" customWidth="1"/>
    <col min="10761" max="11007" width="9" style="9"/>
    <col min="11008" max="11008" width="0" style="9" hidden="1" customWidth="1"/>
    <col min="11009" max="11009" width="3.75" style="9" bestFit="1" customWidth="1"/>
    <col min="11010" max="11010" width="38.5" style="9" customWidth="1"/>
    <col min="11011" max="11011" width="61.875" style="9" bestFit="1" customWidth="1"/>
    <col min="11012" max="11013" width="26.5" style="9" customWidth="1"/>
    <col min="11014" max="11015" width="9.25" style="9" customWidth="1"/>
    <col min="11016" max="11016" width="15.625" style="9" bestFit="1" customWidth="1"/>
    <col min="11017" max="11263" width="9" style="9"/>
    <col min="11264" max="11264" width="0" style="9" hidden="1" customWidth="1"/>
    <col min="11265" max="11265" width="3.75" style="9" bestFit="1" customWidth="1"/>
    <col min="11266" max="11266" width="38.5" style="9" customWidth="1"/>
    <col min="11267" max="11267" width="61.875" style="9" bestFit="1" customWidth="1"/>
    <col min="11268" max="11269" width="26.5" style="9" customWidth="1"/>
    <col min="11270" max="11271" width="9.25" style="9" customWidth="1"/>
    <col min="11272" max="11272" width="15.625" style="9" bestFit="1" customWidth="1"/>
    <col min="11273" max="11519" width="9" style="9"/>
    <col min="11520" max="11520" width="0" style="9" hidden="1" customWidth="1"/>
    <col min="11521" max="11521" width="3.75" style="9" bestFit="1" customWidth="1"/>
    <col min="11522" max="11522" width="38.5" style="9" customWidth="1"/>
    <col min="11523" max="11523" width="61.875" style="9" bestFit="1" customWidth="1"/>
    <col min="11524" max="11525" width="26.5" style="9" customWidth="1"/>
    <col min="11526" max="11527" width="9.25" style="9" customWidth="1"/>
    <col min="11528" max="11528" width="15.625" style="9" bestFit="1" customWidth="1"/>
    <col min="11529" max="11775" width="9" style="9"/>
    <col min="11776" max="11776" width="0" style="9" hidden="1" customWidth="1"/>
    <col min="11777" max="11777" width="3.75" style="9" bestFit="1" customWidth="1"/>
    <col min="11778" max="11778" width="38.5" style="9" customWidth="1"/>
    <col min="11779" max="11779" width="61.875" style="9" bestFit="1" customWidth="1"/>
    <col min="11780" max="11781" width="26.5" style="9" customWidth="1"/>
    <col min="11782" max="11783" width="9.25" style="9" customWidth="1"/>
    <col min="11784" max="11784" width="15.625" style="9" bestFit="1" customWidth="1"/>
    <col min="11785" max="12031" width="9" style="9"/>
    <col min="12032" max="12032" width="0" style="9" hidden="1" customWidth="1"/>
    <col min="12033" max="12033" width="3.75" style="9" bestFit="1" customWidth="1"/>
    <col min="12034" max="12034" width="38.5" style="9" customWidth="1"/>
    <col min="12035" max="12035" width="61.875" style="9" bestFit="1" customWidth="1"/>
    <col min="12036" max="12037" width="26.5" style="9" customWidth="1"/>
    <col min="12038" max="12039" width="9.25" style="9" customWidth="1"/>
    <col min="12040" max="12040" width="15.625" style="9" bestFit="1" customWidth="1"/>
    <col min="12041" max="12287" width="9" style="9"/>
    <col min="12288" max="12288" width="0" style="9" hidden="1" customWidth="1"/>
    <col min="12289" max="12289" width="3.75" style="9" bestFit="1" customWidth="1"/>
    <col min="12290" max="12290" width="38.5" style="9" customWidth="1"/>
    <col min="12291" max="12291" width="61.875" style="9" bestFit="1" customWidth="1"/>
    <col min="12292" max="12293" width="26.5" style="9" customWidth="1"/>
    <col min="12294" max="12295" width="9.25" style="9" customWidth="1"/>
    <col min="12296" max="12296" width="15.625" style="9" bestFit="1" customWidth="1"/>
    <col min="12297" max="12543" width="9" style="9"/>
    <col min="12544" max="12544" width="0" style="9" hidden="1" customWidth="1"/>
    <col min="12545" max="12545" width="3.75" style="9" bestFit="1" customWidth="1"/>
    <col min="12546" max="12546" width="38.5" style="9" customWidth="1"/>
    <col min="12547" max="12547" width="61.875" style="9" bestFit="1" customWidth="1"/>
    <col min="12548" max="12549" width="26.5" style="9" customWidth="1"/>
    <col min="12550" max="12551" width="9.25" style="9" customWidth="1"/>
    <col min="12552" max="12552" width="15.625" style="9" bestFit="1" customWidth="1"/>
    <col min="12553" max="12799" width="9" style="9"/>
    <col min="12800" max="12800" width="0" style="9" hidden="1" customWidth="1"/>
    <col min="12801" max="12801" width="3.75" style="9" bestFit="1" customWidth="1"/>
    <col min="12802" max="12802" width="38.5" style="9" customWidth="1"/>
    <col min="12803" max="12803" width="61.875" style="9" bestFit="1" customWidth="1"/>
    <col min="12804" max="12805" width="26.5" style="9" customWidth="1"/>
    <col min="12806" max="12807" width="9.25" style="9" customWidth="1"/>
    <col min="12808" max="12808" width="15.625" style="9" bestFit="1" customWidth="1"/>
    <col min="12809" max="13055" width="9" style="9"/>
    <col min="13056" max="13056" width="0" style="9" hidden="1" customWidth="1"/>
    <col min="13057" max="13057" width="3.75" style="9" bestFit="1" customWidth="1"/>
    <col min="13058" max="13058" width="38.5" style="9" customWidth="1"/>
    <col min="13059" max="13059" width="61.875" style="9" bestFit="1" customWidth="1"/>
    <col min="13060" max="13061" width="26.5" style="9" customWidth="1"/>
    <col min="13062" max="13063" width="9.25" style="9" customWidth="1"/>
    <col min="13064" max="13064" width="15.625" style="9" bestFit="1" customWidth="1"/>
    <col min="13065" max="13311" width="9" style="9"/>
    <col min="13312" max="13312" width="0" style="9" hidden="1" customWidth="1"/>
    <col min="13313" max="13313" width="3.75" style="9" bestFit="1" customWidth="1"/>
    <col min="13314" max="13314" width="38.5" style="9" customWidth="1"/>
    <col min="13315" max="13315" width="61.875" style="9" bestFit="1" customWidth="1"/>
    <col min="13316" max="13317" width="26.5" style="9" customWidth="1"/>
    <col min="13318" max="13319" width="9.25" style="9" customWidth="1"/>
    <col min="13320" max="13320" width="15.625" style="9" bestFit="1" customWidth="1"/>
    <col min="13321" max="13567" width="9" style="9"/>
    <col min="13568" max="13568" width="0" style="9" hidden="1" customWidth="1"/>
    <col min="13569" max="13569" width="3.75" style="9" bestFit="1" customWidth="1"/>
    <col min="13570" max="13570" width="38.5" style="9" customWidth="1"/>
    <col min="13571" max="13571" width="61.875" style="9" bestFit="1" customWidth="1"/>
    <col min="13572" max="13573" width="26.5" style="9" customWidth="1"/>
    <col min="13574" max="13575" width="9.25" style="9" customWidth="1"/>
    <col min="13576" max="13576" width="15.625" style="9" bestFit="1" customWidth="1"/>
    <col min="13577" max="13823" width="9" style="9"/>
    <col min="13824" max="13824" width="0" style="9" hidden="1" customWidth="1"/>
    <col min="13825" max="13825" width="3.75" style="9" bestFit="1" customWidth="1"/>
    <col min="13826" max="13826" width="38.5" style="9" customWidth="1"/>
    <col min="13827" max="13827" width="61.875" style="9" bestFit="1" customWidth="1"/>
    <col min="13828" max="13829" width="26.5" style="9" customWidth="1"/>
    <col min="13830" max="13831" width="9.25" style="9" customWidth="1"/>
    <col min="13832" max="13832" width="15.625" style="9" bestFit="1" customWidth="1"/>
    <col min="13833" max="14079" width="9" style="9"/>
    <col min="14080" max="14080" width="0" style="9" hidden="1" customWidth="1"/>
    <col min="14081" max="14081" width="3.75" style="9" bestFit="1" customWidth="1"/>
    <col min="14082" max="14082" width="38.5" style="9" customWidth="1"/>
    <col min="14083" max="14083" width="61.875" style="9" bestFit="1" customWidth="1"/>
    <col min="14084" max="14085" width="26.5" style="9" customWidth="1"/>
    <col min="14086" max="14087" width="9.25" style="9" customWidth="1"/>
    <col min="14088" max="14088" width="15.625" style="9" bestFit="1" customWidth="1"/>
    <col min="14089" max="14335" width="9" style="9"/>
    <col min="14336" max="14336" width="0" style="9" hidden="1" customWidth="1"/>
    <col min="14337" max="14337" width="3.75" style="9" bestFit="1" customWidth="1"/>
    <col min="14338" max="14338" width="38.5" style="9" customWidth="1"/>
    <col min="14339" max="14339" width="61.875" style="9" bestFit="1" customWidth="1"/>
    <col min="14340" max="14341" width="26.5" style="9" customWidth="1"/>
    <col min="14342" max="14343" width="9.25" style="9" customWidth="1"/>
    <col min="14344" max="14344" width="15.625" style="9" bestFit="1" customWidth="1"/>
    <col min="14345" max="14591" width="9" style="9"/>
    <col min="14592" max="14592" width="0" style="9" hidden="1" customWidth="1"/>
    <col min="14593" max="14593" width="3.75" style="9" bestFit="1" customWidth="1"/>
    <col min="14594" max="14594" width="38.5" style="9" customWidth="1"/>
    <col min="14595" max="14595" width="61.875" style="9" bestFit="1" customWidth="1"/>
    <col min="14596" max="14597" width="26.5" style="9" customWidth="1"/>
    <col min="14598" max="14599" width="9.25" style="9" customWidth="1"/>
    <col min="14600" max="14600" width="15.625" style="9" bestFit="1" customWidth="1"/>
    <col min="14601" max="14847" width="9" style="9"/>
    <col min="14848" max="14848" width="0" style="9" hidden="1" customWidth="1"/>
    <col min="14849" max="14849" width="3.75" style="9" bestFit="1" customWidth="1"/>
    <col min="14850" max="14850" width="38.5" style="9" customWidth="1"/>
    <col min="14851" max="14851" width="61.875" style="9" bestFit="1" customWidth="1"/>
    <col min="14852" max="14853" width="26.5" style="9" customWidth="1"/>
    <col min="14854" max="14855" width="9.25" style="9" customWidth="1"/>
    <col min="14856" max="14856" width="15.625" style="9" bestFit="1" customWidth="1"/>
    <col min="14857" max="15103" width="9" style="9"/>
    <col min="15104" max="15104" width="0" style="9" hidden="1" customWidth="1"/>
    <col min="15105" max="15105" width="3.75" style="9" bestFit="1" customWidth="1"/>
    <col min="15106" max="15106" width="38.5" style="9" customWidth="1"/>
    <col min="15107" max="15107" width="61.875" style="9" bestFit="1" customWidth="1"/>
    <col min="15108" max="15109" width="26.5" style="9" customWidth="1"/>
    <col min="15110" max="15111" width="9.25" style="9" customWidth="1"/>
    <col min="15112" max="15112" width="15.625" style="9" bestFit="1" customWidth="1"/>
    <col min="15113" max="15359" width="9" style="9"/>
    <col min="15360" max="15360" width="0" style="9" hidden="1" customWidth="1"/>
    <col min="15361" max="15361" width="3.75" style="9" bestFit="1" customWidth="1"/>
    <col min="15362" max="15362" width="38.5" style="9" customWidth="1"/>
    <col min="15363" max="15363" width="61.875" style="9" bestFit="1" customWidth="1"/>
    <col min="15364" max="15365" width="26.5" style="9" customWidth="1"/>
    <col min="15366" max="15367" width="9.25" style="9" customWidth="1"/>
    <col min="15368" max="15368" width="15.625" style="9" bestFit="1" customWidth="1"/>
    <col min="15369" max="15615" width="9" style="9"/>
    <col min="15616" max="15616" width="0" style="9" hidden="1" customWidth="1"/>
    <col min="15617" max="15617" width="3.75" style="9" bestFit="1" customWidth="1"/>
    <col min="15618" max="15618" width="38.5" style="9" customWidth="1"/>
    <col min="15619" max="15619" width="61.875" style="9" bestFit="1" customWidth="1"/>
    <col min="15620" max="15621" width="26.5" style="9" customWidth="1"/>
    <col min="15622" max="15623" width="9.25" style="9" customWidth="1"/>
    <col min="15624" max="15624" width="15.625" style="9" bestFit="1" customWidth="1"/>
    <col min="15625" max="15871" width="9" style="9"/>
    <col min="15872" max="15872" width="0" style="9" hidden="1" customWidth="1"/>
    <col min="15873" max="15873" width="3.75" style="9" bestFit="1" customWidth="1"/>
    <col min="15874" max="15874" width="38.5" style="9" customWidth="1"/>
    <col min="15875" max="15875" width="61.875" style="9" bestFit="1" customWidth="1"/>
    <col min="15876" max="15877" width="26.5" style="9" customWidth="1"/>
    <col min="15878" max="15879" width="9.25" style="9" customWidth="1"/>
    <col min="15880" max="15880" width="15.625" style="9" bestFit="1" customWidth="1"/>
    <col min="15881" max="16127" width="9" style="9"/>
    <col min="16128" max="16128" width="0" style="9" hidden="1" customWidth="1"/>
    <col min="16129" max="16129" width="3.75" style="9" bestFit="1" customWidth="1"/>
    <col min="16130" max="16130" width="38.5" style="9" customWidth="1"/>
    <col min="16131" max="16131" width="61.875" style="9" bestFit="1" customWidth="1"/>
    <col min="16132" max="16133" width="26.5" style="9" customWidth="1"/>
    <col min="16134" max="16135" width="9.25" style="9" customWidth="1"/>
    <col min="16136" max="16136" width="15.625" style="9" bestFit="1" customWidth="1"/>
    <col min="16137" max="16384" width="9" style="9"/>
  </cols>
  <sheetData>
    <row r="1" spans="1:19" s="7" customFormat="1" ht="26.25" thickBot="1">
      <c r="A1" s="8" t="s">
        <v>71</v>
      </c>
      <c r="C1" s="9"/>
      <c r="F1" s="10"/>
      <c r="G1" s="10"/>
      <c r="H1" s="10" t="s">
        <v>70</v>
      </c>
      <c r="J1" s="7" t="s">
        <v>70</v>
      </c>
      <c r="K1" s="7" t="s">
        <v>70</v>
      </c>
      <c r="O1" s="7" t="s">
        <v>70</v>
      </c>
      <c r="P1" s="7" t="s">
        <v>70</v>
      </c>
    </row>
    <row r="2" spans="1:19" ht="20.25" customHeight="1">
      <c r="A2" s="16" t="s">
        <v>275</v>
      </c>
    </row>
    <row r="3" spans="1:19" ht="20.25" customHeight="1" thickBot="1">
      <c r="A3" s="17">
        <f>PeriodEnding</f>
        <v>41729</v>
      </c>
      <c r="F3" s="18"/>
      <c r="G3" s="18"/>
    </row>
    <row r="4" spans="1:19" s="13" customFormat="1" ht="20.25" customHeight="1">
      <c r="B4" s="19" t="s">
        <v>73</v>
      </c>
      <c r="C4" s="19"/>
      <c r="D4" s="19"/>
      <c r="E4" s="12" t="s">
        <v>74</v>
      </c>
      <c r="F4" s="12" t="s">
        <v>75</v>
      </c>
      <c r="G4" s="12"/>
      <c r="H4" s="12" t="s">
        <v>76</v>
      </c>
    </row>
    <row r="5" spans="1:19" ht="15">
      <c r="A5" s="156" t="s">
        <v>77</v>
      </c>
      <c r="B5" s="456" t="s">
        <v>78</v>
      </c>
      <c r="C5" s="20" t="s">
        <v>76</v>
      </c>
      <c r="D5" s="456" t="s">
        <v>79</v>
      </c>
      <c r="E5" s="156" t="s">
        <v>299</v>
      </c>
      <c r="F5" s="21"/>
      <c r="G5" s="21"/>
      <c r="H5" s="22"/>
    </row>
    <row r="6" spans="1:19" ht="24.75" customHeight="1">
      <c r="A6" s="154"/>
      <c r="B6" s="457"/>
      <c r="C6" s="23" t="s">
        <v>80</v>
      </c>
      <c r="D6" s="457"/>
      <c r="E6" s="154"/>
      <c r="F6" s="21"/>
      <c r="G6" s="21"/>
      <c r="H6" s="24"/>
      <c r="I6" s="25"/>
      <c r="J6" s="25"/>
      <c r="K6" s="25"/>
      <c r="L6" s="25"/>
      <c r="M6" s="25"/>
      <c r="N6" s="25"/>
      <c r="O6" s="25"/>
      <c r="P6" s="25"/>
      <c r="Q6" s="25"/>
    </row>
    <row r="7" spans="1:19" ht="15">
      <c r="A7" s="155"/>
      <c r="B7" s="26" t="s">
        <v>81</v>
      </c>
      <c r="C7" s="26" t="s">
        <v>81</v>
      </c>
      <c r="D7" s="27" t="s">
        <v>82</v>
      </c>
      <c r="E7" s="155"/>
      <c r="F7" s="21"/>
      <c r="G7" s="21"/>
      <c r="H7" s="24"/>
      <c r="I7" s="25"/>
      <c r="J7" s="25"/>
      <c r="K7" s="25"/>
      <c r="L7" s="25"/>
      <c r="M7" s="25"/>
      <c r="N7" s="25"/>
      <c r="O7" s="25"/>
      <c r="P7" s="25"/>
      <c r="Q7" s="25"/>
    </row>
    <row r="8" spans="1:19" ht="8.25" customHeight="1">
      <c r="B8" s="9"/>
      <c r="H8" s="28"/>
      <c r="I8" s="25"/>
      <c r="J8" s="25"/>
      <c r="K8" s="25"/>
      <c r="L8" s="25"/>
      <c r="M8" s="25"/>
      <c r="N8" s="25"/>
      <c r="O8" s="25"/>
      <c r="P8" s="25"/>
      <c r="Q8" s="25"/>
    </row>
    <row r="9" spans="1:19" ht="18.75">
      <c r="A9" s="458" t="s">
        <v>83</v>
      </c>
      <c r="B9" s="459"/>
      <c r="C9" s="460"/>
      <c r="D9" s="29"/>
      <c r="F9" s="30"/>
      <c r="G9" s="30"/>
      <c r="H9" s="28"/>
      <c r="I9" s="25"/>
      <c r="J9" s="25"/>
      <c r="K9" s="25"/>
      <c r="L9" s="25"/>
      <c r="M9" s="25"/>
      <c r="N9" s="25"/>
      <c r="O9" s="25"/>
      <c r="P9" s="25"/>
      <c r="Q9" s="25"/>
    </row>
    <row r="10" spans="1:19" ht="8.25" customHeight="1">
      <c r="B10" s="9"/>
      <c r="H10" s="28"/>
      <c r="I10" s="25"/>
      <c r="J10" s="25"/>
      <c r="K10" s="25"/>
      <c r="L10" s="25"/>
      <c r="M10" s="25"/>
      <c r="N10" s="25"/>
      <c r="O10" s="25"/>
      <c r="P10" s="25"/>
      <c r="Q10" s="25"/>
    </row>
    <row r="11" spans="1:19" s="31" customFormat="1" ht="18" customHeight="1">
      <c r="A11" s="32"/>
      <c r="B11" s="32"/>
      <c r="C11" s="32"/>
      <c r="D11" s="33"/>
      <c r="E11" s="153"/>
      <c r="F11" s="34" t="s">
        <v>536</v>
      </c>
      <c r="G11" s="35"/>
      <c r="H11" s="36"/>
      <c r="I11" s="37"/>
      <c r="J11" s="37"/>
      <c r="K11" s="37"/>
      <c r="L11" s="37"/>
      <c r="M11" s="37"/>
      <c r="N11" s="37"/>
      <c r="O11" s="38"/>
      <c r="P11" s="38"/>
      <c r="Q11" s="38"/>
      <c r="R11" s="37"/>
      <c r="S11" s="37"/>
    </row>
    <row r="12" spans="1:19" s="31" customFormat="1" ht="18" customHeight="1">
      <c r="A12" s="32"/>
      <c r="B12" s="32"/>
      <c r="C12" s="32"/>
      <c r="D12" s="33"/>
      <c r="E12" s="153"/>
      <c r="F12" s="34" t="s">
        <v>536</v>
      </c>
      <c r="G12" s="35"/>
      <c r="H12" s="36"/>
      <c r="I12" s="37"/>
      <c r="J12" s="37"/>
      <c r="K12" s="37"/>
      <c r="L12" s="37"/>
      <c r="M12" s="37"/>
      <c r="N12" s="37"/>
      <c r="O12" s="38"/>
      <c r="P12" s="38"/>
      <c r="Q12" s="38"/>
      <c r="R12" s="37"/>
      <c r="S12" s="37"/>
    </row>
    <row r="13" spans="1:19" s="31" customFormat="1" ht="18" customHeight="1">
      <c r="A13" s="32"/>
      <c r="B13" s="32"/>
      <c r="C13" s="32"/>
      <c r="D13" s="33"/>
      <c r="E13" s="153"/>
      <c r="F13" s="39" t="s">
        <v>536</v>
      </c>
      <c r="G13" s="35"/>
      <c r="H13" s="36"/>
      <c r="I13" s="37"/>
      <c r="J13" s="40"/>
      <c r="K13" s="41"/>
      <c r="L13" s="40"/>
      <c r="M13" s="40"/>
      <c r="N13" s="40"/>
      <c r="O13" s="40"/>
      <c r="P13" s="40"/>
      <c r="Q13" s="38"/>
      <c r="R13" s="37"/>
      <c r="S13" s="37"/>
    </row>
    <row r="14" spans="1:19" s="31" customFormat="1" ht="18" customHeight="1">
      <c r="A14" s="32"/>
      <c r="B14" s="32"/>
      <c r="C14" s="32"/>
      <c r="D14" s="33"/>
      <c r="E14" s="153"/>
      <c r="F14" s="35" t="s">
        <v>536</v>
      </c>
      <c r="G14" s="35"/>
      <c r="H14" s="36"/>
      <c r="I14" s="37"/>
      <c r="J14" s="40"/>
      <c r="K14" s="41"/>
      <c r="L14" s="40"/>
      <c r="M14" s="40"/>
      <c r="N14" s="40"/>
      <c r="O14" s="40"/>
      <c r="P14" s="40"/>
      <c r="Q14" s="38"/>
      <c r="R14" s="37"/>
      <c r="S14" s="37"/>
    </row>
    <row r="15" spans="1:19" s="31" customFormat="1" ht="18" customHeight="1">
      <c r="A15" s="32"/>
      <c r="B15" s="32"/>
      <c r="C15" s="32"/>
      <c r="D15" s="33"/>
      <c r="E15" s="153"/>
      <c r="F15" s="35" t="s">
        <v>536</v>
      </c>
      <c r="G15" s="35"/>
      <c r="H15" s="36"/>
      <c r="I15" s="37"/>
      <c r="J15" s="40"/>
      <c r="K15" s="41"/>
      <c r="L15" s="40"/>
      <c r="M15" s="40"/>
      <c r="N15" s="40"/>
      <c r="O15" s="40"/>
      <c r="P15" s="40"/>
      <c r="Q15" s="38"/>
      <c r="R15" s="37"/>
      <c r="S15" s="37"/>
    </row>
    <row r="16" spans="1:19" s="31" customFormat="1" ht="18" customHeight="1">
      <c r="A16" s="32"/>
      <c r="B16" s="32"/>
      <c r="C16" s="32"/>
      <c r="D16" s="33"/>
      <c r="E16" s="153"/>
      <c r="F16" s="35" t="s">
        <v>536</v>
      </c>
      <c r="G16" s="35"/>
      <c r="H16" s="36"/>
      <c r="I16" s="37"/>
      <c r="J16" s="40"/>
      <c r="K16" s="41"/>
      <c r="L16" s="40"/>
      <c r="M16" s="40"/>
      <c r="N16" s="40"/>
      <c r="O16" s="40"/>
      <c r="P16" s="40"/>
      <c r="Q16" s="38"/>
      <c r="R16" s="37"/>
      <c r="S16" s="37"/>
    </row>
    <row r="17" spans="1:19" s="31" customFormat="1" ht="18" customHeight="1">
      <c r="A17" s="32"/>
      <c r="B17" s="32"/>
      <c r="C17" s="32"/>
      <c r="D17" s="357"/>
      <c r="E17" s="153"/>
      <c r="F17" s="35" t="s">
        <v>536</v>
      </c>
      <c r="G17" s="35"/>
      <c r="H17" s="36"/>
      <c r="I17" s="37"/>
      <c r="J17" s="40"/>
      <c r="K17" s="41"/>
      <c r="L17" s="40"/>
      <c r="M17" s="40"/>
      <c r="N17" s="40"/>
      <c r="O17" s="40"/>
      <c r="P17" s="40"/>
      <c r="Q17" s="38"/>
      <c r="R17" s="37"/>
      <c r="S17" s="37"/>
    </row>
    <row r="18" spans="1:19" s="31" customFormat="1" ht="18" customHeight="1">
      <c r="A18" s="32"/>
      <c r="B18" s="32"/>
      <c r="C18" s="32"/>
      <c r="D18" s="33"/>
      <c r="E18" s="153"/>
      <c r="F18" s="35" t="s">
        <v>536</v>
      </c>
      <c r="G18" s="35"/>
      <c r="H18" s="36"/>
      <c r="I18" s="37"/>
      <c r="J18" s="40"/>
      <c r="K18" s="41"/>
      <c r="L18" s="40"/>
      <c r="M18" s="40"/>
      <c r="N18" s="40"/>
      <c r="O18" s="40"/>
      <c r="P18" s="40"/>
      <c r="Q18" s="38"/>
      <c r="R18" s="37"/>
      <c r="S18" s="37"/>
    </row>
    <row r="19" spans="1:19" s="31" customFormat="1" ht="18" customHeight="1">
      <c r="A19" s="32"/>
      <c r="B19" s="32"/>
      <c r="C19" s="32"/>
      <c r="D19" s="33"/>
      <c r="E19" s="153"/>
      <c r="F19" s="35" t="s">
        <v>536</v>
      </c>
      <c r="G19" s="35"/>
      <c r="H19" s="36"/>
      <c r="I19" s="37"/>
      <c r="J19" s="40"/>
      <c r="K19" s="41"/>
      <c r="L19" s="40"/>
      <c r="M19" s="40"/>
      <c r="N19" s="40"/>
      <c r="O19" s="40"/>
      <c r="P19" s="40"/>
      <c r="Q19" s="38"/>
      <c r="R19" s="37"/>
      <c r="S19" s="37"/>
    </row>
    <row r="20" spans="1:19" s="31" customFormat="1" ht="18" customHeight="1">
      <c r="A20" s="32"/>
      <c r="B20" s="32"/>
      <c r="C20" s="32"/>
      <c r="D20" s="33"/>
      <c r="E20" s="153"/>
      <c r="F20" s="35" t="s">
        <v>536</v>
      </c>
      <c r="G20" s="35"/>
      <c r="H20" s="36"/>
      <c r="I20" s="37"/>
      <c r="J20" s="40"/>
      <c r="K20" s="41"/>
      <c r="L20" s="40"/>
      <c r="M20" s="40"/>
      <c r="N20" s="40"/>
      <c r="O20" s="40"/>
      <c r="P20" s="40"/>
      <c r="Q20" s="38"/>
      <c r="R20" s="37"/>
      <c r="S20" s="37"/>
    </row>
    <row r="21" spans="1:19" s="31" customFormat="1" ht="18" customHeight="1">
      <c r="A21" s="32"/>
      <c r="B21" s="32"/>
      <c r="C21" s="32"/>
      <c r="D21" s="33"/>
      <c r="E21" s="153"/>
      <c r="F21" s="35" t="s">
        <v>536</v>
      </c>
      <c r="G21" s="35"/>
      <c r="H21" s="36"/>
      <c r="I21" s="37"/>
      <c r="J21" s="40"/>
      <c r="K21" s="41"/>
      <c r="L21" s="40"/>
      <c r="M21" s="40"/>
      <c r="N21" s="40"/>
      <c r="O21" s="40"/>
      <c r="P21" s="40"/>
      <c r="Q21" s="38"/>
      <c r="R21" s="37"/>
      <c r="S21" s="37"/>
    </row>
    <row r="22" spans="1:19" s="31" customFormat="1" ht="18" customHeight="1">
      <c r="A22" s="32"/>
      <c r="B22" s="32"/>
      <c r="C22" s="32"/>
      <c r="D22" s="33"/>
      <c r="E22" s="153"/>
      <c r="F22" s="35" t="s">
        <v>536</v>
      </c>
      <c r="G22" s="35"/>
      <c r="H22" s="36"/>
      <c r="I22" s="37"/>
      <c r="J22" s="40"/>
      <c r="K22" s="41"/>
      <c r="L22" s="40"/>
      <c r="M22" s="40"/>
      <c r="N22" s="40"/>
      <c r="O22" s="40"/>
      <c r="P22" s="40"/>
      <c r="Q22" s="38"/>
      <c r="R22" s="37"/>
      <c r="S22" s="37"/>
    </row>
    <row r="23" spans="1:19" s="31" customFormat="1" ht="18" customHeight="1">
      <c r="A23" s="32"/>
      <c r="B23" s="32"/>
      <c r="C23" s="32"/>
      <c r="D23" s="33"/>
      <c r="E23" s="153"/>
      <c r="F23" s="35" t="s">
        <v>536</v>
      </c>
      <c r="G23" s="35"/>
      <c r="H23" s="36"/>
      <c r="I23" s="37"/>
      <c r="J23" s="40"/>
      <c r="K23" s="41"/>
      <c r="L23" s="40"/>
      <c r="M23" s="40"/>
      <c r="N23" s="40"/>
      <c r="O23" s="40"/>
      <c r="P23" s="40"/>
      <c r="Q23" s="38"/>
      <c r="R23" s="37"/>
      <c r="S23" s="37"/>
    </row>
    <row r="24" spans="1:19" s="31" customFormat="1" ht="18" customHeight="1">
      <c r="A24" s="32"/>
      <c r="B24" s="32"/>
      <c r="C24" s="32"/>
      <c r="D24" s="33"/>
      <c r="E24" s="153"/>
      <c r="F24" s="35" t="s">
        <v>536</v>
      </c>
      <c r="G24" s="35"/>
      <c r="H24" s="36"/>
      <c r="I24" s="37"/>
      <c r="J24" s="40"/>
      <c r="K24" s="41"/>
      <c r="L24" s="40"/>
      <c r="M24" s="40"/>
      <c r="N24" s="40"/>
      <c r="O24" s="40"/>
      <c r="P24" s="40"/>
      <c r="Q24" s="38"/>
      <c r="R24" s="37"/>
      <c r="S24" s="37"/>
    </row>
    <row r="25" spans="1:19" s="31" customFormat="1" ht="18" customHeight="1">
      <c r="A25" s="32"/>
      <c r="B25" s="32"/>
      <c r="C25" s="32"/>
      <c r="D25" s="33"/>
      <c r="E25" s="153"/>
      <c r="F25" s="35" t="s">
        <v>536</v>
      </c>
      <c r="G25" s="35"/>
      <c r="H25" s="36"/>
      <c r="I25" s="37"/>
      <c r="J25" s="40"/>
      <c r="K25" s="41"/>
      <c r="L25" s="40"/>
      <c r="M25" s="40"/>
      <c r="N25" s="40"/>
      <c r="O25" s="40"/>
      <c r="P25" s="40"/>
      <c r="Q25" s="38"/>
      <c r="R25" s="37"/>
      <c r="S25" s="37"/>
    </row>
    <row r="26" spans="1:19" s="31" customFormat="1" ht="18" customHeight="1">
      <c r="A26" s="32"/>
      <c r="B26" s="32"/>
      <c r="C26" s="32"/>
      <c r="D26" s="33"/>
      <c r="E26" s="153"/>
      <c r="F26" s="35" t="s">
        <v>536</v>
      </c>
      <c r="G26" s="35"/>
      <c r="H26" s="36"/>
      <c r="I26" s="37"/>
      <c r="J26" s="40"/>
      <c r="K26" s="41"/>
      <c r="L26" s="40"/>
      <c r="M26" s="40"/>
      <c r="N26" s="40"/>
      <c r="O26" s="40"/>
      <c r="P26" s="40"/>
      <c r="Q26" s="38"/>
      <c r="R26" s="37"/>
      <c r="S26" s="37"/>
    </row>
    <row r="27" spans="1:19" s="31" customFormat="1" ht="18" customHeight="1">
      <c r="A27" s="32"/>
      <c r="B27" s="32"/>
      <c r="C27" s="32"/>
      <c r="D27" s="33"/>
      <c r="E27" s="153"/>
      <c r="F27" s="35" t="s">
        <v>536</v>
      </c>
      <c r="G27" s="35"/>
      <c r="H27" s="36"/>
      <c r="I27" s="37"/>
      <c r="J27" s="40"/>
      <c r="K27" s="41"/>
      <c r="L27" s="40"/>
      <c r="M27" s="40"/>
      <c r="N27" s="40"/>
      <c r="O27" s="40"/>
      <c r="P27" s="40"/>
      <c r="Q27" s="38"/>
      <c r="R27" s="37"/>
      <c r="S27" s="37"/>
    </row>
    <row r="28" spans="1:19" s="31" customFormat="1" ht="18" customHeight="1">
      <c r="A28" s="32"/>
      <c r="B28" s="32"/>
      <c r="C28" s="32"/>
      <c r="D28" s="33"/>
      <c r="E28" s="153"/>
      <c r="F28" s="35" t="s">
        <v>536</v>
      </c>
      <c r="G28" s="35"/>
      <c r="H28" s="36"/>
      <c r="I28" s="37"/>
      <c r="J28" s="40"/>
      <c r="K28" s="41"/>
      <c r="L28" s="40"/>
      <c r="M28" s="40"/>
      <c r="N28" s="40"/>
      <c r="O28" s="40"/>
      <c r="P28" s="40"/>
      <c r="Q28" s="38"/>
      <c r="R28" s="37"/>
      <c r="S28" s="37"/>
    </row>
    <row r="29" spans="1:19" s="31" customFormat="1" ht="18" customHeight="1">
      <c r="A29" s="32"/>
      <c r="B29" s="32"/>
      <c r="C29" s="32"/>
      <c r="D29" s="33"/>
      <c r="E29" s="153"/>
      <c r="F29" s="35" t="s">
        <v>536</v>
      </c>
      <c r="G29" s="35"/>
      <c r="H29" s="36"/>
      <c r="I29" s="37"/>
      <c r="J29" s="40"/>
      <c r="K29" s="41"/>
      <c r="L29" s="40"/>
      <c r="M29" s="40"/>
      <c r="N29" s="40"/>
      <c r="O29" s="40"/>
      <c r="P29" s="40"/>
      <c r="Q29" s="38"/>
      <c r="R29" s="37"/>
      <c r="S29" s="37"/>
    </row>
    <row r="30" spans="1:19" s="31" customFormat="1" ht="18" customHeight="1">
      <c r="A30" s="32"/>
      <c r="B30" s="32"/>
      <c r="C30" s="32"/>
      <c r="D30" s="33"/>
      <c r="E30" s="153"/>
      <c r="F30" s="35" t="s">
        <v>536</v>
      </c>
      <c r="G30" s="35"/>
      <c r="H30" s="36"/>
      <c r="I30" s="37"/>
      <c r="J30" s="40"/>
      <c r="K30" s="41"/>
      <c r="L30" s="40"/>
      <c r="M30" s="40"/>
      <c r="N30" s="40"/>
      <c r="O30" s="40"/>
      <c r="P30" s="40"/>
      <c r="Q30" s="38"/>
      <c r="R30" s="37"/>
      <c r="S30" s="37"/>
    </row>
    <row r="31" spans="1:19" s="31" customFormat="1" ht="18" customHeight="1">
      <c r="A31" s="32"/>
      <c r="B31" s="32"/>
      <c r="C31" s="32"/>
      <c r="D31" s="33"/>
      <c r="E31" s="153"/>
      <c r="F31" s="35" t="s">
        <v>536</v>
      </c>
      <c r="G31" s="35"/>
      <c r="H31" s="36"/>
      <c r="I31" s="37"/>
      <c r="J31" s="40"/>
      <c r="K31" s="41"/>
      <c r="L31" s="40"/>
      <c r="M31" s="40"/>
      <c r="N31" s="40"/>
      <c r="O31" s="40"/>
      <c r="P31" s="40"/>
      <c r="Q31" s="38"/>
      <c r="R31" s="37"/>
      <c r="S31" s="37"/>
    </row>
    <row r="32" spans="1:19" s="31" customFormat="1" ht="18" customHeight="1">
      <c r="A32" s="32"/>
      <c r="B32" s="32"/>
      <c r="C32" s="32"/>
      <c r="D32" s="33"/>
      <c r="E32" s="153"/>
      <c r="F32" s="35" t="s">
        <v>536</v>
      </c>
      <c r="G32" s="35"/>
      <c r="H32" s="36"/>
      <c r="I32" s="37"/>
      <c r="J32" s="40"/>
      <c r="K32" s="41"/>
      <c r="L32" s="40"/>
      <c r="M32" s="40"/>
      <c r="N32" s="40"/>
      <c r="O32" s="40"/>
      <c r="P32" s="40"/>
      <c r="Q32" s="38"/>
      <c r="R32" s="37"/>
      <c r="S32" s="37"/>
    </row>
    <row r="33" spans="1:19" s="31" customFormat="1" ht="18" customHeight="1">
      <c r="A33" s="32"/>
      <c r="B33" s="32"/>
      <c r="C33" s="32"/>
      <c r="D33" s="33"/>
      <c r="E33" s="153"/>
      <c r="F33" s="35" t="s">
        <v>536</v>
      </c>
      <c r="G33" s="35"/>
      <c r="H33" s="36"/>
      <c r="I33" s="37"/>
      <c r="J33" s="40"/>
      <c r="K33" s="41"/>
      <c r="L33" s="40"/>
      <c r="M33" s="40"/>
      <c r="N33" s="40"/>
      <c r="O33" s="40"/>
      <c r="P33" s="40"/>
      <c r="Q33" s="38"/>
      <c r="R33" s="37"/>
      <c r="S33" s="37"/>
    </row>
    <row r="34" spans="1:19" s="31" customFormat="1" ht="18" customHeight="1">
      <c r="A34" s="32"/>
      <c r="B34" s="32"/>
      <c r="C34" s="32"/>
      <c r="D34" s="33"/>
      <c r="E34" s="153"/>
      <c r="F34" s="35" t="s">
        <v>536</v>
      </c>
      <c r="G34" s="35"/>
      <c r="H34" s="36"/>
      <c r="I34" s="37"/>
      <c r="J34" s="40"/>
      <c r="K34" s="41"/>
      <c r="L34" s="40"/>
      <c r="M34" s="40"/>
      <c r="N34" s="40"/>
      <c r="O34" s="40"/>
      <c r="P34" s="40"/>
      <c r="Q34" s="38"/>
      <c r="R34" s="37"/>
      <c r="S34" s="37"/>
    </row>
    <row r="35" spans="1:19" s="31" customFormat="1" ht="18" customHeight="1">
      <c r="A35" s="32"/>
      <c r="B35" s="32"/>
      <c r="C35" s="32"/>
      <c r="D35" s="33"/>
      <c r="E35" s="153"/>
      <c r="F35" s="35" t="s">
        <v>536</v>
      </c>
      <c r="G35" s="35"/>
      <c r="H35" s="36"/>
      <c r="I35" s="37"/>
      <c r="J35" s="40"/>
      <c r="K35" s="41"/>
      <c r="L35" s="40"/>
      <c r="M35" s="40"/>
      <c r="N35" s="40"/>
      <c r="O35" s="40"/>
      <c r="P35" s="40"/>
      <c r="Q35" s="38"/>
      <c r="R35" s="37"/>
      <c r="S35" s="37"/>
    </row>
    <row r="36" spans="1:19" s="31" customFormat="1" ht="18" customHeight="1">
      <c r="A36" s="32"/>
      <c r="B36" s="32"/>
      <c r="C36" s="32"/>
      <c r="D36" s="33"/>
      <c r="E36" s="153"/>
      <c r="F36" s="35" t="s">
        <v>536</v>
      </c>
      <c r="G36" s="35"/>
      <c r="H36" s="36"/>
      <c r="I36" s="37"/>
      <c r="J36" s="40"/>
      <c r="K36" s="41"/>
      <c r="L36" s="40"/>
      <c r="M36" s="40"/>
      <c r="N36" s="40"/>
      <c r="O36" s="40"/>
      <c r="P36" s="40"/>
      <c r="Q36" s="38"/>
      <c r="R36" s="37"/>
      <c r="S36" s="37"/>
    </row>
    <row r="37" spans="1:19" s="31" customFormat="1" ht="18" customHeight="1">
      <c r="A37" s="32"/>
      <c r="B37" s="32"/>
      <c r="C37" s="32"/>
      <c r="D37" s="33"/>
      <c r="E37" s="153"/>
      <c r="F37" s="35" t="s">
        <v>536</v>
      </c>
      <c r="G37" s="35"/>
      <c r="H37" s="36"/>
      <c r="I37" s="37"/>
      <c r="J37" s="40"/>
      <c r="K37" s="41"/>
      <c r="L37" s="40"/>
      <c r="M37" s="40"/>
      <c r="N37" s="40"/>
      <c r="O37" s="40"/>
      <c r="P37" s="40"/>
      <c r="Q37" s="38"/>
      <c r="R37" s="37"/>
      <c r="S37" s="37"/>
    </row>
    <row r="38" spans="1:19" s="31" customFormat="1" ht="18" customHeight="1">
      <c r="A38" s="32"/>
      <c r="B38" s="32"/>
      <c r="C38" s="32"/>
      <c r="D38" s="33"/>
      <c r="E38" s="153"/>
      <c r="F38" s="35" t="s">
        <v>536</v>
      </c>
      <c r="G38" s="35"/>
      <c r="H38" s="36"/>
      <c r="I38" s="37"/>
      <c r="J38" s="40"/>
      <c r="K38" s="41"/>
      <c r="L38" s="40"/>
      <c r="M38" s="40"/>
      <c r="N38" s="40"/>
      <c r="O38" s="40"/>
      <c r="P38" s="40"/>
      <c r="Q38" s="38"/>
      <c r="R38" s="37"/>
      <c r="S38" s="37"/>
    </row>
    <row r="39" spans="1:19" s="31" customFormat="1" ht="18" customHeight="1">
      <c r="A39" s="32"/>
      <c r="B39" s="32"/>
      <c r="C39" s="32"/>
      <c r="D39" s="33"/>
      <c r="E39" s="153"/>
      <c r="F39" s="35" t="s">
        <v>536</v>
      </c>
      <c r="G39" s="35"/>
      <c r="H39" s="36"/>
      <c r="I39" s="37"/>
      <c r="J39" s="40"/>
      <c r="K39" s="41"/>
      <c r="L39" s="40"/>
      <c r="M39" s="40"/>
      <c r="N39" s="40"/>
      <c r="O39" s="40"/>
      <c r="P39" s="40"/>
      <c r="Q39" s="38"/>
      <c r="R39" s="37"/>
      <c r="S39" s="37"/>
    </row>
    <row r="40" spans="1:19" s="31" customFormat="1" ht="18" customHeight="1">
      <c r="A40" s="32"/>
      <c r="B40" s="32"/>
      <c r="C40" s="32"/>
      <c r="D40" s="33"/>
      <c r="E40" s="153"/>
      <c r="F40" s="35" t="s">
        <v>536</v>
      </c>
      <c r="G40" s="35"/>
      <c r="H40" s="36"/>
      <c r="I40" s="37"/>
      <c r="J40" s="40"/>
      <c r="K40" s="41"/>
      <c r="L40" s="40"/>
      <c r="M40" s="40"/>
      <c r="N40" s="40"/>
      <c r="O40" s="40"/>
      <c r="P40" s="40"/>
      <c r="Q40" s="38"/>
      <c r="R40" s="37"/>
      <c r="S40" s="37"/>
    </row>
    <row r="41" spans="1:19" s="31" customFormat="1" ht="18" customHeight="1">
      <c r="A41" s="32"/>
      <c r="B41" s="32"/>
      <c r="C41" s="32"/>
      <c r="D41" s="33"/>
      <c r="E41" s="153"/>
      <c r="F41" s="35"/>
      <c r="G41" s="35"/>
      <c r="H41" s="36"/>
      <c r="I41" s="37"/>
      <c r="J41" s="40"/>
      <c r="K41" s="41"/>
      <c r="L41" s="40"/>
      <c r="M41" s="40"/>
      <c r="N41" s="40"/>
      <c r="O41" s="40"/>
      <c r="P41" s="40"/>
      <c r="Q41" s="38"/>
      <c r="R41" s="37"/>
      <c r="S41" s="37"/>
    </row>
    <row r="42" spans="1:19" s="31" customFormat="1" ht="18" customHeight="1">
      <c r="A42" s="32"/>
      <c r="B42" s="32"/>
      <c r="C42" s="32"/>
      <c r="D42" s="33"/>
      <c r="E42" s="153"/>
      <c r="F42" s="35"/>
      <c r="G42" s="35"/>
      <c r="H42" s="36"/>
      <c r="I42" s="37"/>
      <c r="J42" s="40"/>
      <c r="K42" s="41"/>
      <c r="L42" s="40"/>
      <c r="M42" s="40"/>
      <c r="N42" s="40"/>
      <c r="O42" s="40"/>
      <c r="P42" s="40"/>
      <c r="Q42" s="38"/>
      <c r="R42" s="37"/>
      <c r="S42" s="37"/>
    </row>
    <row r="43" spans="1:19" s="31" customFormat="1" ht="18" customHeight="1">
      <c r="A43" s="32"/>
      <c r="B43" s="32"/>
      <c r="C43" s="32"/>
      <c r="D43" s="33"/>
      <c r="E43" s="153"/>
      <c r="F43" s="35"/>
      <c r="G43" s="35"/>
      <c r="H43" s="36"/>
      <c r="I43" s="37"/>
      <c r="J43" s="40"/>
      <c r="K43" s="41"/>
      <c r="L43" s="40"/>
      <c r="M43" s="40"/>
      <c r="N43" s="40"/>
      <c r="O43" s="40"/>
      <c r="P43" s="40"/>
      <c r="Q43" s="38"/>
      <c r="R43" s="37"/>
      <c r="S43" s="37"/>
    </row>
    <row r="44" spans="1:19" s="31" customFormat="1" ht="18" customHeight="1">
      <c r="A44" s="32"/>
      <c r="B44" s="32"/>
      <c r="C44" s="32"/>
      <c r="D44" s="33"/>
      <c r="E44" s="153"/>
      <c r="F44" s="35"/>
      <c r="G44" s="35"/>
      <c r="H44" s="36"/>
      <c r="I44" s="37"/>
      <c r="J44" s="40"/>
      <c r="K44" s="41"/>
      <c r="L44" s="40"/>
      <c r="M44" s="40"/>
      <c r="N44" s="40"/>
      <c r="O44" s="40"/>
      <c r="P44" s="40"/>
      <c r="Q44" s="38"/>
      <c r="R44" s="37"/>
      <c r="S44" s="37"/>
    </row>
    <row r="45" spans="1:19" s="31" customFormat="1" ht="18" customHeight="1">
      <c r="A45" s="32"/>
      <c r="B45" s="32"/>
      <c r="C45" s="32"/>
      <c r="D45" s="33"/>
      <c r="E45" s="153"/>
      <c r="F45" s="35"/>
      <c r="G45" s="35"/>
      <c r="H45" s="36"/>
      <c r="I45" s="37"/>
      <c r="J45" s="40"/>
      <c r="K45" s="41"/>
      <c r="L45" s="40"/>
      <c r="M45" s="40"/>
      <c r="N45" s="40"/>
      <c r="O45" s="40"/>
      <c r="P45" s="40"/>
      <c r="Q45" s="38"/>
      <c r="R45" s="37"/>
      <c r="S45" s="37"/>
    </row>
    <row r="46" spans="1:19" s="31" customFormat="1" ht="18" customHeight="1">
      <c r="A46" s="32"/>
      <c r="B46" s="32"/>
      <c r="C46" s="32"/>
      <c r="D46" s="33"/>
      <c r="E46" s="153"/>
      <c r="F46" s="35"/>
      <c r="G46" s="35"/>
      <c r="H46" s="36"/>
      <c r="I46" s="37"/>
      <c r="J46" s="40"/>
      <c r="K46" s="41"/>
      <c r="L46" s="40"/>
      <c r="M46" s="40"/>
      <c r="N46" s="40"/>
      <c r="O46" s="40"/>
      <c r="P46" s="40"/>
      <c r="Q46" s="38"/>
      <c r="R46" s="37"/>
      <c r="S46" s="37"/>
    </row>
    <row r="47" spans="1:19" s="31" customFormat="1" ht="18" customHeight="1">
      <c r="A47" s="32"/>
      <c r="B47" s="32"/>
      <c r="C47" s="32"/>
      <c r="D47" s="33"/>
      <c r="E47" s="153"/>
      <c r="F47" s="35"/>
      <c r="G47" s="35"/>
      <c r="H47" s="36"/>
      <c r="I47" s="37"/>
      <c r="J47" s="40"/>
      <c r="K47" s="41"/>
      <c r="L47" s="40"/>
      <c r="M47" s="40"/>
      <c r="N47" s="40"/>
      <c r="O47" s="40"/>
      <c r="P47" s="40"/>
      <c r="Q47" s="38"/>
      <c r="R47" s="37"/>
      <c r="S47" s="37"/>
    </row>
    <row r="48" spans="1:19" s="31" customFormat="1" ht="18" customHeight="1">
      <c r="A48" s="32"/>
      <c r="B48" s="32"/>
      <c r="C48" s="32"/>
      <c r="D48" s="33"/>
      <c r="E48" s="153"/>
      <c r="F48" s="35"/>
      <c r="G48" s="35"/>
      <c r="H48" s="36"/>
      <c r="I48" s="37"/>
      <c r="J48" s="40"/>
      <c r="K48" s="41"/>
      <c r="L48" s="40"/>
      <c r="M48" s="40"/>
      <c r="N48" s="40"/>
      <c r="O48" s="40"/>
      <c r="P48" s="40"/>
      <c r="Q48" s="38"/>
      <c r="R48" s="37"/>
      <c r="S48" s="37"/>
    </row>
    <row r="49" spans="1:19" s="31" customFormat="1" ht="18" customHeight="1">
      <c r="A49" s="32"/>
      <c r="B49" s="32"/>
      <c r="C49" s="32"/>
      <c r="D49" s="33"/>
      <c r="E49" s="153"/>
      <c r="F49" s="35"/>
      <c r="G49" s="35"/>
      <c r="H49" s="36"/>
      <c r="I49" s="37"/>
      <c r="J49" s="40"/>
      <c r="K49" s="41"/>
      <c r="L49" s="40"/>
      <c r="M49" s="40"/>
      <c r="N49" s="40"/>
      <c r="O49" s="40"/>
      <c r="P49" s="40"/>
      <c r="Q49" s="38"/>
      <c r="R49" s="37"/>
      <c r="S49" s="37"/>
    </row>
    <row r="50" spans="1:19" s="31" customFormat="1" ht="18" customHeight="1">
      <c r="A50" s="32"/>
      <c r="B50" s="32"/>
      <c r="C50" s="32"/>
      <c r="D50" s="33"/>
      <c r="E50" s="153"/>
      <c r="F50" s="35"/>
      <c r="G50" s="35"/>
      <c r="H50" s="36"/>
      <c r="I50" s="37"/>
      <c r="J50" s="40"/>
      <c r="K50" s="41"/>
      <c r="L50" s="40"/>
      <c r="M50" s="40"/>
      <c r="N50" s="40"/>
      <c r="O50" s="40"/>
      <c r="P50" s="40"/>
      <c r="Q50" s="38"/>
      <c r="R50" s="37"/>
      <c r="S50" s="37"/>
    </row>
    <row r="51" spans="1:19" s="31" customFormat="1" ht="18" customHeight="1">
      <c r="A51" s="32"/>
      <c r="B51" s="32"/>
      <c r="C51" s="32"/>
      <c r="D51" s="33"/>
      <c r="E51" s="153"/>
      <c r="F51" s="35"/>
      <c r="G51" s="35"/>
      <c r="H51" s="36"/>
      <c r="I51" s="37"/>
      <c r="J51" s="40"/>
      <c r="K51" s="41"/>
      <c r="L51" s="40"/>
      <c r="M51" s="40"/>
      <c r="N51" s="40"/>
      <c r="O51" s="40"/>
      <c r="P51" s="40"/>
      <c r="Q51" s="38"/>
      <c r="R51" s="37"/>
      <c r="S51" s="37"/>
    </row>
    <row r="52" spans="1:19" s="31" customFormat="1" ht="18" customHeight="1">
      <c r="A52" s="32"/>
      <c r="B52" s="32"/>
      <c r="C52" s="32"/>
      <c r="D52" s="33"/>
      <c r="E52" s="153"/>
      <c r="F52" s="35"/>
      <c r="G52" s="35"/>
      <c r="H52" s="36"/>
      <c r="I52" s="37"/>
      <c r="J52" s="40"/>
      <c r="K52" s="41"/>
      <c r="L52" s="40"/>
      <c r="M52" s="40"/>
      <c r="N52" s="40"/>
      <c r="O52" s="40"/>
      <c r="P52" s="40"/>
      <c r="Q52" s="38"/>
      <c r="R52" s="37"/>
      <c r="S52" s="37"/>
    </row>
    <row r="53" spans="1:19" s="31" customFormat="1" ht="18" customHeight="1">
      <c r="A53" s="32"/>
      <c r="B53" s="32"/>
      <c r="C53" s="32"/>
      <c r="D53" s="33"/>
      <c r="E53" s="153"/>
      <c r="F53" s="35"/>
      <c r="G53" s="35"/>
      <c r="H53" s="36"/>
      <c r="I53" s="37"/>
      <c r="J53" s="40"/>
      <c r="K53" s="41"/>
      <c r="L53" s="40"/>
      <c r="M53" s="40"/>
      <c r="N53" s="40"/>
      <c r="O53" s="40"/>
      <c r="P53" s="40"/>
      <c r="Q53" s="38"/>
      <c r="R53" s="37"/>
      <c r="S53" s="37"/>
    </row>
    <row r="54" spans="1:19" s="31" customFormat="1" ht="18" customHeight="1">
      <c r="A54" s="32"/>
      <c r="B54" s="32"/>
      <c r="C54" s="32"/>
      <c r="D54" s="33"/>
      <c r="E54" s="153"/>
      <c r="F54" s="35"/>
      <c r="G54" s="35"/>
      <c r="H54" s="36"/>
      <c r="I54" s="37"/>
      <c r="J54" s="40"/>
      <c r="K54" s="41"/>
      <c r="L54" s="40"/>
      <c r="M54" s="40"/>
      <c r="N54" s="40"/>
      <c r="O54" s="40"/>
      <c r="P54" s="40"/>
      <c r="Q54" s="38"/>
      <c r="R54" s="37"/>
      <c r="S54" s="37"/>
    </row>
    <row r="55" spans="1:19" s="31" customFormat="1" ht="18" customHeight="1">
      <c r="A55" s="32"/>
      <c r="B55" s="32"/>
      <c r="C55" s="32"/>
      <c r="D55" s="33"/>
      <c r="E55" s="153"/>
      <c r="F55" s="35"/>
      <c r="G55" s="35"/>
      <c r="H55" s="36"/>
      <c r="I55" s="37"/>
      <c r="J55" s="40"/>
      <c r="K55" s="41"/>
      <c r="L55" s="40"/>
      <c r="M55" s="40"/>
      <c r="N55" s="40"/>
      <c r="O55" s="40"/>
      <c r="P55" s="40"/>
      <c r="Q55" s="38"/>
      <c r="R55" s="37"/>
      <c r="S55" s="37"/>
    </row>
    <row r="56" spans="1:19" s="31" customFormat="1" ht="18" customHeight="1">
      <c r="A56" s="32"/>
      <c r="B56" s="32"/>
      <c r="C56" s="32"/>
      <c r="D56" s="33"/>
      <c r="E56" s="153"/>
      <c r="F56" s="35"/>
      <c r="G56" s="35"/>
      <c r="H56" s="36"/>
      <c r="I56" s="37"/>
      <c r="J56" s="40"/>
      <c r="K56" s="41"/>
      <c r="L56" s="40"/>
      <c r="M56" s="40"/>
      <c r="N56" s="40"/>
      <c r="O56" s="40"/>
      <c r="P56" s="40"/>
      <c r="Q56" s="38"/>
      <c r="R56" s="37"/>
      <c r="S56" s="37"/>
    </row>
    <row r="57" spans="1:19" s="31" customFormat="1" ht="18" customHeight="1">
      <c r="A57" s="32"/>
      <c r="B57" s="32"/>
      <c r="C57" s="32"/>
      <c r="D57" s="33"/>
      <c r="E57" s="153"/>
      <c r="F57" s="35"/>
      <c r="G57" s="35"/>
      <c r="H57" s="36"/>
      <c r="I57" s="37"/>
      <c r="J57" s="40"/>
      <c r="K57" s="41"/>
      <c r="L57" s="40"/>
      <c r="M57" s="40"/>
      <c r="N57" s="40"/>
      <c r="O57" s="40"/>
      <c r="P57" s="40"/>
      <c r="Q57" s="38"/>
      <c r="R57" s="37"/>
      <c r="S57" s="37"/>
    </row>
    <row r="58" spans="1:19" s="31" customFormat="1" ht="18" customHeight="1">
      <c r="A58" s="32"/>
      <c r="B58" s="32"/>
      <c r="C58" s="32"/>
      <c r="D58" s="33"/>
      <c r="E58" s="153"/>
      <c r="F58" s="35"/>
      <c r="G58" s="35"/>
      <c r="H58" s="36"/>
      <c r="I58" s="37"/>
      <c r="J58" s="40"/>
      <c r="K58" s="41"/>
      <c r="L58" s="40"/>
      <c r="M58" s="40"/>
      <c r="N58" s="40"/>
      <c r="O58" s="40"/>
      <c r="P58" s="40"/>
      <c r="Q58" s="38"/>
      <c r="R58" s="37"/>
      <c r="S58" s="37"/>
    </row>
    <row r="59" spans="1:19" s="31" customFormat="1" ht="18" customHeight="1">
      <c r="A59" s="32"/>
      <c r="B59" s="32"/>
      <c r="C59" s="32"/>
      <c r="D59" s="33"/>
      <c r="E59" s="153"/>
      <c r="F59" s="35"/>
      <c r="G59" s="35"/>
      <c r="H59" s="36"/>
      <c r="I59" s="37"/>
      <c r="J59" s="40"/>
      <c r="K59" s="41"/>
      <c r="L59" s="40"/>
      <c r="M59" s="40"/>
      <c r="N59" s="40"/>
      <c r="O59" s="40"/>
      <c r="P59" s="40"/>
      <c r="Q59" s="38"/>
      <c r="R59" s="37"/>
      <c r="S59" s="37"/>
    </row>
    <row r="60" spans="1:19" s="31" customFormat="1" ht="18" customHeight="1">
      <c r="A60" s="32"/>
      <c r="B60" s="32"/>
      <c r="C60" s="32"/>
      <c r="D60" s="33"/>
      <c r="E60" s="153"/>
      <c r="F60" s="35"/>
      <c r="G60" s="35"/>
      <c r="H60" s="36"/>
      <c r="I60" s="37"/>
      <c r="J60" s="40"/>
      <c r="K60" s="41"/>
      <c r="L60" s="40"/>
      <c r="M60" s="40"/>
      <c r="N60" s="40"/>
      <c r="O60" s="40"/>
      <c r="P60" s="40"/>
      <c r="Q60" s="38"/>
      <c r="R60" s="37"/>
      <c r="S60" s="37"/>
    </row>
    <row r="61" spans="1:19" s="31" customFormat="1" ht="18" customHeight="1">
      <c r="A61" s="32"/>
      <c r="B61" s="32"/>
      <c r="C61" s="32"/>
      <c r="D61" s="33"/>
      <c r="E61" s="153"/>
      <c r="F61" s="35"/>
      <c r="G61" s="35"/>
      <c r="H61" s="36"/>
      <c r="I61" s="37"/>
      <c r="J61" s="40"/>
      <c r="K61" s="41"/>
      <c r="L61" s="40"/>
      <c r="M61" s="40"/>
      <c r="N61" s="40"/>
      <c r="O61" s="40"/>
      <c r="P61" s="40"/>
      <c r="Q61" s="38"/>
      <c r="R61" s="37"/>
      <c r="S61" s="37"/>
    </row>
    <row r="62" spans="1:19" s="31" customFormat="1" ht="18" customHeight="1">
      <c r="A62" s="32"/>
      <c r="B62" s="32"/>
      <c r="C62" s="32"/>
      <c r="D62" s="33"/>
      <c r="E62" s="153"/>
      <c r="F62" s="35"/>
      <c r="G62" s="35"/>
      <c r="H62" s="36"/>
      <c r="I62" s="37"/>
      <c r="J62" s="40"/>
      <c r="K62" s="41"/>
      <c r="L62" s="40"/>
      <c r="M62" s="40"/>
      <c r="N62" s="40"/>
      <c r="O62" s="40"/>
      <c r="P62" s="40"/>
      <c r="Q62" s="38"/>
      <c r="R62" s="37"/>
      <c r="S62" s="37"/>
    </row>
    <row r="63" spans="1:19" s="31" customFormat="1" ht="18" customHeight="1">
      <c r="A63" s="32"/>
      <c r="B63" s="32"/>
      <c r="C63" s="32"/>
      <c r="D63" s="33"/>
      <c r="E63" s="153"/>
      <c r="F63" s="35"/>
      <c r="G63" s="35"/>
      <c r="H63" s="36"/>
      <c r="I63" s="37"/>
      <c r="J63" s="40"/>
      <c r="K63" s="41"/>
      <c r="L63" s="40"/>
      <c r="M63" s="40"/>
      <c r="N63" s="40"/>
      <c r="O63" s="40"/>
      <c r="P63" s="40"/>
      <c r="Q63" s="38"/>
      <c r="R63" s="37"/>
      <c r="S63" s="37"/>
    </row>
    <row r="64" spans="1:19" s="31" customFormat="1" ht="18" customHeight="1">
      <c r="A64" s="32"/>
      <c r="B64" s="32"/>
      <c r="C64" s="32"/>
      <c r="D64" s="33"/>
      <c r="E64" s="153"/>
      <c r="F64" s="35"/>
      <c r="G64" s="35"/>
      <c r="H64" s="36"/>
      <c r="I64" s="37"/>
      <c r="J64" s="40"/>
      <c r="K64" s="41"/>
      <c r="L64" s="40"/>
      <c r="M64" s="40"/>
      <c r="N64" s="40"/>
      <c r="O64" s="40"/>
      <c r="P64" s="40"/>
      <c r="Q64" s="38"/>
      <c r="R64" s="37"/>
      <c r="S64" s="37"/>
    </row>
    <row r="65" spans="1:19" s="31" customFormat="1" ht="18" customHeight="1">
      <c r="A65" s="32"/>
      <c r="B65" s="32"/>
      <c r="C65" s="32"/>
      <c r="D65" s="33"/>
      <c r="E65" s="153"/>
      <c r="F65" s="35"/>
      <c r="G65" s="35"/>
      <c r="H65" s="36"/>
      <c r="I65" s="37"/>
      <c r="J65" s="40"/>
      <c r="K65" s="41"/>
      <c r="L65" s="40"/>
      <c r="M65" s="40"/>
      <c r="N65" s="40"/>
      <c r="O65" s="40"/>
      <c r="P65" s="40"/>
      <c r="Q65" s="38"/>
      <c r="R65" s="37"/>
      <c r="S65" s="37"/>
    </row>
    <row r="66" spans="1:19" s="31" customFormat="1" ht="18" customHeight="1">
      <c r="A66" s="32"/>
      <c r="B66" s="32"/>
      <c r="C66" s="32"/>
      <c r="D66" s="33"/>
      <c r="E66" s="153"/>
      <c r="F66" s="35"/>
      <c r="G66" s="35"/>
      <c r="H66" s="36"/>
      <c r="I66" s="37"/>
      <c r="J66" s="40"/>
      <c r="K66" s="41"/>
      <c r="L66" s="40"/>
      <c r="M66" s="40"/>
      <c r="N66" s="40"/>
      <c r="O66" s="40"/>
      <c r="P66" s="40"/>
      <c r="Q66" s="38"/>
      <c r="R66" s="37"/>
      <c r="S66" s="37"/>
    </row>
    <row r="67" spans="1:19" s="31" customFormat="1" ht="18" customHeight="1">
      <c r="A67" s="32"/>
      <c r="B67" s="32"/>
      <c r="C67" s="32"/>
      <c r="D67" s="33"/>
      <c r="E67" s="153"/>
      <c r="F67" s="35"/>
      <c r="G67" s="35"/>
      <c r="H67" s="36"/>
      <c r="I67" s="37"/>
      <c r="J67" s="40"/>
      <c r="K67" s="41"/>
      <c r="L67" s="40"/>
      <c r="M67" s="40"/>
      <c r="N67" s="40"/>
      <c r="O67" s="40"/>
      <c r="P67" s="40"/>
      <c r="Q67" s="38"/>
      <c r="R67" s="37"/>
      <c r="S67" s="37"/>
    </row>
    <row r="68" spans="1:19" s="31" customFormat="1" ht="18" customHeight="1">
      <c r="A68" s="32"/>
      <c r="B68" s="32"/>
      <c r="C68" s="32"/>
      <c r="D68" s="33"/>
      <c r="E68" s="153"/>
      <c r="F68" s="35"/>
      <c r="G68" s="35"/>
      <c r="H68" s="36"/>
      <c r="I68" s="37"/>
      <c r="J68" s="40"/>
      <c r="K68" s="41"/>
      <c r="L68" s="40"/>
      <c r="M68" s="40"/>
      <c r="N68" s="40"/>
      <c r="O68" s="40"/>
      <c r="P68" s="40"/>
      <c r="Q68" s="38"/>
      <c r="R68" s="37"/>
      <c r="S68" s="37"/>
    </row>
    <row r="69" spans="1:19" s="31" customFormat="1" ht="18" customHeight="1">
      <c r="A69" s="32"/>
      <c r="B69" s="32"/>
      <c r="C69" s="32"/>
      <c r="D69" s="33"/>
      <c r="E69" s="153"/>
      <c r="F69" s="35"/>
      <c r="G69" s="35"/>
      <c r="H69" s="36"/>
      <c r="I69" s="37"/>
      <c r="J69" s="40"/>
      <c r="K69" s="41"/>
      <c r="L69" s="40"/>
      <c r="M69" s="40"/>
      <c r="N69" s="40"/>
      <c r="O69" s="40"/>
      <c r="P69" s="40"/>
      <c r="Q69" s="38"/>
      <c r="R69" s="37"/>
      <c r="S69" s="37"/>
    </row>
    <row r="70" spans="1:19" s="31" customFormat="1" ht="18" customHeight="1">
      <c r="A70" s="32"/>
      <c r="B70" s="32"/>
      <c r="C70" s="32"/>
      <c r="D70" s="33"/>
      <c r="E70" s="153"/>
      <c r="F70" s="35"/>
      <c r="G70" s="35"/>
      <c r="H70" s="36"/>
      <c r="I70" s="37"/>
      <c r="J70" s="40"/>
      <c r="K70" s="41"/>
      <c r="L70" s="40"/>
      <c r="M70" s="40"/>
      <c r="N70" s="40"/>
      <c r="O70" s="40"/>
      <c r="P70" s="40"/>
      <c r="Q70" s="38"/>
      <c r="R70" s="37"/>
      <c r="S70" s="37"/>
    </row>
    <row r="71" spans="1:19" s="31" customFormat="1" ht="18" customHeight="1">
      <c r="A71" s="32"/>
      <c r="B71" s="32"/>
      <c r="C71" s="32"/>
      <c r="D71" s="33"/>
      <c r="E71" s="153"/>
      <c r="F71" s="35"/>
      <c r="G71" s="35"/>
      <c r="H71" s="36"/>
      <c r="I71" s="37"/>
      <c r="J71" s="40"/>
      <c r="K71" s="41"/>
      <c r="L71" s="40"/>
      <c r="M71" s="40"/>
      <c r="N71" s="40"/>
      <c r="O71" s="40"/>
      <c r="P71" s="40"/>
      <c r="Q71" s="38"/>
      <c r="R71" s="37"/>
      <c r="S71" s="37"/>
    </row>
    <row r="72" spans="1:19" s="31" customFormat="1" ht="18" customHeight="1">
      <c r="A72" s="32"/>
      <c r="B72" s="32"/>
      <c r="C72" s="32"/>
      <c r="D72" s="33"/>
      <c r="E72" s="153"/>
      <c r="F72" s="35"/>
      <c r="G72" s="35"/>
      <c r="H72" s="36"/>
      <c r="I72" s="37"/>
      <c r="J72" s="40"/>
      <c r="K72" s="41"/>
      <c r="L72" s="40"/>
      <c r="M72" s="40"/>
      <c r="N72" s="40"/>
      <c r="O72" s="40"/>
      <c r="P72" s="40"/>
      <c r="Q72" s="38"/>
      <c r="R72" s="37"/>
      <c r="S72" s="37"/>
    </row>
    <row r="73" spans="1:19" s="31" customFormat="1" ht="18" customHeight="1">
      <c r="A73" s="32"/>
      <c r="B73" s="32"/>
      <c r="C73" s="32"/>
      <c r="D73" s="33"/>
      <c r="E73" s="153"/>
      <c r="F73" s="35"/>
      <c r="G73" s="35"/>
      <c r="H73" s="36"/>
      <c r="I73" s="37"/>
      <c r="J73" s="40"/>
      <c r="K73" s="41"/>
      <c r="L73" s="40"/>
      <c r="M73" s="40"/>
      <c r="N73" s="40"/>
      <c r="O73" s="40"/>
      <c r="P73" s="40"/>
      <c r="Q73" s="38"/>
      <c r="R73" s="37"/>
      <c r="S73" s="37"/>
    </row>
    <row r="74" spans="1:19" s="31" customFormat="1" ht="18" customHeight="1">
      <c r="A74" s="32"/>
      <c r="B74" s="32"/>
      <c r="C74" s="32"/>
      <c r="D74" s="33"/>
      <c r="E74" s="153"/>
      <c r="F74" s="35"/>
      <c r="G74" s="35"/>
      <c r="H74" s="36"/>
      <c r="I74" s="37"/>
      <c r="J74" s="40"/>
      <c r="K74" s="41"/>
      <c r="L74" s="40"/>
      <c r="M74" s="40"/>
      <c r="N74" s="40"/>
      <c r="O74" s="40"/>
      <c r="P74" s="40"/>
      <c r="Q74" s="38"/>
      <c r="R74" s="37"/>
      <c r="S74" s="37"/>
    </row>
    <row r="75" spans="1:19" s="31" customFormat="1" ht="18" customHeight="1">
      <c r="A75" s="32"/>
      <c r="B75" s="32"/>
      <c r="C75" s="32"/>
      <c r="D75" s="33"/>
      <c r="E75" s="153"/>
      <c r="F75" s="35"/>
      <c r="G75" s="35"/>
      <c r="H75" s="36"/>
      <c r="I75" s="37"/>
      <c r="J75" s="40"/>
      <c r="K75" s="41"/>
      <c r="L75" s="40"/>
      <c r="M75" s="40"/>
      <c r="N75" s="40"/>
      <c r="O75" s="40"/>
      <c r="P75" s="40"/>
      <c r="Q75" s="38"/>
      <c r="R75" s="37"/>
      <c r="S75" s="37"/>
    </row>
    <row r="76" spans="1:19" s="31" customFormat="1" ht="18" customHeight="1">
      <c r="A76" s="32"/>
      <c r="B76" s="32"/>
      <c r="C76" s="32"/>
      <c r="D76" s="33"/>
      <c r="E76" s="153"/>
      <c r="F76" s="35"/>
      <c r="G76" s="35"/>
      <c r="H76" s="36"/>
      <c r="I76" s="37"/>
      <c r="J76" s="40"/>
      <c r="K76" s="41"/>
      <c r="L76" s="40"/>
      <c r="M76" s="40"/>
      <c r="N76" s="40"/>
      <c r="O76" s="40"/>
      <c r="P76" s="40"/>
      <c r="Q76" s="38"/>
      <c r="R76" s="37"/>
      <c r="S76" s="37"/>
    </row>
    <row r="77" spans="1:19" s="31" customFormat="1" ht="18" customHeight="1">
      <c r="A77" s="32"/>
      <c r="B77" s="32"/>
      <c r="C77" s="32"/>
      <c r="D77" s="33"/>
      <c r="E77" s="153"/>
      <c r="F77" s="35"/>
      <c r="G77" s="35"/>
      <c r="H77" s="36"/>
      <c r="I77" s="37"/>
      <c r="J77" s="40"/>
      <c r="K77" s="41"/>
      <c r="L77" s="40"/>
      <c r="M77" s="40"/>
      <c r="N77" s="40"/>
      <c r="O77" s="40"/>
      <c r="P77" s="40"/>
      <c r="Q77" s="38"/>
      <c r="R77" s="37"/>
      <c r="S77" s="37"/>
    </row>
    <row r="78" spans="1:19" s="31" customFormat="1" ht="18" customHeight="1">
      <c r="A78" s="32"/>
      <c r="B78" s="32"/>
      <c r="C78" s="32"/>
      <c r="D78" s="33"/>
      <c r="E78" s="153"/>
      <c r="F78" s="35"/>
      <c r="G78" s="35"/>
      <c r="H78" s="36"/>
      <c r="I78" s="37"/>
      <c r="J78" s="40"/>
      <c r="K78" s="41"/>
      <c r="L78" s="40"/>
      <c r="M78" s="40"/>
      <c r="N78" s="40"/>
      <c r="O78" s="40"/>
      <c r="P78" s="40"/>
      <c r="Q78" s="38"/>
      <c r="R78" s="37"/>
      <c r="S78" s="37"/>
    </row>
    <row r="79" spans="1:19" s="31" customFormat="1" ht="18" customHeight="1">
      <c r="A79" s="32"/>
      <c r="B79" s="32"/>
      <c r="C79" s="32"/>
      <c r="D79" s="33"/>
      <c r="E79" s="153"/>
      <c r="F79" s="35"/>
      <c r="G79" s="35"/>
      <c r="H79" s="36"/>
      <c r="I79" s="37"/>
      <c r="J79" s="40"/>
      <c r="K79" s="41"/>
      <c r="L79" s="40"/>
      <c r="M79" s="40"/>
      <c r="N79" s="40"/>
      <c r="O79" s="40"/>
      <c r="P79" s="40"/>
      <c r="Q79" s="38"/>
      <c r="R79" s="37"/>
      <c r="S79" s="37"/>
    </row>
    <row r="80" spans="1:19" s="31" customFormat="1" ht="18" customHeight="1">
      <c r="A80" s="32"/>
      <c r="B80" s="32"/>
      <c r="C80" s="32"/>
      <c r="D80" s="33"/>
      <c r="E80" s="153"/>
      <c r="F80" s="35"/>
      <c r="G80" s="35"/>
      <c r="H80" s="36"/>
      <c r="I80" s="37"/>
      <c r="J80" s="40"/>
      <c r="K80" s="41"/>
      <c r="L80" s="40"/>
      <c r="M80" s="40"/>
      <c r="N80" s="40"/>
      <c r="O80" s="40"/>
      <c r="P80" s="40"/>
      <c r="Q80" s="38"/>
      <c r="R80" s="37"/>
      <c r="S80" s="37"/>
    </row>
    <row r="81" spans="1:19" s="31" customFormat="1" ht="18" customHeight="1">
      <c r="A81" s="32"/>
      <c r="B81" s="32"/>
      <c r="C81" s="32"/>
      <c r="D81" s="33"/>
      <c r="E81" s="153"/>
      <c r="F81" s="35" t="s">
        <v>536</v>
      </c>
      <c r="G81" s="35"/>
      <c r="H81" s="36"/>
      <c r="I81" s="37"/>
      <c r="J81" s="40"/>
      <c r="K81" s="41"/>
      <c r="L81" s="40"/>
      <c r="M81" s="40"/>
      <c r="N81" s="40"/>
      <c r="O81" s="40"/>
      <c r="P81" s="40"/>
      <c r="Q81" s="38"/>
      <c r="R81" s="37"/>
      <c r="S81" s="37"/>
    </row>
    <row r="82" spans="1:19" ht="18" customHeight="1">
      <c r="B82" s="42"/>
      <c r="C82" s="43"/>
      <c r="D82" s="43"/>
      <c r="E82" s="44"/>
      <c r="F82" s="45"/>
      <c r="G82" s="45"/>
      <c r="I82" s="13"/>
      <c r="J82" s="19"/>
      <c r="K82" s="46"/>
      <c r="L82" s="19"/>
      <c r="M82" s="19"/>
      <c r="N82" s="19"/>
      <c r="O82" s="19"/>
      <c r="P82" s="19"/>
      <c r="Q82" s="25"/>
      <c r="R82" s="13"/>
      <c r="S82" s="13"/>
    </row>
    <row r="83" spans="1:19" ht="18" customHeight="1">
      <c r="A83" s="9" t="s">
        <v>541</v>
      </c>
      <c r="B83" s="42"/>
      <c r="C83" s="43"/>
      <c r="D83" s="342">
        <f>SUM(D11:D82)</f>
        <v>0</v>
      </c>
      <c r="E83" s="44"/>
      <c r="F83" s="45"/>
      <c r="G83" s="45"/>
      <c r="I83" s="13"/>
      <c r="J83" s="19"/>
      <c r="K83" s="46"/>
      <c r="L83" s="19"/>
      <c r="M83" s="19"/>
      <c r="N83" s="19"/>
      <c r="O83" s="19"/>
      <c r="P83" s="19"/>
      <c r="Q83" s="25"/>
      <c r="R83" s="13"/>
      <c r="S83" s="13"/>
    </row>
    <row r="84" spans="1:19" ht="18" customHeight="1">
      <c r="A84" s="9" t="s">
        <v>542</v>
      </c>
      <c r="D84" s="9" t="b">
        <f>ROUND(D83,0)=ROUND(SUM('1_Elect_Sales'!F50:AT50),0)</f>
        <v>1</v>
      </c>
      <c r="I84" s="13"/>
      <c r="J84" s="19"/>
      <c r="K84" s="46"/>
      <c r="L84" s="19"/>
      <c r="M84" s="19"/>
      <c r="N84" s="19"/>
      <c r="O84" s="19"/>
      <c r="P84" s="19"/>
      <c r="Q84" s="25"/>
      <c r="R84" s="13"/>
      <c r="S84" s="13"/>
    </row>
    <row r="85" spans="1:19" ht="18" customHeight="1">
      <c r="I85" s="13"/>
      <c r="J85" s="19"/>
      <c r="K85" s="46"/>
      <c r="L85" s="19"/>
      <c r="M85" s="19"/>
      <c r="N85" s="19"/>
      <c r="O85" s="19"/>
      <c r="P85" s="19"/>
      <c r="Q85" s="25"/>
      <c r="R85" s="13"/>
      <c r="S85" s="13"/>
    </row>
    <row r="86" spans="1:19" ht="18" customHeight="1">
      <c r="I86" s="13"/>
      <c r="J86" s="19"/>
      <c r="K86" s="46"/>
      <c r="L86" s="19"/>
      <c r="M86" s="19"/>
      <c r="N86" s="19"/>
      <c r="O86" s="19"/>
      <c r="P86" s="19"/>
      <c r="Q86" s="25"/>
      <c r="R86" s="13"/>
      <c r="S86" s="13"/>
    </row>
    <row r="87" spans="1:19" ht="18" customHeight="1">
      <c r="I87" s="13"/>
      <c r="J87" s="19"/>
      <c r="K87" s="46"/>
      <c r="L87" s="19"/>
      <c r="M87" s="19"/>
      <c r="N87" s="19"/>
      <c r="O87" s="19"/>
      <c r="P87" s="19"/>
      <c r="Q87" s="13"/>
      <c r="R87" s="13"/>
      <c r="S87" s="13"/>
    </row>
    <row r="88" spans="1:19" ht="18" customHeight="1">
      <c r="I88" s="13"/>
      <c r="J88" s="19"/>
      <c r="K88" s="46"/>
      <c r="L88" s="19"/>
      <c r="M88" s="19"/>
      <c r="N88" s="19"/>
      <c r="O88" s="19"/>
      <c r="P88" s="19"/>
      <c r="Q88" s="13"/>
      <c r="R88" s="13"/>
      <c r="S88" s="13"/>
    </row>
    <row r="89" spans="1:19" ht="18" customHeight="1">
      <c r="I89" s="13"/>
      <c r="J89" s="19"/>
      <c r="K89" s="46"/>
      <c r="L89" s="19"/>
      <c r="M89" s="19"/>
      <c r="N89" s="19"/>
      <c r="O89" s="19"/>
      <c r="P89" s="19"/>
      <c r="Q89" s="13"/>
      <c r="R89" s="13"/>
      <c r="S89" s="13"/>
    </row>
    <row r="90" spans="1:19" ht="18" customHeight="1">
      <c r="I90" s="13"/>
      <c r="J90" s="19"/>
      <c r="K90" s="46"/>
      <c r="L90" s="19"/>
      <c r="M90" s="19"/>
      <c r="N90" s="19"/>
      <c r="O90" s="19"/>
      <c r="P90" s="19"/>
      <c r="Q90" s="13"/>
      <c r="R90" s="13"/>
      <c r="S90" s="13"/>
    </row>
    <row r="91" spans="1:19" ht="18" customHeight="1">
      <c r="I91" s="13"/>
      <c r="J91" s="19"/>
      <c r="K91" s="46"/>
      <c r="L91" s="19"/>
      <c r="M91" s="19"/>
      <c r="N91" s="19"/>
      <c r="O91" s="19"/>
      <c r="P91" s="19"/>
      <c r="Q91" s="13"/>
      <c r="R91" s="13"/>
      <c r="S91" s="13"/>
    </row>
    <row r="92" spans="1:19" ht="18" customHeight="1">
      <c r="I92" s="13"/>
      <c r="J92" s="19"/>
      <c r="K92" s="46"/>
      <c r="L92" s="19"/>
      <c r="M92" s="19"/>
      <c r="N92" s="19"/>
      <c r="O92" s="19"/>
      <c r="P92" s="19"/>
      <c r="Q92" s="13"/>
      <c r="R92" s="13"/>
      <c r="S92" s="13"/>
    </row>
    <row r="93" spans="1:19" ht="18" customHeight="1">
      <c r="I93" s="13"/>
      <c r="J93" s="19"/>
      <c r="K93" s="46"/>
      <c r="L93" s="19"/>
      <c r="M93" s="19"/>
      <c r="N93" s="19"/>
      <c r="O93" s="19"/>
      <c r="P93" s="19"/>
      <c r="Q93" s="13"/>
      <c r="R93" s="13"/>
      <c r="S93" s="13"/>
    </row>
    <row r="94" spans="1:19" ht="18" customHeight="1">
      <c r="I94" s="13"/>
      <c r="K94" s="48"/>
      <c r="L94" s="19"/>
      <c r="M94" s="19"/>
      <c r="N94" s="19"/>
      <c r="O94" s="19"/>
      <c r="P94" s="19"/>
      <c r="Q94" s="13"/>
      <c r="R94" s="13"/>
      <c r="S94" s="13"/>
    </row>
    <row r="95" spans="1:19" ht="18" customHeight="1">
      <c r="I95" s="13"/>
      <c r="K95" s="48"/>
      <c r="L95" s="19"/>
      <c r="M95" s="19"/>
      <c r="N95" s="19"/>
      <c r="O95" s="19"/>
      <c r="P95" s="19"/>
      <c r="Q95" s="13"/>
      <c r="R95" s="13"/>
      <c r="S95" s="13"/>
    </row>
    <row r="96" spans="1:19" ht="18" customHeight="1">
      <c r="I96" s="13"/>
      <c r="K96" s="48"/>
      <c r="L96" s="19"/>
      <c r="M96" s="19"/>
      <c r="N96" s="19"/>
      <c r="O96" s="19"/>
      <c r="P96" s="19"/>
      <c r="Q96" s="13"/>
      <c r="R96" s="13"/>
      <c r="S96" s="13"/>
    </row>
    <row r="97" spans="9:19" ht="18" customHeight="1">
      <c r="I97" s="13"/>
      <c r="L97" s="19"/>
      <c r="M97" s="19"/>
      <c r="N97" s="19"/>
      <c r="O97" s="19"/>
      <c r="P97" s="19"/>
      <c r="Q97" s="13"/>
      <c r="R97" s="13"/>
      <c r="S97" s="13"/>
    </row>
    <row r="98" spans="9:19" ht="18" customHeight="1">
      <c r="I98" s="13"/>
      <c r="L98" s="19"/>
      <c r="M98" s="19"/>
      <c r="N98" s="19"/>
      <c r="O98" s="19"/>
      <c r="P98" s="19"/>
      <c r="Q98" s="13"/>
      <c r="R98" s="13"/>
      <c r="S98" s="13"/>
    </row>
    <row r="99" spans="9:19" ht="18" customHeight="1">
      <c r="I99" s="13"/>
      <c r="L99" s="19"/>
      <c r="M99" s="19"/>
      <c r="N99" s="19"/>
      <c r="O99" s="19"/>
      <c r="P99" s="19"/>
      <c r="Q99" s="13"/>
      <c r="R99" s="13"/>
      <c r="S99" s="13"/>
    </row>
    <row r="100" spans="9:19" ht="18" customHeight="1">
      <c r="I100" s="13"/>
      <c r="L100" s="13"/>
      <c r="M100" s="13"/>
      <c r="N100" s="19"/>
      <c r="O100" s="19"/>
      <c r="P100" s="19"/>
      <c r="Q100" s="13"/>
      <c r="R100" s="13"/>
      <c r="S100" s="13"/>
    </row>
    <row r="101" spans="9:19" ht="18" customHeight="1">
      <c r="I101" s="13"/>
      <c r="L101" s="13"/>
      <c r="M101" s="13"/>
      <c r="N101" s="13"/>
      <c r="Q101" s="13"/>
      <c r="R101" s="13"/>
      <c r="S101" s="13"/>
    </row>
    <row r="102" spans="9:19" ht="18" customHeight="1">
      <c r="I102" s="13"/>
      <c r="L102" s="13"/>
      <c r="M102" s="13"/>
      <c r="N102" s="13"/>
      <c r="Q102" s="13"/>
      <c r="R102" s="13"/>
      <c r="S102" s="13"/>
    </row>
    <row r="103" spans="9:19" ht="18" customHeight="1">
      <c r="I103" s="13"/>
      <c r="L103" s="13"/>
      <c r="M103" s="13"/>
      <c r="N103" s="13"/>
      <c r="Q103" s="13"/>
      <c r="R103" s="13"/>
      <c r="S103" s="13"/>
    </row>
    <row r="104" spans="9:19" ht="18" customHeight="1">
      <c r="I104" s="13"/>
      <c r="L104" s="13"/>
      <c r="M104" s="13"/>
      <c r="N104" s="13"/>
      <c r="Q104" s="13"/>
      <c r="R104" s="13"/>
      <c r="S104" s="13"/>
    </row>
    <row r="105" spans="9:19" ht="18" customHeight="1">
      <c r="I105" s="13"/>
      <c r="L105" s="13"/>
      <c r="M105" s="13"/>
      <c r="N105" s="13"/>
      <c r="Q105" s="13"/>
      <c r="R105" s="13"/>
      <c r="S105" s="13"/>
    </row>
    <row r="106" spans="9:19" ht="18" customHeight="1">
      <c r="I106" s="13"/>
      <c r="L106" s="13"/>
      <c r="M106" s="13"/>
      <c r="N106" s="13"/>
      <c r="Q106" s="13"/>
      <c r="R106" s="13"/>
      <c r="S106" s="13"/>
    </row>
    <row r="107" spans="9:19" ht="18" customHeight="1">
      <c r="I107" s="13"/>
      <c r="L107" s="13"/>
      <c r="M107" s="13"/>
      <c r="N107" s="13"/>
      <c r="Q107" s="13"/>
      <c r="R107" s="13"/>
      <c r="S107" s="13"/>
    </row>
    <row r="108" spans="9:19" ht="18" customHeight="1">
      <c r="I108" s="13"/>
      <c r="L108" s="13"/>
      <c r="M108" s="13"/>
      <c r="N108" s="13"/>
      <c r="Q108" s="13"/>
      <c r="R108" s="13"/>
      <c r="S108" s="13"/>
    </row>
    <row r="109" spans="9:19" ht="18" customHeight="1">
      <c r="I109" s="13"/>
      <c r="L109" s="13"/>
      <c r="M109" s="13"/>
      <c r="N109" s="13"/>
      <c r="Q109" s="13"/>
      <c r="R109" s="13"/>
      <c r="S109" s="13"/>
    </row>
    <row r="110" spans="9:19" ht="18" customHeight="1">
      <c r="I110" s="13"/>
      <c r="L110" s="13"/>
      <c r="M110" s="13"/>
      <c r="N110" s="13"/>
      <c r="Q110" s="13"/>
      <c r="R110" s="13"/>
      <c r="S110" s="13"/>
    </row>
    <row r="111" spans="9:19" ht="18" customHeight="1">
      <c r="I111" s="13"/>
      <c r="L111" s="13"/>
      <c r="M111" s="13"/>
      <c r="N111" s="13"/>
      <c r="Q111" s="13"/>
      <c r="R111" s="13"/>
      <c r="S111" s="13"/>
    </row>
    <row r="112" spans="9:19" ht="18" customHeight="1">
      <c r="I112" s="13"/>
      <c r="L112" s="13"/>
      <c r="M112" s="13"/>
      <c r="N112" s="13"/>
      <c r="Q112" s="13"/>
      <c r="R112" s="13"/>
      <c r="S112" s="13"/>
    </row>
    <row r="113" spans="9:19" ht="18" customHeight="1">
      <c r="I113" s="13"/>
      <c r="L113" s="13"/>
      <c r="M113" s="13"/>
      <c r="N113" s="13"/>
      <c r="Q113" s="13"/>
      <c r="R113" s="13"/>
      <c r="S113" s="13"/>
    </row>
    <row r="114" spans="9:19" ht="18" customHeight="1">
      <c r="I114" s="13"/>
      <c r="L114" s="13"/>
      <c r="M114" s="13"/>
      <c r="N114" s="13"/>
      <c r="Q114" s="13"/>
      <c r="R114" s="13"/>
      <c r="S114" s="13"/>
    </row>
    <row r="115" spans="9:19" ht="18" customHeight="1">
      <c r="I115" s="13"/>
      <c r="L115" s="13"/>
      <c r="M115" s="13"/>
      <c r="N115" s="13"/>
      <c r="Q115" s="13"/>
      <c r="R115" s="13"/>
      <c r="S115" s="13"/>
    </row>
    <row r="116" spans="9:19" ht="18" customHeight="1">
      <c r="I116" s="13"/>
      <c r="L116" s="13"/>
      <c r="M116" s="13"/>
      <c r="N116" s="13"/>
      <c r="Q116" s="13"/>
      <c r="R116" s="13"/>
      <c r="S116" s="13"/>
    </row>
    <row r="117" spans="9:19" ht="18" customHeight="1">
      <c r="I117" s="13"/>
      <c r="L117" s="13"/>
      <c r="M117" s="13"/>
      <c r="N117" s="13"/>
      <c r="Q117" s="13"/>
      <c r="R117" s="13"/>
      <c r="S117" s="13"/>
    </row>
    <row r="118" spans="9:19" ht="18" customHeight="1">
      <c r="I118" s="13"/>
      <c r="L118" s="13"/>
      <c r="M118" s="13"/>
      <c r="N118" s="13"/>
      <c r="Q118" s="13"/>
      <c r="R118" s="13"/>
      <c r="S118" s="13"/>
    </row>
    <row r="119" spans="9:19" ht="18" customHeight="1">
      <c r="I119" s="13"/>
      <c r="L119" s="13"/>
      <c r="M119" s="13"/>
      <c r="N119" s="13"/>
      <c r="Q119" s="13"/>
      <c r="R119" s="13"/>
      <c r="S119" s="13"/>
    </row>
    <row r="120" spans="9:19" ht="18" customHeight="1">
      <c r="I120" s="13"/>
      <c r="L120" s="13"/>
      <c r="M120" s="13"/>
      <c r="N120" s="13"/>
      <c r="Q120" s="13"/>
      <c r="R120" s="13"/>
      <c r="S120" s="13"/>
    </row>
    <row r="121" spans="9:19" ht="18" customHeight="1">
      <c r="I121" s="13"/>
      <c r="L121" s="13"/>
      <c r="M121" s="13"/>
      <c r="N121" s="13"/>
      <c r="Q121" s="13"/>
      <c r="R121" s="13"/>
      <c r="S121" s="13"/>
    </row>
    <row r="122" spans="9:19" ht="18" customHeight="1">
      <c r="I122" s="13"/>
      <c r="L122" s="13"/>
      <c r="M122" s="13"/>
      <c r="N122" s="13"/>
      <c r="Q122" s="13"/>
      <c r="R122" s="13"/>
      <c r="S122" s="13"/>
    </row>
    <row r="123" spans="9:19" ht="18" customHeight="1">
      <c r="I123" s="13"/>
      <c r="L123" s="13"/>
      <c r="M123" s="13"/>
      <c r="N123" s="13"/>
      <c r="Q123" s="13"/>
      <c r="R123" s="13"/>
      <c r="S123" s="13"/>
    </row>
    <row r="124" spans="9:19" ht="18" customHeight="1">
      <c r="I124" s="13"/>
      <c r="L124" s="13"/>
      <c r="M124" s="13"/>
      <c r="N124" s="13"/>
      <c r="Q124" s="13"/>
      <c r="R124" s="13"/>
      <c r="S124" s="13"/>
    </row>
    <row r="125" spans="9:19" ht="18" customHeight="1">
      <c r="I125" s="13"/>
      <c r="L125" s="13"/>
      <c r="M125" s="13"/>
      <c r="N125" s="13"/>
      <c r="Q125" s="13"/>
      <c r="R125" s="13"/>
      <c r="S125" s="13"/>
    </row>
    <row r="126" spans="9:19" ht="18" customHeight="1">
      <c r="I126" s="13"/>
      <c r="L126" s="13"/>
      <c r="M126" s="13"/>
      <c r="N126" s="13"/>
      <c r="Q126" s="13"/>
      <c r="R126" s="13"/>
      <c r="S126" s="13"/>
    </row>
    <row r="127" spans="9:19" ht="18" customHeight="1">
      <c r="I127" s="13"/>
      <c r="L127" s="13"/>
      <c r="M127" s="13"/>
      <c r="N127" s="13"/>
      <c r="Q127" s="13"/>
      <c r="R127" s="13"/>
      <c r="S127" s="13"/>
    </row>
    <row r="128" spans="9:19" ht="18" customHeight="1">
      <c r="I128" s="13"/>
      <c r="L128" s="13"/>
      <c r="M128" s="13"/>
      <c r="N128" s="13"/>
      <c r="Q128" s="13"/>
      <c r="R128" s="13"/>
      <c r="S128" s="13"/>
    </row>
    <row r="129" spans="9:19" ht="18" customHeight="1">
      <c r="I129" s="13"/>
      <c r="L129" s="13"/>
      <c r="M129" s="13"/>
      <c r="N129" s="13"/>
      <c r="Q129" s="13"/>
      <c r="R129" s="13"/>
      <c r="S129" s="13"/>
    </row>
    <row r="130" spans="9:19" ht="18" customHeight="1">
      <c r="I130" s="13"/>
      <c r="L130" s="13"/>
      <c r="M130" s="13"/>
      <c r="N130" s="13"/>
      <c r="Q130" s="13"/>
      <c r="R130" s="13"/>
      <c r="S130" s="13"/>
    </row>
    <row r="131" spans="9:19" ht="18" customHeight="1">
      <c r="I131" s="13"/>
      <c r="L131" s="13"/>
      <c r="M131" s="13"/>
      <c r="N131" s="13"/>
      <c r="Q131" s="13"/>
      <c r="R131" s="13"/>
      <c r="S131" s="13"/>
    </row>
    <row r="132" spans="9:19" ht="18" customHeight="1">
      <c r="I132" s="13"/>
      <c r="L132" s="13"/>
      <c r="M132" s="13"/>
      <c r="N132" s="13"/>
      <c r="Q132" s="13"/>
      <c r="R132" s="13"/>
      <c r="S132" s="13"/>
    </row>
    <row r="133" spans="9:19" ht="18" customHeight="1">
      <c r="I133" s="13"/>
      <c r="L133" s="13"/>
      <c r="M133" s="13"/>
      <c r="N133" s="13"/>
      <c r="Q133" s="13"/>
      <c r="R133" s="13"/>
      <c r="S133" s="13"/>
    </row>
    <row r="134" spans="9:19" ht="18" customHeight="1">
      <c r="I134" s="13"/>
      <c r="L134" s="13"/>
      <c r="M134" s="13"/>
      <c r="N134" s="13"/>
      <c r="Q134" s="13"/>
      <c r="R134" s="13"/>
      <c r="S134" s="13"/>
    </row>
    <row r="135" spans="9:19" ht="18" customHeight="1">
      <c r="I135" s="13"/>
      <c r="L135" s="13"/>
      <c r="M135" s="13"/>
      <c r="N135" s="13"/>
      <c r="Q135" s="13"/>
      <c r="R135" s="13"/>
      <c r="S135" s="13"/>
    </row>
    <row r="136" spans="9:19" ht="18" customHeight="1">
      <c r="I136" s="13"/>
      <c r="L136" s="13"/>
      <c r="M136" s="13"/>
      <c r="N136" s="13"/>
      <c r="Q136" s="13"/>
      <c r="R136" s="13"/>
      <c r="S136" s="13"/>
    </row>
    <row r="137" spans="9:19" ht="18" customHeight="1">
      <c r="I137" s="13"/>
      <c r="L137" s="13"/>
      <c r="M137" s="13"/>
      <c r="N137" s="13"/>
      <c r="Q137" s="13"/>
      <c r="R137" s="13"/>
      <c r="S137" s="13"/>
    </row>
    <row r="138" spans="9:19" ht="18" customHeight="1">
      <c r="I138" s="13"/>
      <c r="L138" s="13"/>
      <c r="M138" s="13"/>
      <c r="N138" s="13"/>
      <c r="Q138" s="13"/>
      <c r="R138" s="13"/>
      <c r="S138" s="13"/>
    </row>
    <row r="139" spans="9:19" ht="18" customHeight="1">
      <c r="I139" s="13"/>
      <c r="L139" s="13"/>
      <c r="M139" s="13"/>
      <c r="N139" s="13"/>
      <c r="Q139" s="13"/>
      <c r="R139" s="13"/>
      <c r="S139" s="13"/>
    </row>
    <row r="140" spans="9:19" ht="18" customHeight="1">
      <c r="I140" s="13"/>
      <c r="L140" s="13"/>
      <c r="M140" s="13"/>
      <c r="N140" s="13"/>
      <c r="Q140" s="13"/>
      <c r="R140" s="13"/>
      <c r="S140" s="13"/>
    </row>
    <row r="141" spans="9:19" ht="18" customHeight="1">
      <c r="I141" s="13"/>
      <c r="L141" s="13"/>
      <c r="M141" s="13"/>
      <c r="N141" s="13"/>
      <c r="Q141" s="13"/>
      <c r="R141" s="13"/>
      <c r="S141" s="13"/>
    </row>
    <row r="142" spans="9:19" ht="18" customHeight="1">
      <c r="I142" s="13"/>
      <c r="L142" s="13"/>
      <c r="M142" s="13"/>
      <c r="N142" s="13"/>
      <c r="Q142" s="13"/>
      <c r="R142" s="13"/>
      <c r="S142" s="13"/>
    </row>
    <row r="143" spans="9:19" ht="18" customHeight="1">
      <c r="I143" s="13"/>
      <c r="L143" s="13"/>
      <c r="M143" s="13"/>
      <c r="N143" s="13"/>
      <c r="Q143" s="13"/>
      <c r="R143" s="13"/>
      <c r="S143" s="13"/>
    </row>
    <row r="144" spans="9:19" ht="18" customHeight="1">
      <c r="I144" s="13"/>
      <c r="L144" s="13"/>
      <c r="M144" s="13"/>
      <c r="N144" s="13"/>
      <c r="Q144" s="13"/>
      <c r="R144" s="13"/>
      <c r="S144" s="13"/>
    </row>
    <row r="145" spans="9:19" ht="18" customHeight="1">
      <c r="I145" s="13"/>
      <c r="L145" s="13"/>
      <c r="M145" s="13"/>
      <c r="N145" s="13"/>
      <c r="Q145" s="13"/>
      <c r="R145" s="13"/>
      <c r="S145" s="13"/>
    </row>
    <row r="146" spans="9:19" ht="18" customHeight="1">
      <c r="I146" s="13"/>
      <c r="L146" s="13"/>
      <c r="M146" s="13"/>
      <c r="N146" s="13"/>
      <c r="Q146" s="13"/>
      <c r="R146" s="13"/>
      <c r="S146" s="13"/>
    </row>
    <row r="147" spans="9:19" ht="18" customHeight="1">
      <c r="I147" s="13"/>
      <c r="L147" s="13"/>
      <c r="M147" s="13"/>
      <c r="N147" s="13"/>
      <c r="Q147" s="13"/>
      <c r="R147" s="13"/>
      <c r="S147" s="13"/>
    </row>
    <row r="148" spans="9:19" ht="18" customHeight="1">
      <c r="I148" s="13"/>
      <c r="L148" s="13"/>
      <c r="M148" s="13"/>
      <c r="N148" s="13"/>
      <c r="Q148" s="13"/>
      <c r="R148" s="13"/>
      <c r="S148" s="13"/>
    </row>
    <row r="149" spans="9:19" ht="18" customHeight="1">
      <c r="I149" s="13"/>
      <c r="L149" s="13"/>
      <c r="M149" s="13"/>
      <c r="N149" s="13"/>
      <c r="Q149" s="13"/>
      <c r="R149" s="13"/>
      <c r="S149" s="13"/>
    </row>
    <row r="150" spans="9:19" ht="18" customHeight="1">
      <c r="I150" s="13"/>
      <c r="L150" s="13"/>
      <c r="M150" s="13"/>
      <c r="N150" s="13"/>
      <c r="Q150" s="13"/>
      <c r="R150" s="13"/>
      <c r="S150" s="13"/>
    </row>
    <row r="151" spans="9:19" ht="18" customHeight="1">
      <c r="I151" s="13"/>
      <c r="L151" s="13"/>
      <c r="M151" s="13"/>
      <c r="N151" s="13"/>
      <c r="Q151" s="13"/>
      <c r="R151" s="13"/>
      <c r="S151" s="13"/>
    </row>
    <row r="152" spans="9:19" ht="18" customHeight="1">
      <c r="I152" s="13"/>
      <c r="L152" s="13"/>
      <c r="M152" s="13"/>
      <c r="N152" s="13"/>
      <c r="Q152" s="13"/>
      <c r="R152" s="13"/>
      <c r="S152" s="13"/>
    </row>
    <row r="153" spans="9:19" ht="18" customHeight="1">
      <c r="I153" s="13"/>
      <c r="L153" s="13"/>
      <c r="M153" s="13"/>
      <c r="N153" s="13"/>
      <c r="Q153" s="13"/>
      <c r="R153" s="13"/>
      <c r="S153" s="13"/>
    </row>
    <row r="154" spans="9:19" ht="18" customHeight="1">
      <c r="I154" s="13"/>
      <c r="L154" s="13"/>
      <c r="M154" s="13"/>
      <c r="N154" s="13"/>
      <c r="Q154" s="13"/>
      <c r="R154" s="13"/>
      <c r="S154" s="13"/>
    </row>
    <row r="155" spans="9:19" ht="18" customHeight="1">
      <c r="I155" s="13"/>
      <c r="L155" s="13"/>
      <c r="M155" s="13"/>
      <c r="N155" s="13"/>
      <c r="Q155" s="13"/>
    </row>
    <row r="156" spans="9:19" ht="18" customHeight="1">
      <c r="N156" s="13"/>
    </row>
    <row r="158" spans="9:19" ht="18" customHeight="1">
      <c r="I158" s="49"/>
    </row>
    <row r="175" spans="9:9" ht="18" customHeight="1">
      <c r="I175" s="49"/>
    </row>
    <row r="176" spans="9:9" ht="18" customHeight="1">
      <c r="I176" s="49"/>
    </row>
  </sheetData>
  <sheetProtection formatRows="0" insertRows="0"/>
  <mergeCells count="3">
    <mergeCell ref="B5:B6"/>
    <mergeCell ref="D5:D6"/>
    <mergeCell ref="A9:C9"/>
  </mergeCells>
  <conditionalFormatting sqref="D84">
    <cfRule type="cellIs" dxfId="3" priority="1" operator="equal">
      <formula>FALSE</formula>
    </cfRule>
  </conditionalFormatting>
  <dataValidations count="4">
    <dataValidation type="list" allowBlank="1" showInputMessage="1" showErrorMessage="1" sqref="WVL983091:WVL983121 IZ11:IZ81 SV11:SV81 ACR11:ACR81 AMN11:AMN81 AWJ11:AWJ81 BGF11:BGF81 BQB11:BQB81 BZX11:BZX81 CJT11:CJT81 CTP11:CTP81 DDL11:DDL81 DNH11:DNH81 DXD11:DXD81 EGZ11:EGZ81 EQV11:EQV81 FAR11:FAR81 FKN11:FKN81 FUJ11:FUJ81 GEF11:GEF81 GOB11:GOB81 GXX11:GXX81 HHT11:HHT81 HRP11:HRP81 IBL11:IBL81 ILH11:ILH81 IVD11:IVD81 JEZ11:JEZ81 JOV11:JOV81 JYR11:JYR81 KIN11:KIN81 KSJ11:KSJ81 LCF11:LCF81 LMB11:LMB81 LVX11:LVX81 MFT11:MFT81 MPP11:MPP81 MZL11:MZL81 NJH11:NJH81 NTD11:NTD81 OCZ11:OCZ81 OMV11:OMV81 OWR11:OWR81 PGN11:PGN81 PQJ11:PQJ81 QAF11:QAF81 QKB11:QKB81 QTX11:QTX81 RDT11:RDT81 RNP11:RNP81 RXL11:RXL81 SHH11:SHH81 SRD11:SRD81 TAZ11:TAZ81 TKV11:TKV81 TUR11:TUR81 UEN11:UEN81 UOJ11:UOJ81 UYF11:UYF81 VIB11:VIB81 VRX11:VRX81 WBT11:WBT81 WLP11:WLP81 WVL11:WVL81 D65587:D65617 IZ65587:IZ65617 SV65587:SV65617 ACR65587:ACR65617 AMN65587:AMN65617 AWJ65587:AWJ65617 BGF65587:BGF65617 BQB65587:BQB65617 BZX65587:BZX65617 CJT65587:CJT65617 CTP65587:CTP65617 DDL65587:DDL65617 DNH65587:DNH65617 DXD65587:DXD65617 EGZ65587:EGZ65617 EQV65587:EQV65617 FAR65587:FAR65617 FKN65587:FKN65617 FUJ65587:FUJ65617 GEF65587:GEF65617 GOB65587:GOB65617 GXX65587:GXX65617 HHT65587:HHT65617 HRP65587:HRP65617 IBL65587:IBL65617 ILH65587:ILH65617 IVD65587:IVD65617 JEZ65587:JEZ65617 JOV65587:JOV65617 JYR65587:JYR65617 KIN65587:KIN65617 KSJ65587:KSJ65617 LCF65587:LCF65617 LMB65587:LMB65617 LVX65587:LVX65617 MFT65587:MFT65617 MPP65587:MPP65617 MZL65587:MZL65617 NJH65587:NJH65617 NTD65587:NTD65617 OCZ65587:OCZ65617 OMV65587:OMV65617 OWR65587:OWR65617 PGN65587:PGN65617 PQJ65587:PQJ65617 QAF65587:QAF65617 QKB65587:QKB65617 QTX65587:QTX65617 RDT65587:RDT65617 RNP65587:RNP65617 RXL65587:RXL65617 SHH65587:SHH65617 SRD65587:SRD65617 TAZ65587:TAZ65617 TKV65587:TKV65617 TUR65587:TUR65617 UEN65587:UEN65617 UOJ65587:UOJ65617 UYF65587:UYF65617 VIB65587:VIB65617 VRX65587:VRX65617 WBT65587:WBT65617 WLP65587:WLP65617 WVL65587:WVL65617 D131123:D131153 IZ131123:IZ131153 SV131123:SV131153 ACR131123:ACR131153 AMN131123:AMN131153 AWJ131123:AWJ131153 BGF131123:BGF131153 BQB131123:BQB131153 BZX131123:BZX131153 CJT131123:CJT131153 CTP131123:CTP131153 DDL131123:DDL131153 DNH131123:DNH131153 DXD131123:DXD131153 EGZ131123:EGZ131153 EQV131123:EQV131153 FAR131123:FAR131153 FKN131123:FKN131153 FUJ131123:FUJ131153 GEF131123:GEF131153 GOB131123:GOB131153 GXX131123:GXX131153 HHT131123:HHT131153 HRP131123:HRP131153 IBL131123:IBL131153 ILH131123:ILH131153 IVD131123:IVD131153 JEZ131123:JEZ131153 JOV131123:JOV131153 JYR131123:JYR131153 KIN131123:KIN131153 KSJ131123:KSJ131153 LCF131123:LCF131153 LMB131123:LMB131153 LVX131123:LVX131153 MFT131123:MFT131153 MPP131123:MPP131153 MZL131123:MZL131153 NJH131123:NJH131153 NTD131123:NTD131153 OCZ131123:OCZ131153 OMV131123:OMV131153 OWR131123:OWR131153 PGN131123:PGN131153 PQJ131123:PQJ131153 QAF131123:QAF131153 QKB131123:QKB131153 QTX131123:QTX131153 RDT131123:RDT131153 RNP131123:RNP131153 RXL131123:RXL131153 SHH131123:SHH131153 SRD131123:SRD131153 TAZ131123:TAZ131153 TKV131123:TKV131153 TUR131123:TUR131153 UEN131123:UEN131153 UOJ131123:UOJ131153 UYF131123:UYF131153 VIB131123:VIB131153 VRX131123:VRX131153 WBT131123:WBT131153 WLP131123:WLP131153 WVL131123:WVL131153 D196659:D196689 IZ196659:IZ196689 SV196659:SV196689 ACR196659:ACR196689 AMN196659:AMN196689 AWJ196659:AWJ196689 BGF196659:BGF196689 BQB196659:BQB196689 BZX196659:BZX196689 CJT196659:CJT196689 CTP196659:CTP196689 DDL196659:DDL196689 DNH196659:DNH196689 DXD196659:DXD196689 EGZ196659:EGZ196689 EQV196659:EQV196689 FAR196659:FAR196689 FKN196659:FKN196689 FUJ196659:FUJ196689 GEF196659:GEF196689 GOB196659:GOB196689 GXX196659:GXX196689 HHT196659:HHT196689 HRP196659:HRP196689 IBL196659:IBL196689 ILH196659:ILH196689 IVD196659:IVD196689 JEZ196659:JEZ196689 JOV196659:JOV196689 JYR196659:JYR196689 KIN196659:KIN196689 KSJ196659:KSJ196689 LCF196659:LCF196689 LMB196659:LMB196689 LVX196659:LVX196689 MFT196659:MFT196689 MPP196659:MPP196689 MZL196659:MZL196689 NJH196659:NJH196689 NTD196659:NTD196689 OCZ196659:OCZ196689 OMV196659:OMV196689 OWR196659:OWR196689 PGN196659:PGN196689 PQJ196659:PQJ196689 QAF196659:QAF196689 QKB196659:QKB196689 QTX196659:QTX196689 RDT196659:RDT196689 RNP196659:RNP196689 RXL196659:RXL196689 SHH196659:SHH196689 SRD196659:SRD196689 TAZ196659:TAZ196689 TKV196659:TKV196689 TUR196659:TUR196689 UEN196659:UEN196689 UOJ196659:UOJ196689 UYF196659:UYF196689 VIB196659:VIB196689 VRX196659:VRX196689 WBT196659:WBT196689 WLP196659:WLP196689 WVL196659:WVL196689 D262195:D262225 IZ262195:IZ262225 SV262195:SV262225 ACR262195:ACR262225 AMN262195:AMN262225 AWJ262195:AWJ262225 BGF262195:BGF262225 BQB262195:BQB262225 BZX262195:BZX262225 CJT262195:CJT262225 CTP262195:CTP262225 DDL262195:DDL262225 DNH262195:DNH262225 DXD262195:DXD262225 EGZ262195:EGZ262225 EQV262195:EQV262225 FAR262195:FAR262225 FKN262195:FKN262225 FUJ262195:FUJ262225 GEF262195:GEF262225 GOB262195:GOB262225 GXX262195:GXX262225 HHT262195:HHT262225 HRP262195:HRP262225 IBL262195:IBL262225 ILH262195:ILH262225 IVD262195:IVD262225 JEZ262195:JEZ262225 JOV262195:JOV262225 JYR262195:JYR262225 KIN262195:KIN262225 KSJ262195:KSJ262225 LCF262195:LCF262225 LMB262195:LMB262225 LVX262195:LVX262225 MFT262195:MFT262225 MPP262195:MPP262225 MZL262195:MZL262225 NJH262195:NJH262225 NTD262195:NTD262225 OCZ262195:OCZ262225 OMV262195:OMV262225 OWR262195:OWR262225 PGN262195:PGN262225 PQJ262195:PQJ262225 QAF262195:QAF262225 QKB262195:QKB262225 QTX262195:QTX262225 RDT262195:RDT262225 RNP262195:RNP262225 RXL262195:RXL262225 SHH262195:SHH262225 SRD262195:SRD262225 TAZ262195:TAZ262225 TKV262195:TKV262225 TUR262195:TUR262225 UEN262195:UEN262225 UOJ262195:UOJ262225 UYF262195:UYF262225 VIB262195:VIB262225 VRX262195:VRX262225 WBT262195:WBT262225 WLP262195:WLP262225 WVL262195:WVL262225 D327731:D327761 IZ327731:IZ327761 SV327731:SV327761 ACR327731:ACR327761 AMN327731:AMN327761 AWJ327731:AWJ327761 BGF327731:BGF327761 BQB327731:BQB327761 BZX327731:BZX327761 CJT327731:CJT327761 CTP327731:CTP327761 DDL327731:DDL327761 DNH327731:DNH327761 DXD327731:DXD327761 EGZ327731:EGZ327761 EQV327731:EQV327761 FAR327731:FAR327761 FKN327731:FKN327761 FUJ327731:FUJ327761 GEF327731:GEF327761 GOB327731:GOB327761 GXX327731:GXX327761 HHT327731:HHT327761 HRP327731:HRP327761 IBL327731:IBL327761 ILH327731:ILH327761 IVD327731:IVD327761 JEZ327731:JEZ327761 JOV327731:JOV327761 JYR327731:JYR327761 KIN327731:KIN327761 KSJ327731:KSJ327761 LCF327731:LCF327761 LMB327731:LMB327761 LVX327731:LVX327761 MFT327731:MFT327761 MPP327731:MPP327761 MZL327731:MZL327761 NJH327731:NJH327761 NTD327731:NTD327761 OCZ327731:OCZ327761 OMV327731:OMV327761 OWR327731:OWR327761 PGN327731:PGN327761 PQJ327731:PQJ327761 QAF327731:QAF327761 QKB327731:QKB327761 QTX327731:QTX327761 RDT327731:RDT327761 RNP327731:RNP327761 RXL327731:RXL327761 SHH327731:SHH327761 SRD327731:SRD327761 TAZ327731:TAZ327761 TKV327731:TKV327761 TUR327731:TUR327761 UEN327731:UEN327761 UOJ327731:UOJ327761 UYF327731:UYF327761 VIB327731:VIB327761 VRX327731:VRX327761 WBT327731:WBT327761 WLP327731:WLP327761 WVL327731:WVL327761 D393267:D393297 IZ393267:IZ393297 SV393267:SV393297 ACR393267:ACR393297 AMN393267:AMN393297 AWJ393267:AWJ393297 BGF393267:BGF393297 BQB393267:BQB393297 BZX393267:BZX393297 CJT393267:CJT393297 CTP393267:CTP393297 DDL393267:DDL393297 DNH393267:DNH393297 DXD393267:DXD393297 EGZ393267:EGZ393297 EQV393267:EQV393297 FAR393267:FAR393297 FKN393267:FKN393297 FUJ393267:FUJ393297 GEF393267:GEF393297 GOB393267:GOB393297 GXX393267:GXX393297 HHT393267:HHT393297 HRP393267:HRP393297 IBL393267:IBL393297 ILH393267:ILH393297 IVD393267:IVD393297 JEZ393267:JEZ393297 JOV393267:JOV393297 JYR393267:JYR393297 KIN393267:KIN393297 KSJ393267:KSJ393297 LCF393267:LCF393297 LMB393267:LMB393297 LVX393267:LVX393297 MFT393267:MFT393297 MPP393267:MPP393297 MZL393267:MZL393297 NJH393267:NJH393297 NTD393267:NTD393297 OCZ393267:OCZ393297 OMV393267:OMV393297 OWR393267:OWR393297 PGN393267:PGN393297 PQJ393267:PQJ393297 QAF393267:QAF393297 QKB393267:QKB393297 QTX393267:QTX393297 RDT393267:RDT393297 RNP393267:RNP393297 RXL393267:RXL393297 SHH393267:SHH393297 SRD393267:SRD393297 TAZ393267:TAZ393297 TKV393267:TKV393297 TUR393267:TUR393297 UEN393267:UEN393297 UOJ393267:UOJ393297 UYF393267:UYF393297 VIB393267:VIB393297 VRX393267:VRX393297 WBT393267:WBT393297 WLP393267:WLP393297 WVL393267:WVL393297 D458803:D458833 IZ458803:IZ458833 SV458803:SV458833 ACR458803:ACR458833 AMN458803:AMN458833 AWJ458803:AWJ458833 BGF458803:BGF458833 BQB458803:BQB458833 BZX458803:BZX458833 CJT458803:CJT458833 CTP458803:CTP458833 DDL458803:DDL458833 DNH458803:DNH458833 DXD458803:DXD458833 EGZ458803:EGZ458833 EQV458803:EQV458833 FAR458803:FAR458833 FKN458803:FKN458833 FUJ458803:FUJ458833 GEF458803:GEF458833 GOB458803:GOB458833 GXX458803:GXX458833 HHT458803:HHT458833 HRP458803:HRP458833 IBL458803:IBL458833 ILH458803:ILH458833 IVD458803:IVD458833 JEZ458803:JEZ458833 JOV458803:JOV458833 JYR458803:JYR458833 KIN458803:KIN458833 KSJ458803:KSJ458833 LCF458803:LCF458833 LMB458803:LMB458833 LVX458803:LVX458833 MFT458803:MFT458833 MPP458803:MPP458833 MZL458803:MZL458833 NJH458803:NJH458833 NTD458803:NTD458833 OCZ458803:OCZ458833 OMV458803:OMV458833 OWR458803:OWR458833 PGN458803:PGN458833 PQJ458803:PQJ458833 QAF458803:QAF458833 QKB458803:QKB458833 QTX458803:QTX458833 RDT458803:RDT458833 RNP458803:RNP458833 RXL458803:RXL458833 SHH458803:SHH458833 SRD458803:SRD458833 TAZ458803:TAZ458833 TKV458803:TKV458833 TUR458803:TUR458833 UEN458803:UEN458833 UOJ458803:UOJ458833 UYF458803:UYF458833 VIB458803:VIB458833 VRX458803:VRX458833 WBT458803:WBT458833 WLP458803:WLP458833 WVL458803:WVL458833 D524339:D524369 IZ524339:IZ524369 SV524339:SV524369 ACR524339:ACR524369 AMN524339:AMN524369 AWJ524339:AWJ524369 BGF524339:BGF524369 BQB524339:BQB524369 BZX524339:BZX524369 CJT524339:CJT524369 CTP524339:CTP524369 DDL524339:DDL524369 DNH524339:DNH524369 DXD524339:DXD524369 EGZ524339:EGZ524369 EQV524339:EQV524369 FAR524339:FAR524369 FKN524339:FKN524369 FUJ524339:FUJ524369 GEF524339:GEF524369 GOB524339:GOB524369 GXX524339:GXX524369 HHT524339:HHT524369 HRP524339:HRP524369 IBL524339:IBL524369 ILH524339:ILH524369 IVD524339:IVD524369 JEZ524339:JEZ524369 JOV524339:JOV524369 JYR524339:JYR524369 KIN524339:KIN524369 KSJ524339:KSJ524369 LCF524339:LCF524369 LMB524339:LMB524369 LVX524339:LVX524369 MFT524339:MFT524369 MPP524339:MPP524369 MZL524339:MZL524369 NJH524339:NJH524369 NTD524339:NTD524369 OCZ524339:OCZ524369 OMV524339:OMV524369 OWR524339:OWR524369 PGN524339:PGN524369 PQJ524339:PQJ524369 QAF524339:QAF524369 QKB524339:QKB524369 QTX524339:QTX524369 RDT524339:RDT524369 RNP524339:RNP524369 RXL524339:RXL524369 SHH524339:SHH524369 SRD524339:SRD524369 TAZ524339:TAZ524369 TKV524339:TKV524369 TUR524339:TUR524369 UEN524339:UEN524369 UOJ524339:UOJ524369 UYF524339:UYF524369 VIB524339:VIB524369 VRX524339:VRX524369 WBT524339:WBT524369 WLP524339:WLP524369 WVL524339:WVL524369 D589875:D589905 IZ589875:IZ589905 SV589875:SV589905 ACR589875:ACR589905 AMN589875:AMN589905 AWJ589875:AWJ589905 BGF589875:BGF589905 BQB589875:BQB589905 BZX589875:BZX589905 CJT589875:CJT589905 CTP589875:CTP589905 DDL589875:DDL589905 DNH589875:DNH589905 DXD589875:DXD589905 EGZ589875:EGZ589905 EQV589875:EQV589905 FAR589875:FAR589905 FKN589875:FKN589905 FUJ589875:FUJ589905 GEF589875:GEF589905 GOB589875:GOB589905 GXX589875:GXX589905 HHT589875:HHT589905 HRP589875:HRP589905 IBL589875:IBL589905 ILH589875:ILH589905 IVD589875:IVD589905 JEZ589875:JEZ589905 JOV589875:JOV589905 JYR589875:JYR589905 KIN589875:KIN589905 KSJ589875:KSJ589905 LCF589875:LCF589905 LMB589875:LMB589905 LVX589875:LVX589905 MFT589875:MFT589905 MPP589875:MPP589905 MZL589875:MZL589905 NJH589875:NJH589905 NTD589875:NTD589905 OCZ589875:OCZ589905 OMV589875:OMV589905 OWR589875:OWR589905 PGN589875:PGN589905 PQJ589875:PQJ589905 QAF589875:QAF589905 QKB589875:QKB589905 QTX589875:QTX589905 RDT589875:RDT589905 RNP589875:RNP589905 RXL589875:RXL589905 SHH589875:SHH589905 SRD589875:SRD589905 TAZ589875:TAZ589905 TKV589875:TKV589905 TUR589875:TUR589905 UEN589875:UEN589905 UOJ589875:UOJ589905 UYF589875:UYF589905 VIB589875:VIB589905 VRX589875:VRX589905 WBT589875:WBT589905 WLP589875:WLP589905 WVL589875:WVL589905 D655411:D655441 IZ655411:IZ655441 SV655411:SV655441 ACR655411:ACR655441 AMN655411:AMN655441 AWJ655411:AWJ655441 BGF655411:BGF655441 BQB655411:BQB655441 BZX655411:BZX655441 CJT655411:CJT655441 CTP655411:CTP655441 DDL655411:DDL655441 DNH655411:DNH655441 DXD655411:DXD655441 EGZ655411:EGZ655441 EQV655411:EQV655441 FAR655411:FAR655441 FKN655411:FKN655441 FUJ655411:FUJ655441 GEF655411:GEF655441 GOB655411:GOB655441 GXX655411:GXX655441 HHT655411:HHT655441 HRP655411:HRP655441 IBL655411:IBL655441 ILH655411:ILH655441 IVD655411:IVD655441 JEZ655411:JEZ655441 JOV655411:JOV655441 JYR655411:JYR655441 KIN655411:KIN655441 KSJ655411:KSJ655441 LCF655411:LCF655441 LMB655411:LMB655441 LVX655411:LVX655441 MFT655411:MFT655441 MPP655411:MPP655441 MZL655411:MZL655441 NJH655411:NJH655441 NTD655411:NTD655441 OCZ655411:OCZ655441 OMV655411:OMV655441 OWR655411:OWR655441 PGN655411:PGN655441 PQJ655411:PQJ655441 QAF655411:QAF655441 QKB655411:QKB655441 QTX655411:QTX655441 RDT655411:RDT655441 RNP655411:RNP655441 RXL655411:RXL655441 SHH655411:SHH655441 SRD655411:SRD655441 TAZ655411:TAZ655441 TKV655411:TKV655441 TUR655411:TUR655441 UEN655411:UEN655441 UOJ655411:UOJ655441 UYF655411:UYF655441 VIB655411:VIB655441 VRX655411:VRX655441 WBT655411:WBT655441 WLP655411:WLP655441 WVL655411:WVL655441 D720947:D720977 IZ720947:IZ720977 SV720947:SV720977 ACR720947:ACR720977 AMN720947:AMN720977 AWJ720947:AWJ720977 BGF720947:BGF720977 BQB720947:BQB720977 BZX720947:BZX720977 CJT720947:CJT720977 CTP720947:CTP720977 DDL720947:DDL720977 DNH720947:DNH720977 DXD720947:DXD720977 EGZ720947:EGZ720977 EQV720947:EQV720977 FAR720947:FAR720977 FKN720947:FKN720977 FUJ720947:FUJ720977 GEF720947:GEF720977 GOB720947:GOB720977 GXX720947:GXX720977 HHT720947:HHT720977 HRP720947:HRP720977 IBL720947:IBL720977 ILH720947:ILH720977 IVD720947:IVD720977 JEZ720947:JEZ720977 JOV720947:JOV720977 JYR720947:JYR720977 KIN720947:KIN720977 KSJ720947:KSJ720977 LCF720947:LCF720977 LMB720947:LMB720977 LVX720947:LVX720977 MFT720947:MFT720977 MPP720947:MPP720977 MZL720947:MZL720977 NJH720947:NJH720977 NTD720947:NTD720977 OCZ720947:OCZ720977 OMV720947:OMV720977 OWR720947:OWR720977 PGN720947:PGN720977 PQJ720947:PQJ720977 QAF720947:QAF720977 QKB720947:QKB720977 QTX720947:QTX720977 RDT720947:RDT720977 RNP720947:RNP720977 RXL720947:RXL720977 SHH720947:SHH720977 SRD720947:SRD720977 TAZ720947:TAZ720977 TKV720947:TKV720977 TUR720947:TUR720977 UEN720947:UEN720977 UOJ720947:UOJ720977 UYF720947:UYF720977 VIB720947:VIB720977 VRX720947:VRX720977 WBT720947:WBT720977 WLP720947:WLP720977 WVL720947:WVL720977 D786483:D786513 IZ786483:IZ786513 SV786483:SV786513 ACR786483:ACR786513 AMN786483:AMN786513 AWJ786483:AWJ786513 BGF786483:BGF786513 BQB786483:BQB786513 BZX786483:BZX786513 CJT786483:CJT786513 CTP786483:CTP786513 DDL786483:DDL786513 DNH786483:DNH786513 DXD786483:DXD786513 EGZ786483:EGZ786513 EQV786483:EQV786513 FAR786483:FAR786513 FKN786483:FKN786513 FUJ786483:FUJ786513 GEF786483:GEF786513 GOB786483:GOB786513 GXX786483:GXX786513 HHT786483:HHT786513 HRP786483:HRP786513 IBL786483:IBL786513 ILH786483:ILH786513 IVD786483:IVD786513 JEZ786483:JEZ786513 JOV786483:JOV786513 JYR786483:JYR786513 KIN786483:KIN786513 KSJ786483:KSJ786513 LCF786483:LCF786513 LMB786483:LMB786513 LVX786483:LVX786513 MFT786483:MFT786513 MPP786483:MPP786513 MZL786483:MZL786513 NJH786483:NJH786513 NTD786483:NTD786513 OCZ786483:OCZ786513 OMV786483:OMV786513 OWR786483:OWR786513 PGN786483:PGN786513 PQJ786483:PQJ786513 QAF786483:QAF786513 QKB786483:QKB786513 QTX786483:QTX786513 RDT786483:RDT786513 RNP786483:RNP786513 RXL786483:RXL786513 SHH786483:SHH786513 SRD786483:SRD786513 TAZ786483:TAZ786513 TKV786483:TKV786513 TUR786483:TUR786513 UEN786483:UEN786513 UOJ786483:UOJ786513 UYF786483:UYF786513 VIB786483:VIB786513 VRX786483:VRX786513 WBT786483:WBT786513 WLP786483:WLP786513 WVL786483:WVL786513 D852019:D852049 IZ852019:IZ852049 SV852019:SV852049 ACR852019:ACR852049 AMN852019:AMN852049 AWJ852019:AWJ852049 BGF852019:BGF852049 BQB852019:BQB852049 BZX852019:BZX852049 CJT852019:CJT852049 CTP852019:CTP852049 DDL852019:DDL852049 DNH852019:DNH852049 DXD852019:DXD852049 EGZ852019:EGZ852049 EQV852019:EQV852049 FAR852019:FAR852049 FKN852019:FKN852049 FUJ852019:FUJ852049 GEF852019:GEF852049 GOB852019:GOB852049 GXX852019:GXX852049 HHT852019:HHT852049 HRP852019:HRP852049 IBL852019:IBL852049 ILH852019:ILH852049 IVD852019:IVD852049 JEZ852019:JEZ852049 JOV852019:JOV852049 JYR852019:JYR852049 KIN852019:KIN852049 KSJ852019:KSJ852049 LCF852019:LCF852049 LMB852019:LMB852049 LVX852019:LVX852049 MFT852019:MFT852049 MPP852019:MPP852049 MZL852019:MZL852049 NJH852019:NJH852049 NTD852019:NTD852049 OCZ852019:OCZ852049 OMV852019:OMV852049 OWR852019:OWR852049 PGN852019:PGN852049 PQJ852019:PQJ852049 QAF852019:QAF852049 QKB852019:QKB852049 QTX852019:QTX852049 RDT852019:RDT852049 RNP852019:RNP852049 RXL852019:RXL852049 SHH852019:SHH852049 SRD852019:SRD852049 TAZ852019:TAZ852049 TKV852019:TKV852049 TUR852019:TUR852049 UEN852019:UEN852049 UOJ852019:UOJ852049 UYF852019:UYF852049 VIB852019:VIB852049 VRX852019:VRX852049 WBT852019:WBT852049 WLP852019:WLP852049 WVL852019:WVL852049 D917555:D917585 IZ917555:IZ917585 SV917555:SV917585 ACR917555:ACR917585 AMN917555:AMN917585 AWJ917555:AWJ917585 BGF917555:BGF917585 BQB917555:BQB917585 BZX917555:BZX917585 CJT917555:CJT917585 CTP917555:CTP917585 DDL917555:DDL917585 DNH917555:DNH917585 DXD917555:DXD917585 EGZ917555:EGZ917585 EQV917555:EQV917585 FAR917555:FAR917585 FKN917555:FKN917585 FUJ917555:FUJ917585 GEF917555:GEF917585 GOB917555:GOB917585 GXX917555:GXX917585 HHT917555:HHT917585 HRP917555:HRP917585 IBL917555:IBL917585 ILH917555:ILH917585 IVD917555:IVD917585 JEZ917555:JEZ917585 JOV917555:JOV917585 JYR917555:JYR917585 KIN917555:KIN917585 KSJ917555:KSJ917585 LCF917555:LCF917585 LMB917555:LMB917585 LVX917555:LVX917585 MFT917555:MFT917585 MPP917555:MPP917585 MZL917555:MZL917585 NJH917555:NJH917585 NTD917555:NTD917585 OCZ917555:OCZ917585 OMV917555:OMV917585 OWR917555:OWR917585 PGN917555:PGN917585 PQJ917555:PQJ917585 QAF917555:QAF917585 QKB917555:QKB917585 QTX917555:QTX917585 RDT917555:RDT917585 RNP917555:RNP917585 RXL917555:RXL917585 SHH917555:SHH917585 SRD917555:SRD917585 TAZ917555:TAZ917585 TKV917555:TKV917585 TUR917555:TUR917585 UEN917555:UEN917585 UOJ917555:UOJ917585 UYF917555:UYF917585 VIB917555:VIB917585 VRX917555:VRX917585 WBT917555:WBT917585 WLP917555:WLP917585 WVL917555:WVL917585 D983091:D983121 IZ983091:IZ983121 SV983091:SV983121 ACR983091:ACR983121 AMN983091:AMN983121 AWJ983091:AWJ983121 BGF983091:BGF983121 BQB983091:BQB983121 BZX983091:BZX983121 CJT983091:CJT983121 CTP983091:CTP983121 DDL983091:DDL983121 DNH983091:DNH983121 DXD983091:DXD983121 EGZ983091:EGZ983121 EQV983091:EQV983121 FAR983091:FAR983121 FKN983091:FKN983121 FUJ983091:FUJ983121 GEF983091:GEF983121 GOB983091:GOB983121 GXX983091:GXX983121 HHT983091:HHT983121 HRP983091:HRP983121 IBL983091:IBL983121 ILH983091:ILH983121 IVD983091:IVD983121 JEZ983091:JEZ983121 JOV983091:JOV983121 JYR983091:JYR983121 KIN983091:KIN983121 KSJ983091:KSJ983121 LCF983091:LCF983121 LMB983091:LMB983121 LVX983091:LVX983121 MFT983091:MFT983121 MPP983091:MPP983121 MZL983091:MZL983121 NJH983091:NJH983121 NTD983091:NTD983121 OCZ983091:OCZ983121 OMV983091:OMV983121 OWR983091:OWR983121 PGN983091:PGN983121 PQJ983091:PQJ983121 QAF983091:QAF983121 QKB983091:QKB983121 QTX983091:QTX983121 RDT983091:RDT983121 RNP983091:RNP983121 RXL983091:RXL983121 SHH983091:SHH983121 SRD983091:SRD983121 TAZ983091:TAZ983121 TKV983091:TKV983121 TUR983091:TUR983121 UEN983091:UEN983121 UOJ983091:UOJ983121 UYF983091:UYF983121 VIB983091:VIB983121 VRX983091:VRX983121 WBT983091:WBT983121 WLP983091:WLP983121">
      <formula1>DistributorList</formula1>
    </dataValidation>
    <dataValidation type="list" allowBlank="1" showInputMessage="1" showErrorMessage="1" sqref="WVK983091:WVK983121 IY11:IY81 SU11:SU81 ACQ11:ACQ81 AMM11:AMM81 AWI11:AWI81 BGE11:BGE81 BQA11:BQA81 BZW11:BZW81 CJS11:CJS81 CTO11:CTO81 DDK11:DDK81 DNG11:DNG81 DXC11:DXC81 EGY11:EGY81 EQU11:EQU81 FAQ11:FAQ81 FKM11:FKM81 FUI11:FUI81 GEE11:GEE81 GOA11:GOA81 GXW11:GXW81 HHS11:HHS81 HRO11:HRO81 IBK11:IBK81 ILG11:ILG81 IVC11:IVC81 JEY11:JEY81 JOU11:JOU81 JYQ11:JYQ81 KIM11:KIM81 KSI11:KSI81 LCE11:LCE81 LMA11:LMA81 LVW11:LVW81 MFS11:MFS81 MPO11:MPO81 MZK11:MZK81 NJG11:NJG81 NTC11:NTC81 OCY11:OCY81 OMU11:OMU81 OWQ11:OWQ81 PGM11:PGM81 PQI11:PQI81 QAE11:QAE81 QKA11:QKA81 QTW11:QTW81 RDS11:RDS81 RNO11:RNO81 RXK11:RXK81 SHG11:SHG81 SRC11:SRC81 TAY11:TAY81 TKU11:TKU81 TUQ11:TUQ81 UEM11:UEM81 UOI11:UOI81 UYE11:UYE81 VIA11:VIA81 VRW11:VRW81 WBS11:WBS81 WLO11:WLO81 WVK11:WVK81 C65587:C65617 IY65587:IY65617 SU65587:SU65617 ACQ65587:ACQ65617 AMM65587:AMM65617 AWI65587:AWI65617 BGE65587:BGE65617 BQA65587:BQA65617 BZW65587:BZW65617 CJS65587:CJS65617 CTO65587:CTO65617 DDK65587:DDK65617 DNG65587:DNG65617 DXC65587:DXC65617 EGY65587:EGY65617 EQU65587:EQU65617 FAQ65587:FAQ65617 FKM65587:FKM65617 FUI65587:FUI65617 GEE65587:GEE65617 GOA65587:GOA65617 GXW65587:GXW65617 HHS65587:HHS65617 HRO65587:HRO65617 IBK65587:IBK65617 ILG65587:ILG65617 IVC65587:IVC65617 JEY65587:JEY65617 JOU65587:JOU65617 JYQ65587:JYQ65617 KIM65587:KIM65617 KSI65587:KSI65617 LCE65587:LCE65617 LMA65587:LMA65617 LVW65587:LVW65617 MFS65587:MFS65617 MPO65587:MPO65617 MZK65587:MZK65617 NJG65587:NJG65617 NTC65587:NTC65617 OCY65587:OCY65617 OMU65587:OMU65617 OWQ65587:OWQ65617 PGM65587:PGM65617 PQI65587:PQI65617 QAE65587:QAE65617 QKA65587:QKA65617 QTW65587:QTW65617 RDS65587:RDS65617 RNO65587:RNO65617 RXK65587:RXK65617 SHG65587:SHG65617 SRC65587:SRC65617 TAY65587:TAY65617 TKU65587:TKU65617 TUQ65587:TUQ65617 UEM65587:UEM65617 UOI65587:UOI65617 UYE65587:UYE65617 VIA65587:VIA65617 VRW65587:VRW65617 WBS65587:WBS65617 WLO65587:WLO65617 WVK65587:WVK65617 C131123:C131153 IY131123:IY131153 SU131123:SU131153 ACQ131123:ACQ131153 AMM131123:AMM131153 AWI131123:AWI131153 BGE131123:BGE131153 BQA131123:BQA131153 BZW131123:BZW131153 CJS131123:CJS131153 CTO131123:CTO131153 DDK131123:DDK131153 DNG131123:DNG131153 DXC131123:DXC131153 EGY131123:EGY131153 EQU131123:EQU131153 FAQ131123:FAQ131153 FKM131123:FKM131153 FUI131123:FUI131153 GEE131123:GEE131153 GOA131123:GOA131153 GXW131123:GXW131153 HHS131123:HHS131153 HRO131123:HRO131153 IBK131123:IBK131153 ILG131123:ILG131153 IVC131123:IVC131153 JEY131123:JEY131153 JOU131123:JOU131153 JYQ131123:JYQ131153 KIM131123:KIM131153 KSI131123:KSI131153 LCE131123:LCE131153 LMA131123:LMA131153 LVW131123:LVW131153 MFS131123:MFS131153 MPO131123:MPO131153 MZK131123:MZK131153 NJG131123:NJG131153 NTC131123:NTC131153 OCY131123:OCY131153 OMU131123:OMU131153 OWQ131123:OWQ131153 PGM131123:PGM131153 PQI131123:PQI131153 QAE131123:QAE131153 QKA131123:QKA131153 QTW131123:QTW131153 RDS131123:RDS131153 RNO131123:RNO131153 RXK131123:RXK131153 SHG131123:SHG131153 SRC131123:SRC131153 TAY131123:TAY131153 TKU131123:TKU131153 TUQ131123:TUQ131153 UEM131123:UEM131153 UOI131123:UOI131153 UYE131123:UYE131153 VIA131123:VIA131153 VRW131123:VRW131153 WBS131123:WBS131153 WLO131123:WLO131153 WVK131123:WVK131153 C196659:C196689 IY196659:IY196689 SU196659:SU196689 ACQ196659:ACQ196689 AMM196659:AMM196689 AWI196659:AWI196689 BGE196659:BGE196689 BQA196659:BQA196689 BZW196659:BZW196689 CJS196659:CJS196689 CTO196659:CTO196689 DDK196659:DDK196689 DNG196659:DNG196689 DXC196659:DXC196689 EGY196659:EGY196689 EQU196659:EQU196689 FAQ196659:FAQ196689 FKM196659:FKM196689 FUI196659:FUI196689 GEE196659:GEE196689 GOA196659:GOA196689 GXW196659:GXW196689 HHS196659:HHS196689 HRO196659:HRO196689 IBK196659:IBK196689 ILG196659:ILG196689 IVC196659:IVC196689 JEY196659:JEY196689 JOU196659:JOU196689 JYQ196659:JYQ196689 KIM196659:KIM196689 KSI196659:KSI196689 LCE196659:LCE196689 LMA196659:LMA196689 LVW196659:LVW196689 MFS196659:MFS196689 MPO196659:MPO196689 MZK196659:MZK196689 NJG196659:NJG196689 NTC196659:NTC196689 OCY196659:OCY196689 OMU196659:OMU196689 OWQ196659:OWQ196689 PGM196659:PGM196689 PQI196659:PQI196689 QAE196659:QAE196689 QKA196659:QKA196689 QTW196659:QTW196689 RDS196659:RDS196689 RNO196659:RNO196689 RXK196659:RXK196689 SHG196659:SHG196689 SRC196659:SRC196689 TAY196659:TAY196689 TKU196659:TKU196689 TUQ196659:TUQ196689 UEM196659:UEM196689 UOI196659:UOI196689 UYE196659:UYE196689 VIA196659:VIA196689 VRW196659:VRW196689 WBS196659:WBS196689 WLO196659:WLO196689 WVK196659:WVK196689 C262195:C262225 IY262195:IY262225 SU262195:SU262225 ACQ262195:ACQ262225 AMM262195:AMM262225 AWI262195:AWI262225 BGE262195:BGE262225 BQA262195:BQA262225 BZW262195:BZW262225 CJS262195:CJS262225 CTO262195:CTO262225 DDK262195:DDK262225 DNG262195:DNG262225 DXC262195:DXC262225 EGY262195:EGY262225 EQU262195:EQU262225 FAQ262195:FAQ262225 FKM262195:FKM262225 FUI262195:FUI262225 GEE262195:GEE262225 GOA262195:GOA262225 GXW262195:GXW262225 HHS262195:HHS262225 HRO262195:HRO262225 IBK262195:IBK262225 ILG262195:ILG262225 IVC262195:IVC262225 JEY262195:JEY262225 JOU262195:JOU262225 JYQ262195:JYQ262225 KIM262195:KIM262225 KSI262195:KSI262225 LCE262195:LCE262225 LMA262195:LMA262225 LVW262195:LVW262225 MFS262195:MFS262225 MPO262195:MPO262225 MZK262195:MZK262225 NJG262195:NJG262225 NTC262195:NTC262225 OCY262195:OCY262225 OMU262195:OMU262225 OWQ262195:OWQ262225 PGM262195:PGM262225 PQI262195:PQI262225 QAE262195:QAE262225 QKA262195:QKA262225 QTW262195:QTW262225 RDS262195:RDS262225 RNO262195:RNO262225 RXK262195:RXK262225 SHG262195:SHG262225 SRC262195:SRC262225 TAY262195:TAY262225 TKU262195:TKU262225 TUQ262195:TUQ262225 UEM262195:UEM262225 UOI262195:UOI262225 UYE262195:UYE262225 VIA262195:VIA262225 VRW262195:VRW262225 WBS262195:WBS262225 WLO262195:WLO262225 WVK262195:WVK262225 C327731:C327761 IY327731:IY327761 SU327731:SU327761 ACQ327731:ACQ327761 AMM327731:AMM327761 AWI327731:AWI327761 BGE327731:BGE327761 BQA327731:BQA327761 BZW327731:BZW327761 CJS327731:CJS327761 CTO327731:CTO327761 DDK327731:DDK327761 DNG327731:DNG327761 DXC327731:DXC327761 EGY327731:EGY327761 EQU327731:EQU327761 FAQ327731:FAQ327761 FKM327731:FKM327761 FUI327731:FUI327761 GEE327731:GEE327761 GOA327731:GOA327761 GXW327731:GXW327761 HHS327731:HHS327761 HRO327731:HRO327761 IBK327731:IBK327761 ILG327731:ILG327761 IVC327731:IVC327761 JEY327731:JEY327761 JOU327731:JOU327761 JYQ327731:JYQ327761 KIM327731:KIM327761 KSI327731:KSI327761 LCE327731:LCE327761 LMA327731:LMA327761 LVW327731:LVW327761 MFS327731:MFS327761 MPO327731:MPO327761 MZK327731:MZK327761 NJG327731:NJG327761 NTC327731:NTC327761 OCY327731:OCY327761 OMU327731:OMU327761 OWQ327731:OWQ327761 PGM327731:PGM327761 PQI327731:PQI327761 QAE327731:QAE327761 QKA327731:QKA327761 QTW327731:QTW327761 RDS327731:RDS327761 RNO327731:RNO327761 RXK327731:RXK327761 SHG327731:SHG327761 SRC327731:SRC327761 TAY327731:TAY327761 TKU327731:TKU327761 TUQ327731:TUQ327761 UEM327731:UEM327761 UOI327731:UOI327761 UYE327731:UYE327761 VIA327731:VIA327761 VRW327731:VRW327761 WBS327731:WBS327761 WLO327731:WLO327761 WVK327731:WVK327761 C393267:C393297 IY393267:IY393297 SU393267:SU393297 ACQ393267:ACQ393297 AMM393267:AMM393297 AWI393267:AWI393297 BGE393267:BGE393297 BQA393267:BQA393297 BZW393267:BZW393297 CJS393267:CJS393297 CTO393267:CTO393297 DDK393267:DDK393297 DNG393267:DNG393297 DXC393267:DXC393297 EGY393267:EGY393297 EQU393267:EQU393297 FAQ393267:FAQ393297 FKM393267:FKM393297 FUI393267:FUI393297 GEE393267:GEE393297 GOA393267:GOA393297 GXW393267:GXW393297 HHS393267:HHS393297 HRO393267:HRO393297 IBK393267:IBK393297 ILG393267:ILG393297 IVC393267:IVC393297 JEY393267:JEY393297 JOU393267:JOU393297 JYQ393267:JYQ393297 KIM393267:KIM393297 KSI393267:KSI393297 LCE393267:LCE393297 LMA393267:LMA393297 LVW393267:LVW393297 MFS393267:MFS393297 MPO393267:MPO393297 MZK393267:MZK393297 NJG393267:NJG393297 NTC393267:NTC393297 OCY393267:OCY393297 OMU393267:OMU393297 OWQ393267:OWQ393297 PGM393267:PGM393297 PQI393267:PQI393297 QAE393267:QAE393297 QKA393267:QKA393297 QTW393267:QTW393297 RDS393267:RDS393297 RNO393267:RNO393297 RXK393267:RXK393297 SHG393267:SHG393297 SRC393267:SRC393297 TAY393267:TAY393297 TKU393267:TKU393297 TUQ393267:TUQ393297 UEM393267:UEM393297 UOI393267:UOI393297 UYE393267:UYE393297 VIA393267:VIA393297 VRW393267:VRW393297 WBS393267:WBS393297 WLO393267:WLO393297 WVK393267:WVK393297 C458803:C458833 IY458803:IY458833 SU458803:SU458833 ACQ458803:ACQ458833 AMM458803:AMM458833 AWI458803:AWI458833 BGE458803:BGE458833 BQA458803:BQA458833 BZW458803:BZW458833 CJS458803:CJS458833 CTO458803:CTO458833 DDK458803:DDK458833 DNG458803:DNG458833 DXC458803:DXC458833 EGY458803:EGY458833 EQU458803:EQU458833 FAQ458803:FAQ458833 FKM458803:FKM458833 FUI458803:FUI458833 GEE458803:GEE458833 GOA458803:GOA458833 GXW458803:GXW458833 HHS458803:HHS458833 HRO458803:HRO458833 IBK458803:IBK458833 ILG458803:ILG458833 IVC458803:IVC458833 JEY458803:JEY458833 JOU458803:JOU458833 JYQ458803:JYQ458833 KIM458803:KIM458833 KSI458803:KSI458833 LCE458803:LCE458833 LMA458803:LMA458833 LVW458803:LVW458833 MFS458803:MFS458833 MPO458803:MPO458833 MZK458803:MZK458833 NJG458803:NJG458833 NTC458803:NTC458833 OCY458803:OCY458833 OMU458803:OMU458833 OWQ458803:OWQ458833 PGM458803:PGM458833 PQI458803:PQI458833 QAE458803:QAE458833 QKA458803:QKA458833 QTW458803:QTW458833 RDS458803:RDS458833 RNO458803:RNO458833 RXK458803:RXK458833 SHG458803:SHG458833 SRC458803:SRC458833 TAY458803:TAY458833 TKU458803:TKU458833 TUQ458803:TUQ458833 UEM458803:UEM458833 UOI458803:UOI458833 UYE458803:UYE458833 VIA458803:VIA458833 VRW458803:VRW458833 WBS458803:WBS458833 WLO458803:WLO458833 WVK458803:WVK458833 C524339:C524369 IY524339:IY524369 SU524339:SU524369 ACQ524339:ACQ524369 AMM524339:AMM524369 AWI524339:AWI524369 BGE524339:BGE524369 BQA524339:BQA524369 BZW524339:BZW524369 CJS524339:CJS524369 CTO524339:CTO524369 DDK524339:DDK524369 DNG524339:DNG524369 DXC524339:DXC524369 EGY524339:EGY524369 EQU524339:EQU524369 FAQ524339:FAQ524369 FKM524339:FKM524369 FUI524339:FUI524369 GEE524339:GEE524369 GOA524339:GOA524369 GXW524339:GXW524369 HHS524339:HHS524369 HRO524339:HRO524369 IBK524339:IBK524369 ILG524339:ILG524369 IVC524339:IVC524369 JEY524339:JEY524369 JOU524339:JOU524369 JYQ524339:JYQ524369 KIM524339:KIM524369 KSI524339:KSI524369 LCE524339:LCE524369 LMA524339:LMA524369 LVW524339:LVW524369 MFS524339:MFS524369 MPO524339:MPO524369 MZK524339:MZK524369 NJG524339:NJG524369 NTC524339:NTC524369 OCY524339:OCY524369 OMU524339:OMU524369 OWQ524339:OWQ524369 PGM524339:PGM524369 PQI524339:PQI524369 QAE524339:QAE524369 QKA524339:QKA524369 QTW524339:QTW524369 RDS524339:RDS524369 RNO524339:RNO524369 RXK524339:RXK524369 SHG524339:SHG524369 SRC524339:SRC524369 TAY524339:TAY524369 TKU524339:TKU524369 TUQ524339:TUQ524369 UEM524339:UEM524369 UOI524339:UOI524369 UYE524339:UYE524369 VIA524339:VIA524369 VRW524339:VRW524369 WBS524339:WBS524369 WLO524339:WLO524369 WVK524339:WVK524369 C589875:C589905 IY589875:IY589905 SU589875:SU589905 ACQ589875:ACQ589905 AMM589875:AMM589905 AWI589875:AWI589905 BGE589875:BGE589905 BQA589875:BQA589905 BZW589875:BZW589905 CJS589875:CJS589905 CTO589875:CTO589905 DDK589875:DDK589905 DNG589875:DNG589905 DXC589875:DXC589905 EGY589875:EGY589905 EQU589875:EQU589905 FAQ589875:FAQ589905 FKM589875:FKM589905 FUI589875:FUI589905 GEE589875:GEE589905 GOA589875:GOA589905 GXW589875:GXW589905 HHS589875:HHS589905 HRO589875:HRO589905 IBK589875:IBK589905 ILG589875:ILG589905 IVC589875:IVC589905 JEY589875:JEY589905 JOU589875:JOU589905 JYQ589875:JYQ589905 KIM589875:KIM589905 KSI589875:KSI589905 LCE589875:LCE589905 LMA589875:LMA589905 LVW589875:LVW589905 MFS589875:MFS589905 MPO589875:MPO589905 MZK589875:MZK589905 NJG589875:NJG589905 NTC589875:NTC589905 OCY589875:OCY589905 OMU589875:OMU589905 OWQ589875:OWQ589905 PGM589875:PGM589905 PQI589875:PQI589905 QAE589875:QAE589905 QKA589875:QKA589905 QTW589875:QTW589905 RDS589875:RDS589905 RNO589875:RNO589905 RXK589875:RXK589905 SHG589875:SHG589905 SRC589875:SRC589905 TAY589875:TAY589905 TKU589875:TKU589905 TUQ589875:TUQ589905 UEM589875:UEM589905 UOI589875:UOI589905 UYE589875:UYE589905 VIA589875:VIA589905 VRW589875:VRW589905 WBS589875:WBS589905 WLO589875:WLO589905 WVK589875:WVK589905 C655411:C655441 IY655411:IY655441 SU655411:SU655441 ACQ655411:ACQ655441 AMM655411:AMM655441 AWI655411:AWI655441 BGE655411:BGE655441 BQA655411:BQA655441 BZW655411:BZW655441 CJS655411:CJS655441 CTO655411:CTO655441 DDK655411:DDK655441 DNG655411:DNG655441 DXC655411:DXC655441 EGY655411:EGY655441 EQU655411:EQU655441 FAQ655411:FAQ655441 FKM655411:FKM655441 FUI655411:FUI655441 GEE655411:GEE655441 GOA655411:GOA655441 GXW655411:GXW655441 HHS655411:HHS655441 HRO655411:HRO655441 IBK655411:IBK655441 ILG655411:ILG655441 IVC655411:IVC655441 JEY655411:JEY655441 JOU655411:JOU655441 JYQ655411:JYQ655441 KIM655411:KIM655441 KSI655411:KSI655441 LCE655411:LCE655441 LMA655411:LMA655441 LVW655411:LVW655441 MFS655411:MFS655441 MPO655411:MPO655441 MZK655411:MZK655441 NJG655411:NJG655441 NTC655411:NTC655441 OCY655411:OCY655441 OMU655411:OMU655441 OWQ655411:OWQ655441 PGM655411:PGM655441 PQI655411:PQI655441 QAE655411:QAE655441 QKA655411:QKA655441 QTW655411:QTW655441 RDS655411:RDS655441 RNO655411:RNO655441 RXK655411:RXK655441 SHG655411:SHG655441 SRC655411:SRC655441 TAY655411:TAY655441 TKU655411:TKU655441 TUQ655411:TUQ655441 UEM655411:UEM655441 UOI655411:UOI655441 UYE655411:UYE655441 VIA655411:VIA655441 VRW655411:VRW655441 WBS655411:WBS655441 WLO655411:WLO655441 WVK655411:WVK655441 C720947:C720977 IY720947:IY720977 SU720947:SU720977 ACQ720947:ACQ720977 AMM720947:AMM720977 AWI720947:AWI720977 BGE720947:BGE720977 BQA720947:BQA720977 BZW720947:BZW720977 CJS720947:CJS720977 CTO720947:CTO720977 DDK720947:DDK720977 DNG720947:DNG720977 DXC720947:DXC720977 EGY720947:EGY720977 EQU720947:EQU720977 FAQ720947:FAQ720977 FKM720947:FKM720977 FUI720947:FUI720977 GEE720947:GEE720977 GOA720947:GOA720977 GXW720947:GXW720977 HHS720947:HHS720977 HRO720947:HRO720977 IBK720947:IBK720977 ILG720947:ILG720977 IVC720947:IVC720977 JEY720947:JEY720977 JOU720947:JOU720977 JYQ720947:JYQ720977 KIM720947:KIM720977 KSI720947:KSI720977 LCE720947:LCE720977 LMA720947:LMA720977 LVW720947:LVW720977 MFS720947:MFS720977 MPO720947:MPO720977 MZK720947:MZK720977 NJG720947:NJG720977 NTC720947:NTC720977 OCY720947:OCY720977 OMU720947:OMU720977 OWQ720947:OWQ720977 PGM720947:PGM720977 PQI720947:PQI720977 QAE720947:QAE720977 QKA720947:QKA720977 QTW720947:QTW720977 RDS720947:RDS720977 RNO720947:RNO720977 RXK720947:RXK720977 SHG720947:SHG720977 SRC720947:SRC720977 TAY720947:TAY720977 TKU720947:TKU720977 TUQ720947:TUQ720977 UEM720947:UEM720977 UOI720947:UOI720977 UYE720947:UYE720977 VIA720947:VIA720977 VRW720947:VRW720977 WBS720947:WBS720977 WLO720947:WLO720977 WVK720947:WVK720977 C786483:C786513 IY786483:IY786513 SU786483:SU786513 ACQ786483:ACQ786513 AMM786483:AMM786513 AWI786483:AWI786513 BGE786483:BGE786513 BQA786483:BQA786513 BZW786483:BZW786513 CJS786483:CJS786513 CTO786483:CTO786513 DDK786483:DDK786513 DNG786483:DNG786513 DXC786483:DXC786513 EGY786483:EGY786513 EQU786483:EQU786513 FAQ786483:FAQ786513 FKM786483:FKM786513 FUI786483:FUI786513 GEE786483:GEE786513 GOA786483:GOA786513 GXW786483:GXW786513 HHS786483:HHS786513 HRO786483:HRO786513 IBK786483:IBK786513 ILG786483:ILG786513 IVC786483:IVC786513 JEY786483:JEY786513 JOU786483:JOU786513 JYQ786483:JYQ786513 KIM786483:KIM786513 KSI786483:KSI786513 LCE786483:LCE786513 LMA786483:LMA786513 LVW786483:LVW786513 MFS786483:MFS786513 MPO786483:MPO786513 MZK786483:MZK786513 NJG786483:NJG786513 NTC786483:NTC786513 OCY786483:OCY786513 OMU786483:OMU786513 OWQ786483:OWQ786513 PGM786483:PGM786513 PQI786483:PQI786513 QAE786483:QAE786513 QKA786483:QKA786513 QTW786483:QTW786513 RDS786483:RDS786513 RNO786483:RNO786513 RXK786483:RXK786513 SHG786483:SHG786513 SRC786483:SRC786513 TAY786483:TAY786513 TKU786483:TKU786513 TUQ786483:TUQ786513 UEM786483:UEM786513 UOI786483:UOI786513 UYE786483:UYE786513 VIA786483:VIA786513 VRW786483:VRW786513 WBS786483:WBS786513 WLO786483:WLO786513 WVK786483:WVK786513 C852019:C852049 IY852019:IY852049 SU852019:SU852049 ACQ852019:ACQ852049 AMM852019:AMM852049 AWI852019:AWI852049 BGE852019:BGE852049 BQA852019:BQA852049 BZW852019:BZW852049 CJS852019:CJS852049 CTO852019:CTO852049 DDK852019:DDK852049 DNG852019:DNG852049 DXC852019:DXC852049 EGY852019:EGY852049 EQU852019:EQU852049 FAQ852019:FAQ852049 FKM852019:FKM852049 FUI852019:FUI852049 GEE852019:GEE852049 GOA852019:GOA852049 GXW852019:GXW852049 HHS852019:HHS852049 HRO852019:HRO852049 IBK852019:IBK852049 ILG852019:ILG852049 IVC852019:IVC852049 JEY852019:JEY852049 JOU852019:JOU852049 JYQ852019:JYQ852049 KIM852019:KIM852049 KSI852019:KSI852049 LCE852019:LCE852049 LMA852019:LMA852049 LVW852019:LVW852049 MFS852019:MFS852049 MPO852019:MPO852049 MZK852019:MZK852049 NJG852019:NJG852049 NTC852019:NTC852049 OCY852019:OCY852049 OMU852019:OMU852049 OWQ852019:OWQ852049 PGM852019:PGM852049 PQI852019:PQI852049 QAE852019:QAE852049 QKA852019:QKA852049 QTW852019:QTW852049 RDS852019:RDS852049 RNO852019:RNO852049 RXK852019:RXK852049 SHG852019:SHG852049 SRC852019:SRC852049 TAY852019:TAY852049 TKU852019:TKU852049 TUQ852019:TUQ852049 UEM852019:UEM852049 UOI852019:UOI852049 UYE852019:UYE852049 VIA852019:VIA852049 VRW852019:VRW852049 WBS852019:WBS852049 WLO852019:WLO852049 WVK852019:WVK852049 C917555:C917585 IY917555:IY917585 SU917555:SU917585 ACQ917555:ACQ917585 AMM917555:AMM917585 AWI917555:AWI917585 BGE917555:BGE917585 BQA917555:BQA917585 BZW917555:BZW917585 CJS917555:CJS917585 CTO917555:CTO917585 DDK917555:DDK917585 DNG917555:DNG917585 DXC917555:DXC917585 EGY917555:EGY917585 EQU917555:EQU917585 FAQ917555:FAQ917585 FKM917555:FKM917585 FUI917555:FUI917585 GEE917555:GEE917585 GOA917555:GOA917585 GXW917555:GXW917585 HHS917555:HHS917585 HRO917555:HRO917585 IBK917555:IBK917585 ILG917555:ILG917585 IVC917555:IVC917585 JEY917555:JEY917585 JOU917555:JOU917585 JYQ917555:JYQ917585 KIM917555:KIM917585 KSI917555:KSI917585 LCE917555:LCE917585 LMA917555:LMA917585 LVW917555:LVW917585 MFS917555:MFS917585 MPO917555:MPO917585 MZK917555:MZK917585 NJG917555:NJG917585 NTC917555:NTC917585 OCY917555:OCY917585 OMU917555:OMU917585 OWQ917555:OWQ917585 PGM917555:PGM917585 PQI917555:PQI917585 QAE917555:QAE917585 QKA917555:QKA917585 QTW917555:QTW917585 RDS917555:RDS917585 RNO917555:RNO917585 RXK917555:RXK917585 SHG917555:SHG917585 SRC917555:SRC917585 TAY917555:TAY917585 TKU917555:TKU917585 TUQ917555:TUQ917585 UEM917555:UEM917585 UOI917555:UOI917585 UYE917555:UYE917585 VIA917555:VIA917585 VRW917555:VRW917585 WBS917555:WBS917585 WLO917555:WLO917585 WVK917555:WVK917585 C983091:C983121 IY983091:IY983121 SU983091:SU983121 ACQ983091:ACQ983121 AMM983091:AMM983121 AWI983091:AWI983121 BGE983091:BGE983121 BQA983091:BQA983121 BZW983091:BZW983121 CJS983091:CJS983121 CTO983091:CTO983121 DDK983091:DDK983121 DNG983091:DNG983121 DXC983091:DXC983121 EGY983091:EGY983121 EQU983091:EQU983121 FAQ983091:FAQ983121 FKM983091:FKM983121 FUI983091:FUI983121 GEE983091:GEE983121 GOA983091:GOA983121 GXW983091:GXW983121 HHS983091:HHS983121 HRO983091:HRO983121 IBK983091:IBK983121 ILG983091:ILG983121 IVC983091:IVC983121 JEY983091:JEY983121 JOU983091:JOU983121 JYQ983091:JYQ983121 KIM983091:KIM983121 KSI983091:KSI983121 LCE983091:LCE983121 LMA983091:LMA983121 LVW983091:LVW983121 MFS983091:MFS983121 MPO983091:MPO983121 MZK983091:MZK983121 NJG983091:NJG983121 NTC983091:NTC983121 OCY983091:OCY983121 OMU983091:OMU983121 OWQ983091:OWQ983121 PGM983091:PGM983121 PQI983091:PQI983121 QAE983091:QAE983121 QKA983091:QKA983121 QTW983091:QTW983121 RDS983091:RDS983121 RNO983091:RNO983121 RXK983091:RXK983121 SHG983091:SHG983121 SRC983091:SRC983121 TAY983091:TAY983121 TKU983091:TKU983121 TUQ983091:TUQ983121 UEM983091:UEM983121 UOI983091:UOI983121 UYE983091:UYE983121 VIA983091:VIA983121 VRW983091:VRW983121 WBS983091:WBS983121 WLO983091:WLO983121">
      <formula1>ANSICList</formula1>
    </dataValidation>
    <dataValidation type="list" allowBlank="1" showInputMessage="1" showErrorMessage="1" sqref="B11:B81">
      <formula1>Anzsic06List</formula1>
    </dataValidation>
    <dataValidation type="list" allowBlank="1" showInputMessage="1" showErrorMessage="1" sqref="C11:C81">
      <formula1>NetworkList</formula1>
    </dataValidation>
  </dataValidations>
  <printOptions horizontalCentered="1" verticalCentered="1" gridLines="1" gridLinesSet="0"/>
  <pageMargins left="0.19685039370078741" right="0.19685039370078741" top="0.39370078740157483" bottom="0.39370078740157483" header="0.19685039370078741" footer="0"/>
  <pageSetup paperSize="9" scale="17" orientation="landscape" horizontalDpi="4294967292" r:id="rId1"/>
  <headerFooter alignWithMargins="0">
    <oddFooter>&amp;L&amp;"Helvetica,Regular"&amp;10R3&amp;R&amp;10MED_ER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M31"/>
  <sheetViews>
    <sheetView topLeftCell="B1" zoomScale="80" zoomScaleNormal="80" workbookViewId="0">
      <selection activeCell="D40" sqref="D40"/>
    </sheetView>
  </sheetViews>
  <sheetFormatPr defaultRowHeight="14.25"/>
  <cols>
    <col min="1" max="1" width="1.25" style="96" hidden="1" customWidth="1"/>
    <col min="2" max="3" width="21.5" style="49" customWidth="1"/>
    <col min="4" max="4" width="44" style="49" bestFit="1" customWidth="1"/>
    <col min="5" max="5" width="22.75" style="49" customWidth="1"/>
    <col min="6" max="6" width="23" style="116" customWidth="1"/>
    <col min="7" max="8" width="25.5" style="116" customWidth="1"/>
    <col min="9" max="9" width="12.25" style="49" bestFit="1" customWidth="1"/>
    <col min="10" max="11" width="9" style="49"/>
    <col min="12" max="13" width="9" style="70"/>
    <col min="14" max="255" width="9" style="49"/>
    <col min="256" max="256" width="0" style="49" hidden="1" customWidth="1"/>
    <col min="257" max="257" width="2.75" style="49" customWidth="1"/>
    <col min="258" max="259" width="21.5" style="49" customWidth="1"/>
    <col min="260" max="260" width="44" style="49" bestFit="1" customWidth="1"/>
    <col min="261" max="261" width="22.75" style="49" customWidth="1"/>
    <col min="262" max="262" width="23" style="49" customWidth="1"/>
    <col min="263" max="264" width="25.5" style="49" customWidth="1"/>
    <col min="265" max="265" width="12.25" style="49" bestFit="1" customWidth="1"/>
    <col min="266" max="511" width="9" style="49"/>
    <col min="512" max="512" width="0" style="49" hidden="1" customWidth="1"/>
    <col min="513" max="513" width="2.75" style="49" customWidth="1"/>
    <col min="514" max="515" width="21.5" style="49" customWidth="1"/>
    <col min="516" max="516" width="44" style="49" bestFit="1" customWidth="1"/>
    <col min="517" max="517" width="22.75" style="49" customWidth="1"/>
    <col min="518" max="518" width="23" style="49" customWidth="1"/>
    <col min="519" max="520" width="25.5" style="49" customWidth="1"/>
    <col min="521" max="521" width="12.25" style="49" bestFit="1" customWidth="1"/>
    <col min="522" max="767" width="9" style="49"/>
    <col min="768" max="768" width="0" style="49" hidden="1" customWidth="1"/>
    <col min="769" max="769" width="2.75" style="49" customWidth="1"/>
    <col min="770" max="771" width="21.5" style="49" customWidth="1"/>
    <col min="772" max="772" width="44" style="49" bestFit="1" customWidth="1"/>
    <col min="773" max="773" width="22.75" style="49" customWidth="1"/>
    <col min="774" max="774" width="23" style="49" customWidth="1"/>
    <col min="775" max="776" width="25.5" style="49" customWidth="1"/>
    <col min="777" max="777" width="12.25" style="49" bestFit="1" customWidth="1"/>
    <col min="778" max="1023" width="9" style="49"/>
    <col min="1024" max="1024" width="0" style="49" hidden="1" customWidth="1"/>
    <col min="1025" max="1025" width="2.75" style="49" customWidth="1"/>
    <col min="1026" max="1027" width="21.5" style="49" customWidth="1"/>
    <col min="1028" max="1028" width="44" style="49" bestFit="1" customWidth="1"/>
    <col min="1029" max="1029" width="22.75" style="49" customWidth="1"/>
    <col min="1030" max="1030" width="23" style="49" customWidth="1"/>
    <col min="1031" max="1032" width="25.5" style="49" customWidth="1"/>
    <col min="1033" max="1033" width="12.25" style="49" bestFit="1" customWidth="1"/>
    <col min="1034" max="1279" width="9" style="49"/>
    <col min="1280" max="1280" width="0" style="49" hidden="1" customWidth="1"/>
    <col min="1281" max="1281" width="2.75" style="49" customWidth="1"/>
    <col min="1282" max="1283" width="21.5" style="49" customWidth="1"/>
    <col min="1284" max="1284" width="44" style="49" bestFit="1" customWidth="1"/>
    <col min="1285" max="1285" width="22.75" style="49" customWidth="1"/>
    <col min="1286" max="1286" width="23" style="49" customWidth="1"/>
    <col min="1287" max="1288" width="25.5" style="49" customWidth="1"/>
    <col min="1289" max="1289" width="12.25" style="49" bestFit="1" customWidth="1"/>
    <col min="1290" max="1535" width="9" style="49"/>
    <col min="1536" max="1536" width="0" style="49" hidden="1" customWidth="1"/>
    <col min="1537" max="1537" width="2.75" style="49" customWidth="1"/>
    <col min="1538" max="1539" width="21.5" style="49" customWidth="1"/>
    <col min="1540" max="1540" width="44" style="49" bestFit="1" customWidth="1"/>
    <col min="1541" max="1541" width="22.75" style="49" customWidth="1"/>
    <col min="1542" max="1542" width="23" style="49" customWidth="1"/>
    <col min="1543" max="1544" width="25.5" style="49" customWidth="1"/>
    <col min="1545" max="1545" width="12.25" style="49" bestFit="1" customWidth="1"/>
    <col min="1546" max="1791" width="9" style="49"/>
    <col min="1792" max="1792" width="0" style="49" hidden="1" customWidth="1"/>
    <col min="1793" max="1793" width="2.75" style="49" customWidth="1"/>
    <col min="1794" max="1795" width="21.5" style="49" customWidth="1"/>
    <col min="1796" max="1796" width="44" style="49" bestFit="1" customWidth="1"/>
    <col min="1797" max="1797" width="22.75" style="49" customWidth="1"/>
    <col min="1798" max="1798" width="23" style="49" customWidth="1"/>
    <col min="1799" max="1800" width="25.5" style="49" customWidth="1"/>
    <col min="1801" max="1801" width="12.25" style="49" bestFit="1" customWidth="1"/>
    <col min="1802" max="2047" width="9" style="49"/>
    <col min="2048" max="2048" width="0" style="49" hidden="1" customWidth="1"/>
    <col min="2049" max="2049" width="2.75" style="49" customWidth="1"/>
    <col min="2050" max="2051" width="21.5" style="49" customWidth="1"/>
    <col min="2052" max="2052" width="44" style="49" bestFit="1" customWidth="1"/>
    <col min="2053" max="2053" width="22.75" style="49" customWidth="1"/>
    <col min="2054" max="2054" width="23" style="49" customWidth="1"/>
    <col min="2055" max="2056" width="25.5" style="49" customWidth="1"/>
    <col min="2057" max="2057" width="12.25" style="49" bestFit="1" customWidth="1"/>
    <col min="2058" max="2303" width="9" style="49"/>
    <col min="2304" max="2304" width="0" style="49" hidden="1" customWidth="1"/>
    <col min="2305" max="2305" width="2.75" style="49" customWidth="1"/>
    <col min="2306" max="2307" width="21.5" style="49" customWidth="1"/>
    <col min="2308" max="2308" width="44" style="49" bestFit="1" customWidth="1"/>
    <col min="2309" max="2309" width="22.75" style="49" customWidth="1"/>
    <col min="2310" max="2310" width="23" style="49" customWidth="1"/>
    <col min="2311" max="2312" width="25.5" style="49" customWidth="1"/>
    <col min="2313" max="2313" width="12.25" style="49" bestFit="1" customWidth="1"/>
    <col min="2314" max="2559" width="9" style="49"/>
    <col min="2560" max="2560" width="0" style="49" hidden="1" customWidth="1"/>
    <col min="2561" max="2561" width="2.75" style="49" customWidth="1"/>
    <col min="2562" max="2563" width="21.5" style="49" customWidth="1"/>
    <col min="2564" max="2564" width="44" style="49" bestFit="1" customWidth="1"/>
    <col min="2565" max="2565" width="22.75" style="49" customWidth="1"/>
    <col min="2566" max="2566" width="23" style="49" customWidth="1"/>
    <col min="2567" max="2568" width="25.5" style="49" customWidth="1"/>
    <col min="2569" max="2569" width="12.25" style="49" bestFit="1" customWidth="1"/>
    <col min="2570" max="2815" width="9" style="49"/>
    <col min="2816" max="2816" width="0" style="49" hidden="1" customWidth="1"/>
    <col min="2817" max="2817" width="2.75" style="49" customWidth="1"/>
    <col min="2818" max="2819" width="21.5" style="49" customWidth="1"/>
    <col min="2820" max="2820" width="44" style="49" bestFit="1" customWidth="1"/>
    <col min="2821" max="2821" width="22.75" style="49" customWidth="1"/>
    <col min="2822" max="2822" width="23" style="49" customWidth="1"/>
    <col min="2823" max="2824" width="25.5" style="49" customWidth="1"/>
    <col min="2825" max="2825" width="12.25" style="49" bestFit="1" customWidth="1"/>
    <col min="2826" max="3071" width="9" style="49"/>
    <col min="3072" max="3072" width="0" style="49" hidden="1" customWidth="1"/>
    <col min="3073" max="3073" width="2.75" style="49" customWidth="1"/>
    <col min="3074" max="3075" width="21.5" style="49" customWidth="1"/>
    <col min="3076" max="3076" width="44" style="49" bestFit="1" customWidth="1"/>
    <col min="3077" max="3077" width="22.75" style="49" customWidth="1"/>
    <col min="3078" max="3078" width="23" style="49" customWidth="1"/>
    <col min="3079" max="3080" width="25.5" style="49" customWidth="1"/>
    <col min="3081" max="3081" width="12.25" style="49" bestFit="1" customWidth="1"/>
    <col min="3082" max="3327" width="9" style="49"/>
    <col min="3328" max="3328" width="0" style="49" hidden="1" customWidth="1"/>
    <col min="3329" max="3329" width="2.75" style="49" customWidth="1"/>
    <col min="3330" max="3331" width="21.5" style="49" customWidth="1"/>
    <col min="3332" max="3332" width="44" style="49" bestFit="1" customWidth="1"/>
    <col min="3333" max="3333" width="22.75" style="49" customWidth="1"/>
    <col min="3334" max="3334" width="23" style="49" customWidth="1"/>
    <col min="3335" max="3336" width="25.5" style="49" customWidth="1"/>
    <col min="3337" max="3337" width="12.25" style="49" bestFit="1" customWidth="1"/>
    <col min="3338" max="3583" width="9" style="49"/>
    <col min="3584" max="3584" width="0" style="49" hidden="1" customWidth="1"/>
    <col min="3585" max="3585" width="2.75" style="49" customWidth="1"/>
    <col min="3586" max="3587" width="21.5" style="49" customWidth="1"/>
    <col min="3588" max="3588" width="44" style="49" bestFit="1" customWidth="1"/>
    <col min="3589" max="3589" width="22.75" style="49" customWidth="1"/>
    <col min="3590" max="3590" width="23" style="49" customWidth="1"/>
    <col min="3591" max="3592" width="25.5" style="49" customWidth="1"/>
    <col min="3593" max="3593" width="12.25" style="49" bestFit="1" customWidth="1"/>
    <col min="3594" max="3839" width="9" style="49"/>
    <col min="3840" max="3840" width="0" style="49" hidden="1" customWidth="1"/>
    <col min="3841" max="3841" width="2.75" style="49" customWidth="1"/>
    <col min="3842" max="3843" width="21.5" style="49" customWidth="1"/>
    <col min="3844" max="3844" width="44" style="49" bestFit="1" customWidth="1"/>
    <col min="3845" max="3845" width="22.75" style="49" customWidth="1"/>
    <col min="3846" max="3846" width="23" style="49" customWidth="1"/>
    <col min="3847" max="3848" width="25.5" style="49" customWidth="1"/>
    <col min="3849" max="3849" width="12.25" style="49" bestFit="1" customWidth="1"/>
    <col min="3850" max="4095" width="9" style="49"/>
    <col min="4096" max="4096" width="0" style="49" hidden="1" customWidth="1"/>
    <col min="4097" max="4097" width="2.75" style="49" customWidth="1"/>
    <col min="4098" max="4099" width="21.5" style="49" customWidth="1"/>
    <col min="4100" max="4100" width="44" style="49" bestFit="1" customWidth="1"/>
    <col min="4101" max="4101" width="22.75" style="49" customWidth="1"/>
    <col min="4102" max="4102" width="23" style="49" customWidth="1"/>
    <col min="4103" max="4104" width="25.5" style="49" customWidth="1"/>
    <col min="4105" max="4105" width="12.25" style="49" bestFit="1" customWidth="1"/>
    <col min="4106" max="4351" width="9" style="49"/>
    <col min="4352" max="4352" width="0" style="49" hidden="1" customWidth="1"/>
    <col min="4353" max="4353" width="2.75" style="49" customWidth="1"/>
    <col min="4354" max="4355" width="21.5" style="49" customWidth="1"/>
    <col min="4356" max="4356" width="44" style="49" bestFit="1" customWidth="1"/>
    <col min="4357" max="4357" width="22.75" style="49" customWidth="1"/>
    <col min="4358" max="4358" width="23" style="49" customWidth="1"/>
    <col min="4359" max="4360" width="25.5" style="49" customWidth="1"/>
    <col min="4361" max="4361" width="12.25" style="49" bestFit="1" customWidth="1"/>
    <col min="4362" max="4607" width="9" style="49"/>
    <col min="4608" max="4608" width="0" style="49" hidden="1" customWidth="1"/>
    <col min="4609" max="4609" width="2.75" style="49" customWidth="1"/>
    <col min="4610" max="4611" width="21.5" style="49" customWidth="1"/>
    <col min="4612" max="4612" width="44" style="49" bestFit="1" customWidth="1"/>
    <col min="4613" max="4613" width="22.75" style="49" customWidth="1"/>
    <col min="4614" max="4614" width="23" style="49" customWidth="1"/>
    <col min="4615" max="4616" width="25.5" style="49" customWidth="1"/>
    <col min="4617" max="4617" width="12.25" style="49" bestFit="1" customWidth="1"/>
    <col min="4618" max="4863" width="9" style="49"/>
    <col min="4864" max="4864" width="0" style="49" hidden="1" customWidth="1"/>
    <col min="4865" max="4865" width="2.75" style="49" customWidth="1"/>
    <col min="4866" max="4867" width="21.5" style="49" customWidth="1"/>
    <col min="4868" max="4868" width="44" style="49" bestFit="1" customWidth="1"/>
    <col min="4869" max="4869" width="22.75" style="49" customWidth="1"/>
    <col min="4870" max="4870" width="23" style="49" customWidth="1"/>
    <col min="4871" max="4872" width="25.5" style="49" customWidth="1"/>
    <col min="4873" max="4873" width="12.25" style="49" bestFit="1" customWidth="1"/>
    <col min="4874" max="5119" width="9" style="49"/>
    <col min="5120" max="5120" width="0" style="49" hidden="1" customWidth="1"/>
    <col min="5121" max="5121" width="2.75" style="49" customWidth="1"/>
    <col min="5122" max="5123" width="21.5" style="49" customWidth="1"/>
    <col min="5124" max="5124" width="44" style="49" bestFit="1" customWidth="1"/>
    <col min="5125" max="5125" width="22.75" style="49" customWidth="1"/>
    <col min="5126" max="5126" width="23" style="49" customWidth="1"/>
    <col min="5127" max="5128" width="25.5" style="49" customWidth="1"/>
    <col min="5129" max="5129" width="12.25" style="49" bestFit="1" customWidth="1"/>
    <col min="5130" max="5375" width="9" style="49"/>
    <col min="5376" max="5376" width="0" style="49" hidden="1" customWidth="1"/>
    <col min="5377" max="5377" width="2.75" style="49" customWidth="1"/>
    <col min="5378" max="5379" width="21.5" style="49" customWidth="1"/>
    <col min="5380" max="5380" width="44" style="49" bestFit="1" customWidth="1"/>
    <col min="5381" max="5381" width="22.75" style="49" customWidth="1"/>
    <col min="5382" max="5382" width="23" style="49" customWidth="1"/>
    <col min="5383" max="5384" width="25.5" style="49" customWidth="1"/>
    <col min="5385" max="5385" width="12.25" style="49" bestFit="1" customWidth="1"/>
    <col min="5386" max="5631" width="9" style="49"/>
    <col min="5632" max="5632" width="0" style="49" hidden="1" customWidth="1"/>
    <col min="5633" max="5633" width="2.75" style="49" customWidth="1"/>
    <col min="5634" max="5635" width="21.5" style="49" customWidth="1"/>
    <col min="5636" max="5636" width="44" style="49" bestFit="1" customWidth="1"/>
    <col min="5637" max="5637" width="22.75" style="49" customWidth="1"/>
    <col min="5638" max="5638" width="23" style="49" customWidth="1"/>
    <col min="5639" max="5640" width="25.5" style="49" customWidth="1"/>
    <col min="5641" max="5641" width="12.25" style="49" bestFit="1" customWidth="1"/>
    <col min="5642" max="5887" width="9" style="49"/>
    <col min="5888" max="5888" width="0" style="49" hidden="1" customWidth="1"/>
    <col min="5889" max="5889" width="2.75" style="49" customWidth="1"/>
    <col min="5890" max="5891" width="21.5" style="49" customWidth="1"/>
    <col min="5892" max="5892" width="44" style="49" bestFit="1" customWidth="1"/>
    <col min="5893" max="5893" width="22.75" style="49" customWidth="1"/>
    <col min="5894" max="5894" width="23" style="49" customWidth="1"/>
    <col min="5895" max="5896" width="25.5" style="49" customWidth="1"/>
    <col min="5897" max="5897" width="12.25" style="49" bestFit="1" customWidth="1"/>
    <col min="5898" max="6143" width="9" style="49"/>
    <col min="6144" max="6144" width="0" style="49" hidden="1" customWidth="1"/>
    <col min="6145" max="6145" width="2.75" style="49" customWidth="1"/>
    <col min="6146" max="6147" width="21.5" style="49" customWidth="1"/>
    <col min="6148" max="6148" width="44" style="49" bestFit="1" customWidth="1"/>
    <col min="6149" max="6149" width="22.75" style="49" customWidth="1"/>
    <col min="6150" max="6150" width="23" style="49" customWidth="1"/>
    <col min="6151" max="6152" width="25.5" style="49" customWidth="1"/>
    <col min="6153" max="6153" width="12.25" style="49" bestFit="1" customWidth="1"/>
    <col min="6154" max="6399" width="9" style="49"/>
    <col min="6400" max="6400" width="0" style="49" hidden="1" customWidth="1"/>
    <col min="6401" max="6401" width="2.75" style="49" customWidth="1"/>
    <col min="6402" max="6403" width="21.5" style="49" customWidth="1"/>
    <col min="6404" max="6404" width="44" style="49" bestFit="1" customWidth="1"/>
    <col min="6405" max="6405" width="22.75" style="49" customWidth="1"/>
    <col min="6406" max="6406" width="23" style="49" customWidth="1"/>
    <col min="6407" max="6408" width="25.5" style="49" customWidth="1"/>
    <col min="6409" max="6409" width="12.25" style="49" bestFit="1" customWidth="1"/>
    <col min="6410" max="6655" width="9" style="49"/>
    <col min="6656" max="6656" width="0" style="49" hidden="1" customWidth="1"/>
    <col min="6657" max="6657" width="2.75" style="49" customWidth="1"/>
    <col min="6658" max="6659" width="21.5" style="49" customWidth="1"/>
    <col min="6660" max="6660" width="44" style="49" bestFit="1" customWidth="1"/>
    <col min="6661" max="6661" width="22.75" style="49" customWidth="1"/>
    <col min="6662" max="6662" width="23" style="49" customWidth="1"/>
    <col min="6663" max="6664" width="25.5" style="49" customWidth="1"/>
    <col min="6665" max="6665" width="12.25" style="49" bestFit="1" customWidth="1"/>
    <col min="6666" max="6911" width="9" style="49"/>
    <col min="6912" max="6912" width="0" style="49" hidden="1" customWidth="1"/>
    <col min="6913" max="6913" width="2.75" style="49" customWidth="1"/>
    <col min="6914" max="6915" width="21.5" style="49" customWidth="1"/>
    <col min="6916" max="6916" width="44" style="49" bestFit="1" customWidth="1"/>
    <col min="6917" max="6917" width="22.75" style="49" customWidth="1"/>
    <col min="6918" max="6918" width="23" style="49" customWidth="1"/>
    <col min="6919" max="6920" width="25.5" style="49" customWidth="1"/>
    <col min="6921" max="6921" width="12.25" style="49" bestFit="1" customWidth="1"/>
    <col min="6922" max="7167" width="9" style="49"/>
    <col min="7168" max="7168" width="0" style="49" hidden="1" customWidth="1"/>
    <col min="7169" max="7169" width="2.75" style="49" customWidth="1"/>
    <col min="7170" max="7171" width="21.5" style="49" customWidth="1"/>
    <col min="7172" max="7172" width="44" style="49" bestFit="1" customWidth="1"/>
    <col min="7173" max="7173" width="22.75" style="49" customWidth="1"/>
    <col min="7174" max="7174" width="23" style="49" customWidth="1"/>
    <col min="7175" max="7176" width="25.5" style="49" customWidth="1"/>
    <col min="7177" max="7177" width="12.25" style="49" bestFit="1" customWidth="1"/>
    <col min="7178" max="7423" width="9" style="49"/>
    <col min="7424" max="7424" width="0" style="49" hidden="1" customWidth="1"/>
    <col min="7425" max="7425" width="2.75" style="49" customWidth="1"/>
    <col min="7426" max="7427" width="21.5" style="49" customWidth="1"/>
    <col min="7428" max="7428" width="44" style="49" bestFit="1" customWidth="1"/>
    <col min="7429" max="7429" width="22.75" style="49" customWidth="1"/>
    <col min="7430" max="7430" width="23" style="49" customWidth="1"/>
    <col min="7431" max="7432" width="25.5" style="49" customWidth="1"/>
    <col min="7433" max="7433" width="12.25" style="49" bestFit="1" customWidth="1"/>
    <col min="7434" max="7679" width="9" style="49"/>
    <col min="7680" max="7680" width="0" style="49" hidden="1" customWidth="1"/>
    <col min="7681" max="7681" width="2.75" style="49" customWidth="1"/>
    <col min="7682" max="7683" width="21.5" style="49" customWidth="1"/>
    <col min="7684" max="7684" width="44" style="49" bestFit="1" customWidth="1"/>
    <col min="7685" max="7685" width="22.75" style="49" customWidth="1"/>
    <col min="7686" max="7686" width="23" style="49" customWidth="1"/>
    <col min="7687" max="7688" width="25.5" style="49" customWidth="1"/>
    <col min="7689" max="7689" width="12.25" style="49" bestFit="1" customWidth="1"/>
    <col min="7690" max="7935" width="9" style="49"/>
    <col min="7936" max="7936" width="0" style="49" hidden="1" customWidth="1"/>
    <col min="7937" max="7937" width="2.75" style="49" customWidth="1"/>
    <col min="7938" max="7939" width="21.5" style="49" customWidth="1"/>
    <col min="7940" max="7940" width="44" style="49" bestFit="1" customWidth="1"/>
    <col min="7941" max="7941" width="22.75" style="49" customWidth="1"/>
    <col min="7942" max="7942" width="23" style="49" customWidth="1"/>
    <col min="7943" max="7944" width="25.5" style="49" customWidth="1"/>
    <col min="7945" max="7945" width="12.25" style="49" bestFit="1" customWidth="1"/>
    <col min="7946" max="8191" width="9" style="49"/>
    <col min="8192" max="8192" width="0" style="49" hidden="1" customWidth="1"/>
    <col min="8193" max="8193" width="2.75" style="49" customWidth="1"/>
    <col min="8194" max="8195" width="21.5" style="49" customWidth="1"/>
    <col min="8196" max="8196" width="44" style="49" bestFit="1" customWidth="1"/>
    <col min="8197" max="8197" width="22.75" style="49" customWidth="1"/>
    <col min="8198" max="8198" width="23" style="49" customWidth="1"/>
    <col min="8199" max="8200" width="25.5" style="49" customWidth="1"/>
    <col min="8201" max="8201" width="12.25" style="49" bestFit="1" customWidth="1"/>
    <col min="8202" max="8447" width="9" style="49"/>
    <col min="8448" max="8448" width="0" style="49" hidden="1" customWidth="1"/>
    <col min="8449" max="8449" width="2.75" style="49" customWidth="1"/>
    <col min="8450" max="8451" width="21.5" style="49" customWidth="1"/>
    <col min="8452" max="8452" width="44" style="49" bestFit="1" customWidth="1"/>
    <col min="8453" max="8453" width="22.75" style="49" customWidth="1"/>
    <col min="8454" max="8454" width="23" style="49" customWidth="1"/>
    <col min="8455" max="8456" width="25.5" style="49" customWidth="1"/>
    <col min="8457" max="8457" width="12.25" style="49" bestFit="1" customWidth="1"/>
    <col min="8458" max="8703" width="9" style="49"/>
    <col min="8704" max="8704" width="0" style="49" hidden="1" customWidth="1"/>
    <col min="8705" max="8705" width="2.75" style="49" customWidth="1"/>
    <col min="8706" max="8707" width="21.5" style="49" customWidth="1"/>
    <col min="8708" max="8708" width="44" style="49" bestFit="1" customWidth="1"/>
    <col min="8709" max="8709" width="22.75" style="49" customWidth="1"/>
    <col min="8710" max="8710" width="23" style="49" customWidth="1"/>
    <col min="8711" max="8712" width="25.5" style="49" customWidth="1"/>
    <col min="8713" max="8713" width="12.25" style="49" bestFit="1" customWidth="1"/>
    <col min="8714" max="8959" width="9" style="49"/>
    <col min="8960" max="8960" width="0" style="49" hidden="1" customWidth="1"/>
    <col min="8961" max="8961" width="2.75" style="49" customWidth="1"/>
    <col min="8962" max="8963" width="21.5" style="49" customWidth="1"/>
    <col min="8964" max="8964" width="44" style="49" bestFit="1" customWidth="1"/>
    <col min="8965" max="8965" width="22.75" style="49" customWidth="1"/>
    <col min="8966" max="8966" width="23" style="49" customWidth="1"/>
    <col min="8967" max="8968" width="25.5" style="49" customWidth="1"/>
    <col min="8969" max="8969" width="12.25" style="49" bestFit="1" customWidth="1"/>
    <col min="8970" max="9215" width="9" style="49"/>
    <col min="9216" max="9216" width="0" style="49" hidden="1" customWidth="1"/>
    <col min="9217" max="9217" width="2.75" style="49" customWidth="1"/>
    <col min="9218" max="9219" width="21.5" style="49" customWidth="1"/>
    <col min="9220" max="9220" width="44" style="49" bestFit="1" customWidth="1"/>
    <col min="9221" max="9221" width="22.75" style="49" customWidth="1"/>
    <col min="9222" max="9222" width="23" style="49" customWidth="1"/>
    <col min="9223" max="9224" width="25.5" style="49" customWidth="1"/>
    <col min="9225" max="9225" width="12.25" style="49" bestFit="1" customWidth="1"/>
    <col min="9226" max="9471" width="9" style="49"/>
    <col min="9472" max="9472" width="0" style="49" hidden="1" customWidth="1"/>
    <col min="9473" max="9473" width="2.75" style="49" customWidth="1"/>
    <col min="9474" max="9475" width="21.5" style="49" customWidth="1"/>
    <col min="9476" max="9476" width="44" style="49" bestFit="1" customWidth="1"/>
    <col min="9477" max="9477" width="22.75" style="49" customWidth="1"/>
    <col min="9478" max="9478" width="23" style="49" customWidth="1"/>
    <col min="9479" max="9480" width="25.5" style="49" customWidth="1"/>
    <col min="9481" max="9481" width="12.25" style="49" bestFit="1" customWidth="1"/>
    <col min="9482" max="9727" width="9" style="49"/>
    <col min="9728" max="9728" width="0" style="49" hidden="1" customWidth="1"/>
    <col min="9729" max="9729" width="2.75" style="49" customWidth="1"/>
    <col min="9730" max="9731" width="21.5" style="49" customWidth="1"/>
    <col min="9732" max="9732" width="44" style="49" bestFit="1" customWidth="1"/>
    <col min="9733" max="9733" width="22.75" style="49" customWidth="1"/>
    <col min="9734" max="9734" width="23" style="49" customWidth="1"/>
    <col min="9735" max="9736" width="25.5" style="49" customWidth="1"/>
    <col min="9737" max="9737" width="12.25" style="49" bestFit="1" customWidth="1"/>
    <col min="9738" max="9983" width="9" style="49"/>
    <col min="9984" max="9984" width="0" style="49" hidden="1" customWidth="1"/>
    <col min="9985" max="9985" width="2.75" style="49" customWidth="1"/>
    <col min="9986" max="9987" width="21.5" style="49" customWidth="1"/>
    <col min="9988" max="9988" width="44" style="49" bestFit="1" customWidth="1"/>
    <col min="9989" max="9989" width="22.75" style="49" customWidth="1"/>
    <col min="9990" max="9990" width="23" style="49" customWidth="1"/>
    <col min="9991" max="9992" width="25.5" style="49" customWidth="1"/>
    <col min="9993" max="9993" width="12.25" style="49" bestFit="1" customWidth="1"/>
    <col min="9994" max="10239" width="9" style="49"/>
    <col min="10240" max="10240" width="0" style="49" hidden="1" customWidth="1"/>
    <col min="10241" max="10241" width="2.75" style="49" customWidth="1"/>
    <col min="10242" max="10243" width="21.5" style="49" customWidth="1"/>
    <col min="10244" max="10244" width="44" style="49" bestFit="1" customWidth="1"/>
    <col min="10245" max="10245" width="22.75" style="49" customWidth="1"/>
    <col min="10246" max="10246" width="23" style="49" customWidth="1"/>
    <col min="10247" max="10248" width="25.5" style="49" customWidth="1"/>
    <col min="10249" max="10249" width="12.25" style="49" bestFit="1" customWidth="1"/>
    <col min="10250" max="10495" width="9" style="49"/>
    <col min="10496" max="10496" width="0" style="49" hidden="1" customWidth="1"/>
    <col min="10497" max="10497" width="2.75" style="49" customWidth="1"/>
    <col min="10498" max="10499" width="21.5" style="49" customWidth="1"/>
    <col min="10500" max="10500" width="44" style="49" bestFit="1" customWidth="1"/>
    <col min="10501" max="10501" width="22.75" style="49" customWidth="1"/>
    <col min="10502" max="10502" width="23" style="49" customWidth="1"/>
    <col min="10503" max="10504" width="25.5" style="49" customWidth="1"/>
    <col min="10505" max="10505" width="12.25" style="49" bestFit="1" customWidth="1"/>
    <col min="10506" max="10751" width="9" style="49"/>
    <col min="10752" max="10752" width="0" style="49" hidden="1" customWidth="1"/>
    <col min="10753" max="10753" width="2.75" style="49" customWidth="1"/>
    <col min="10754" max="10755" width="21.5" style="49" customWidth="1"/>
    <col min="10756" max="10756" width="44" style="49" bestFit="1" customWidth="1"/>
    <col min="10757" max="10757" width="22.75" style="49" customWidth="1"/>
    <col min="10758" max="10758" width="23" style="49" customWidth="1"/>
    <col min="10759" max="10760" width="25.5" style="49" customWidth="1"/>
    <col min="10761" max="10761" width="12.25" style="49" bestFit="1" customWidth="1"/>
    <col min="10762" max="11007" width="9" style="49"/>
    <col min="11008" max="11008" width="0" style="49" hidden="1" customWidth="1"/>
    <col min="11009" max="11009" width="2.75" style="49" customWidth="1"/>
    <col min="11010" max="11011" width="21.5" style="49" customWidth="1"/>
    <col min="11012" max="11012" width="44" style="49" bestFit="1" customWidth="1"/>
    <col min="11013" max="11013" width="22.75" style="49" customWidth="1"/>
    <col min="11014" max="11014" width="23" style="49" customWidth="1"/>
    <col min="11015" max="11016" width="25.5" style="49" customWidth="1"/>
    <col min="11017" max="11017" width="12.25" style="49" bestFit="1" customWidth="1"/>
    <col min="11018" max="11263" width="9" style="49"/>
    <col min="11264" max="11264" width="0" style="49" hidden="1" customWidth="1"/>
    <col min="11265" max="11265" width="2.75" style="49" customWidth="1"/>
    <col min="11266" max="11267" width="21.5" style="49" customWidth="1"/>
    <col min="11268" max="11268" width="44" style="49" bestFit="1" customWidth="1"/>
    <col min="11269" max="11269" width="22.75" style="49" customWidth="1"/>
    <col min="11270" max="11270" width="23" style="49" customWidth="1"/>
    <col min="11271" max="11272" width="25.5" style="49" customWidth="1"/>
    <col min="11273" max="11273" width="12.25" style="49" bestFit="1" customWidth="1"/>
    <col min="11274" max="11519" width="9" style="49"/>
    <col min="11520" max="11520" width="0" style="49" hidden="1" customWidth="1"/>
    <col min="11521" max="11521" width="2.75" style="49" customWidth="1"/>
    <col min="11522" max="11523" width="21.5" style="49" customWidth="1"/>
    <col min="11524" max="11524" width="44" style="49" bestFit="1" customWidth="1"/>
    <col min="11525" max="11525" width="22.75" style="49" customWidth="1"/>
    <col min="11526" max="11526" width="23" style="49" customWidth="1"/>
    <col min="11527" max="11528" width="25.5" style="49" customWidth="1"/>
    <col min="11529" max="11529" width="12.25" style="49" bestFit="1" customWidth="1"/>
    <col min="11530" max="11775" width="9" style="49"/>
    <col min="11776" max="11776" width="0" style="49" hidden="1" customWidth="1"/>
    <col min="11777" max="11777" width="2.75" style="49" customWidth="1"/>
    <col min="11778" max="11779" width="21.5" style="49" customWidth="1"/>
    <col min="11780" max="11780" width="44" style="49" bestFit="1" customWidth="1"/>
    <col min="11781" max="11781" width="22.75" style="49" customWidth="1"/>
    <col min="11782" max="11782" width="23" style="49" customWidth="1"/>
    <col min="11783" max="11784" width="25.5" style="49" customWidth="1"/>
    <col min="11785" max="11785" width="12.25" style="49" bestFit="1" customWidth="1"/>
    <col min="11786" max="12031" width="9" style="49"/>
    <col min="12032" max="12032" width="0" style="49" hidden="1" customWidth="1"/>
    <col min="12033" max="12033" width="2.75" style="49" customWidth="1"/>
    <col min="12034" max="12035" width="21.5" style="49" customWidth="1"/>
    <col min="12036" max="12036" width="44" style="49" bestFit="1" customWidth="1"/>
    <col min="12037" max="12037" width="22.75" style="49" customWidth="1"/>
    <col min="12038" max="12038" width="23" style="49" customWidth="1"/>
    <col min="12039" max="12040" width="25.5" style="49" customWidth="1"/>
    <col min="12041" max="12041" width="12.25" style="49" bestFit="1" customWidth="1"/>
    <col min="12042" max="12287" width="9" style="49"/>
    <col min="12288" max="12288" width="0" style="49" hidden="1" customWidth="1"/>
    <col min="12289" max="12289" width="2.75" style="49" customWidth="1"/>
    <col min="12290" max="12291" width="21.5" style="49" customWidth="1"/>
    <col min="12292" max="12292" width="44" style="49" bestFit="1" customWidth="1"/>
    <col min="12293" max="12293" width="22.75" style="49" customWidth="1"/>
    <col min="12294" max="12294" width="23" style="49" customWidth="1"/>
    <col min="12295" max="12296" width="25.5" style="49" customWidth="1"/>
    <col min="12297" max="12297" width="12.25" style="49" bestFit="1" customWidth="1"/>
    <col min="12298" max="12543" width="9" style="49"/>
    <col min="12544" max="12544" width="0" style="49" hidden="1" customWidth="1"/>
    <col min="12545" max="12545" width="2.75" style="49" customWidth="1"/>
    <col min="12546" max="12547" width="21.5" style="49" customWidth="1"/>
    <col min="12548" max="12548" width="44" style="49" bestFit="1" customWidth="1"/>
    <col min="12549" max="12549" width="22.75" style="49" customWidth="1"/>
    <col min="12550" max="12550" width="23" style="49" customWidth="1"/>
    <col min="12551" max="12552" width="25.5" style="49" customWidth="1"/>
    <col min="12553" max="12553" width="12.25" style="49" bestFit="1" customWidth="1"/>
    <col min="12554" max="12799" width="9" style="49"/>
    <col min="12800" max="12800" width="0" style="49" hidden="1" customWidth="1"/>
    <col min="12801" max="12801" width="2.75" style="49" customWidth="1"/>
    <col min="12802" max="12803" width="21.5" style="49" customWidth="1"/>
    <col min="12804" max="12804" width="44" style="49" bestFit="1" customWidth="1"/>
    <col min="12805" max="12805" width="22.75" style="49" customWidth="1"/>
    <col min="12806" max="12806" width="23" style="49" customWidth="1"/>
    <col min="12807" max="12808" width="25.5" style="49" customWidth="1"/>
    <col min="12809" max="12809" width="12.25" style="49" bestFit="1" customWidth="1"/>
    <col min="12810" max="13055" width="9" style="49"/>
    <col min="13056" max="13056" width="0" style="49" hidden="1" customWidth="1"/>
    <col min="13057" max="13057" width="2.75" style="49" customWidth="1"/>
    <col min="13058" max="13059" width="21.5" style="49" customWidth="1"/>
    <col min="13060" max="13060" width="44" style="49" bestFit="1" customWidth="1"/>
    <col min="13061" max="13061" width="22.75" style="49" customWidth="1"/>
    <col min="13062" max="13062" width="23" style="49" customWidth="1"/>
    <col min="13063" max="13064" width="25.5" style="49" customWidth="1"/>
    <col min="13065" max="13065" width="12.25" style="49" bestFit="1" customWidth="1"/>
    <col min="13066" max="13311" width="9" style="49"/>
    <col min="13312" max="13312" width="0" style="49" hidden="1" customWidth="1"/>
    <col min="13313" max="13313" width="2.75" style="49" customWidth="1"/>
    <col min="13314" max="13315" width="21.5" style="49" customWidth="1"/>
    <col min="13316" max="13316" width="44" style="49" bestFit="1" customWidth="1"/>
    <col min="13317" max="13317" width="22.75" style="49" customWidth="1"/>
    <col min="13318" max="13318" width="23" style="49" customWidth="1"/>
    <col min="13319" max="13320" width="25.5" style="49" customWidth="1"/>
    <col min="13321" max="13321" width="12.25" style="49" bestFit="1" customWidth="1"/>
    <col min="13322" max="13567" width="9" style="49"/>
    <col min="13568" max="13568" width="0" style="49" hidden="1" customWidth="1"/>
    <col min="13569" max="13569" width="2.75" style="49" customWidth="1"/>
    <col min="13570" max="13571" width="21.5" style="49" customWidth="1"/>
    <col min="13572" max="13572" width="44" style="49" bestFit="1" customWidth="1"/>
    <col min="13573" max="13573" width="22.75" style="49" customWidth="1"/>
    <col min="13574" max="13574" width="23" style="49" customWidth="1"/>
    <col min="13575" max="13576" width="25.5" style="49" customWidth="1"/>
    <col min="13577" max="13577" width="12.25" style="49" bestFit="1" customWidth="1"/>
    <col min="13578" max="13823" width="9" style="49"/>
    <col min="13824" max="13824" width="0" style="49" hidden="1" customWidth="1"/>
    <col min="13825" max="13825" width="2.75" style="49" customWidth="1"/>
    <col min="13826" max="13827" width="21.5" style="49" customWidth="1"/>
    <col min="13828" max="13828" width="44" style="49" bestFit="1" customWidth="1"/>
    <col min="13829" max="13829" width="22.75" style="49" customWidth="1"/>
    <col min="13830" max="13830" width="23" style="49" customWidth="1"/>
    <col min="13831" max="13832" width="25.5" style="49" customWidth="1"/>
    <col min="13833" max="13833" width="12.25" style="49" bestFit="1" customWidth="1"/>
    <col min="13834" max="14079" width="9" style="49"/>
    <col min="14080" max="14080" width="0" style="49" hidden="1" customWidth="1"/>
    <col min="14081" max="14081" width="2.75" style="49" customWidth="1"/>
    <col min="14082" max="14083" width="21.5" style="49" customWidth="1"/>
    <col min="14084" max="14084" width="44" style="49" bestFit="1" customWidth="1"/>
    <col min="14085" max="14085" width="22.75" style="49" customWidth="1"/>
    <col min="14086" max="14086" width="23" style="49" customWidth="1"/>
    <col min="14087" max="14088" width="25.5" style="49" customWidth="1"/>
    <col min="14089" max="14089" width="12.25" style="49" bestFit="1" customWidth="1"/>
    <col min="14090" max="14335" width="9" style="49"/>
    <col min="14336" max="14336" width="0" style="49" hidden="1" customWidth="1"/>
    <col min="14337" max="14337" width="2.75" style="49" customWidth="1"/>
    <col min="14338" max="14339" width="21.5" style="49" customWidth="1"/>
    <col min="14340" max="14340" width="44" style="49" bestFit="1" customWidth="1"/>
    <col min="14341" max="14341" width="22.75" style="49" customWidth="1"/>
    <col min="14342" max="14342" width="23" style="49" customWidth="1"/>
    <col min="14343" max="14344" width="25.5" style="49" customWidth="1"/>
    <col min="14345" max="14345" width="12.25" style="49" bestFit="1" customWidth="1"/>
    <col min="14346" max="14591" width="9" style="49"/>
    <col min="14592" max="14592" width="0" style="49" hidden="1" customWidth="1"/>
    <col min="14593" max="14593" width="2.75" style="49" customWidth="1"/>
    <col min="14594" max="14595" width="21.5" style="49" customWidth="1"/>
    <col min="14596" max="14596" width="44" style="49" bestFit="1" customWidth="1"/>
    <col min="14597" max="14597" width="22.75" style="49" customWidth="1"/>
    <col min="14598" max="14598" width="23" style="49" customWidth="1"/>
    <col min="14599" max="14600" width="25.5" style="49" customWidth="1"/>
    <col min="14601" max="14601" width="12.25" style="49" bestFit="1" customWidth="1"/>
    <col min="14602" max="14847" width="9" style="49"/>
    <col min="14848" max="14848" width="0" style="49" hidden="1" customWidth="1"/>
    <col min="14849" max="14849" width="2.75" style="49" customWidth="1"/>
    <col min="14850" max="14851" width="21.5" style="49" customWidth="1"/>
    <col min="14852" max="14852" width="44" style="49" bestFit="1" customWidth="1"/>
    <col min="14853" max="14853" width="22.75" style="49" customWidth="1"/>
    <col min="14854" max="14854" width="23" style="49" customWidth="1"/>
    <col min="14855" max="14856" width="25.5" style="49" customWidth="1"/>
    <col min="14857" max="14857" width="12.25" style="49" bestFit="1" customWidth="1"/>
    <col min="14858" max="15103" width="9" style="49"/>
    <col min="15104" max="15104" width="0" style="49" hidden="1" customWidth="1"/>
    <col min="15105" max="15105" width="2.75" style="49" customWidth="1"/>
    <col min="15106" max="15107" width="21.5" style="49" customWidth="1"/>
    <col min="15108" max="15108" width="44" style="49" bestFit="1" customWidth="1"/>
    <col min="15109" max="15109" width="22.75" style="49" customWidth="1"/>
    <col min="15110" max="15110" width="23" style="49" customWidth="1"/>
    <col min="15111" max="15112" width="25.5" style="49" customWidth="1"/>
    <col min="15113" max="15113" width="12.25" style="49" bestFit="1" customWidth="1"/>
    <col min="15114" max="15359" width="9" style="49"/>
    <col min="15360" max="15360" width="0" style="49" hidden="1" customWidth="1"/>
    <col min="15361" max="15361" width="2.75" style="49" customWidth="1"/>
    <col min="15362" max="15363" width="21.5" style="49" customWidth="1"/>
    <col min="15364" max="15364" width="44" style="49" bestFit="1" customWidth="1"/>
    <col min="15365" max="15365" width="22.75" style="49" customWidth="1"/>
    <col min="15366" max="15366" width="23" style="49" customWidth="1"/>
    <col min="15367" max="15368" width="25.5" style="49" customWidth="1"/>
    <col min="15369" max="15369" width="12.25" style="49" bestFit="1" customWidth="1"/>
    <col min="15370" max="15615" width="9" style="49"/>
    <col min="15616" max="15616" width="0" style="49" hidden="1" customWidth="1"/>
    <col min="15617" max="15617" width="2.75" style="49" customWidth="1"/>
    <col min="15618" max="15619" width="21.5" style="49" customWidth="1"/>
    <col min="15620" max="15620" width="44" style="49" bestFit="1" customWidth="1"/>
    <col min="15621" max="15621" width="22.75" style="49" customWidth="1"/>
    <col min="15622" max="15622" width="23" style="49" customWidth="1"/>
    <col min="15623" max="15624" width="25.5" style="49" customWidth="1"/>
    <col min="15625" max="15625" width="12.25" style="49" bestFit="1" customWidth="1"/>
    <col min="15626" max="15871" width="9" style="49"/>
    <col min="15872" max="15872" width="0" style="49" hidden="1" customWidth="1"/>
    <col min="15873" max="15873" width="2.75" style="49" customWidth="1"/>
    <col min="15874" max="15875" width="21.5" style="49" customWidth="1"/>
    <col min="15876" max="15876" width="44" style="49" bestFit="1" customWidth="1"/>
    <col min="15877" max="15877" width="22.75" style="49" customWidth="1"/>
    <col min="15878" max="15878" width="23" style="49" customWidth="1"/>
    <col min="15879" max="15880" width="25.5" style="49" customWidth="1"/>
    <col min="15881" max="15881" width="12.25" style="49" bestFit="1" customWidth="1"/>
    <col min="15882" max="16127" width="9" style="49"/>
    <col min="16128" max="16128" width="0" style="49" hidden="1" customWidth="1"/>
    <col min="16129" max="16129" width="2.75" style="49" customWidth="1"/>
    <col min="16130" max="16131" width="21.5" style="49" customWidth="1"/>
    <col min="16132" max="16132" width="44" style="49" bestFit="1" customWidth="1"/>
    <col min="16133" max="16133" width="22.75" style="49" customWidth="1"/>
    <col min="16134" max="16134" width="23" style="49" customWidth="1"/>
    <col min="16135" max="16136" width="25.5" style="49" customWidth="1"/>
    <col min="16137" max="16137" width="12.25" style="49" bestFit="1" customWidth="1"/>
    <col min="16138" max="16384" width="9" style="49"/>
  </cols>
  <sheetData>
    <row r="1" spans="1:13" s="59" customFormat="1" ht="10.5" customHeight="1">
      <c r="A1" s="10" t="s">
        <v>70</v>
      </c>
      <c r="I1" s="59" t="s">
        <v>70</v>
      </c>
      <c r="L1" s="59" t="s">
        <v>70</v>
      </c>
      <c r="M1" s="59" t="s">
        <v>70</v>
      </c>
    </row>
    <row r="2" spans="1:13" ht="25.5">
      <c r="B2" s="8" t="s">
        <v>276</v>
      </c>
      <c r="F2" s="49"/>
      <c r="H2" s="49"/>
      <c r="I2" s="64"/>
    </row>
    <row r="3" spans="1:13" s="9" customFormat="1" ht="15" thickBot="1">
      <c r="A3" s="96"/>
      <c r="B3" s="133"/>
      <c r="C3" s="133"/>
      <c r="D3" s="133"/>
      <c r="E3" s="133"/>
      <c r="F3" s="133"/>
      <c r="H3" s="49"/>
      <c r="I3" s="11"/>
      <c r="L3" s="13"/>
      <c r="M3" s="13"/>
    </row>
    <row r="4" spans="1:13" s="9" customFormat="1" ht="15">
      <c r="A4" s="96"/>
      <c r="B4" s="16" t="s">
        <v>311</v>
      </c>
      <c r="C4" s="133"/>
      <c r="D4" s="133"/>
      <c r="E4" s="133"/>
      <c r="F4" s="133"/>
      <c r="H4" s="49"/>
      <c r="I4" s="11"/>
      <c r="L4" s="13"/>
      <c r="M4" s="13"/>
    </row>
    <row r="5" spans="1:13" s="9" customFormat="1" ht="15.75" thickBot="1">
      <c r="A5" s="96"/>
      <c r="B5" s="98">
        <f>PeriodEnding</f>
        <v>41729</v>
      </c>
      <c r="C5" s="133"/>
      <c r="D5" s="133"/>
      <c r="E5" s="133"/>
      <c r="F5" s="133"/>
      <c r="H5" s="99"/>
      <c r="I5" s="11"/>
      <c r="L5" s="13"/>
      <c r="M5" s="13"/>
    </row>
    <row r="6" spans="1:13" s="9" customFormat="1" ht="10.5" customHeight="1">
      <c r="A6" s="96"/>
      <c r="B6" s="100"/>
      <c r="C6" s="97"/>
      <c r="D6" s="97"/>
      <c r="E6" s="97"/>
      <c r="F6" s="97"/>
      <c r="G6" s="97"/>
      <c r="H6" s="99"/>
      <c r="I6" s="11"/>
      <c r="L6" s="13"/>
      <c r="M6" s="13"/>
    </row>
    <row r="7" spans="1:13" s="13" customFormat="1">
      <c r="A7" s="10" t="s">
        <v>72</v>
      </c>
      <c r="B7" s="101" t="s">
        <v>184</v>
      </c>
      <c r="C7" s="102" t="s">
        <v>185</v>
      </c>
      <c r="D7" s="102"/>
      <c r="E7" s="102" t="s">
        <v>186</v>
      </c>
      <c r="F7" s="102" t="s">
        <v>187</v>
      </c>
      <c r="G7" s="102" t="s">
        <v>74</v>
      </c>
      <c r="H7" s="103" t="s">
        <v>94</v>
      </c>
      <c r="I7" s="104" t="s">
        <v>76</v>
      </c>
    </row>
    <row r="8" spans="1:13" s="9" customFormat="1" ht="8.25" customHeight="1">
      <c r="A8" s="96"/>
      <c r="B8" s="14"/>
      <c r="C8" s="94"/>
      <c r="D8" s="94"/>
      <c r="E8" s="94"/>
      <c r="F8" s="65"/>
      <c r="G8" s="65"/>
      <c r="H8" s="65"/>
      <c r="I8" s="105"/>
      <c r="L8" s="13"/>
      <c r="M8" s="13"/>
    </row>
    <row r="9" spans="1:13" s="9" customFormat="1" ht="15" customHeight="1">
      <c r="A9" s="96"/>
      <c r="B9" s="256" t="s">
        <v>188</v>
      </c>
      <c r="C9" s="461" t="s">
        <v>189</v>
      </c>
      <c r="D9" s="463" t="s">
        <v>190</v>
      </c>
      <c r="E9" s="106" t="s">
        <v>186</v>
      </c>
      <c r="F9" s="106" t="s">
        <v>191</v>
      </c>
      <c r="G9" s="106" t="s">
        <v>192</v>
      </c>
      <c r="H9" s="107" t="s">
        <v>193</v>
      </c>
      <c r="I9" s="256" t="s">
        <v>299</v>
      </c>
      <c r="L9" s="13"/>
      <c r="M9" s="13"/>
    </row>
    <row r="10" spans="1:13" s="9" customFormat="1" ht="36">
      <c r="A10" s="96"/>
      <c r="B10" s="257"/>
      <c r="C10" s="462"/>
      <c r="D10" s="464"/>
      <c r="E10" s="108" t="s">
        <v>194</v>
      </c>
      <c r="F10" s="109" t="s">
        <v>195</v>
      </c>
      <c r="G10" s="110" t="s">
        <v>82</v>
      </c>
      <c r="H10" s="27" t="s">
        <v>196</v>
      </c>
      <c r="I10" s="257"/>
      <c r="L10" s="13"/>
      <c r="M10" s="13"/>
    </row>
    <row r="11" spans="1:13" s="9" customFormat="1" ht="9" customHeight="1">
      <c r="A11" s="96"/>
      <c r="B11" s="67"/>
      <c r="C11" s="67"/>
      <c r="D11" s="67"/>
      <c r="E11" s="67"/>
      <c r="F11" s="67"/>
      <c r="G11" s="67"/>
      <c r="H11" s="67"/>
      <c r="I11" s="67"/>
      <c r="L11" s="13"/>
      <c r="M11" s="13"/>
    </row>
    <row r="12" spans="1:13" s="9" customFormat="1" ht="19.5" customHeight="1">
      <c r="A12" s="96"/>
      <c r="B12" s="458" t="s">
        <v>197</v>
      </c>
      <c r="C12" s="459"/>
      <c r="D12" s="459"/>
      <c r="E12" s="460"/>
      <c r="F12" s="111">
        <f>SUM($F$14:$F$29)</f>
        <v>0</v>
      </c>
      <c r="G12" s="29">
        <f>SUM($G$14:$G$29)</f>
        <v>0</v>
      </c>
      <c r="H12" s="90">
        <f>SUMIF(A:A,"dgcounter",H:H)</f>
        <v>0</v>
      </c>
      <c r="I12" s="67"/>
      <c r="L12" s="13"/>
      <c r="M12" s="13"/>
    </row>
    <row r="13" spans="1:13" s="9" customFormat="1" ht="8.25" customHeight="1">
      <c r="A13" s="96"/>
      <c r="B13" s="67"/>
      <c r="C13" s="67"/>
      <c r="D13" s="67"/>
      <c r="E13" s="67"/>
      <c r="F13" s="112"/>
      <c r="G13" s="112"/>
      <c r="H13" s="112"/>
      <c r="I13" s="67"/>
      <c r="L13" s="13"/>
      <c r="M13" s="13"/>
    </row>
    <row r="14" spans="1:13" s="31" customFormat="1" ht="18" customHeight="1">
      <c r="A14" s="113" t="str">
        <f>IF(B14="","","dgcounter")</f>
        <v/>
      </c>
      <c r="B14" s="114"/>
      <c r="C14" s="114"/>
      <c r="D14" s="114"/>
      <c r="E14" s="114"/>
      <c r="F14" s="115">
        <v>0</v>
      </c>
      <c r="G14" s="79">
        <v>0</v>
      </c>
      <c r="H14" s="80">
        <v>0</v>
      </c>
      <c r="I14" s="258"/>
      <c r="L14" s="37"/>
      <c r="M14" s="37"/>
    </row>
    <row r="15" spans="1:13" s="31" customFormat="1" ht="18" customHeight="1">
      <c r="A15" s="113" t="str">
        <f t="shared" ref="A15:A29" si="0">IF(B15="","","dgcounter")</f>
        <v/>
      </c>
      <c r="B15" s="114"/>
      <c r="C15" s="114"/>
      <c r="D15" s="114"/>
      <c r="E15" s="114"/>
      <c r="F15" s="115">
        <v>0</v>
      </c>
      <c r="G15" s="79">
        <v>0</v>
      </c>
      <c r="H15" s="80">
        <v>0</v>
      </c>
      <c r="I15" s="258"/>
      <c r="L15" s="37"/>
      <c r="M15" s="37"/>
    </row>
    <row r="16" spans="1:13" s="31" customFormat="1" ht="18" customHeight="1">
      <c r="A16" s="113" t="str">
        <f t="shared" si="0"/>
        <v/>
      </c>
      <c r="B16" s="114"/>
      <c r="C16" s="114"/>
      <c r="D16" s="114"/>
      <c r="E16" s="114"/>
      <c r="F16" s="115">
        <v>0</v>
      </c>
      <c r="G16" s="79">
        <v>0</v>
      </c>
      <c r="H16" s="80">
        <v>0</v>
      </c>
      <c r="I16" s="258"/>
      <c r="L16" s="37"/>
      <c r="M16" s="37"/>
    </row>
    <row r="17" spans="1:13" s="31" customFormat="1" ht="18" customHeight="1">
      <c r="A17" s="113" t="str">
        <f t="shared" si="0"/>
        <v/>
      </c>
      <c r="B17" s="114"/>
      <c r="C17" s="114"/>
      <c r="D17" s="114"/>
      <c r="E17" s="114"/>
      <c r="F17" s="115">
        <v>0</v>
      </c>
      <c r="G17" s="79">
        <v>0</v>
      </c>
      <c r="H17" s="80">
        <v>0</v>
      </c>
      <c r="I17" s="258"/>
      <c r="L17" s="37"/>
      <c r="M17" s="37"/>
    </row>
    <row r="18" spans="1:13" s="31" customFormat="1" ht="18" customHeight="1">
      <c r="A18" s="113" t="str">
        <f t="shared" si="0"/>
        <v/>
      </c>
      <c r="B18" s="114"/>
      <c r="C18" s="114"/>
      <c r="D18" s="114"/>
      <c r="E18" s="114"/>
      <c r="F18" s="115">
        <v>0</v>
      </c>
      <c r="G18" s="79">
        <v>0</v>
      </c>
      <c r="H18" s="80">
        <v>0</v>
      </c>
      <c r="I18" s="258"/>
      <c r="L18" s="37"/>
      <c r="M18" s="37"/>
    </row>
    <row r="19" spans="1:13" s="31" customFormat="1" ht="18" customHeight="1">
      <c r="A19" s="113" t="str">
        <f t="shared" si="0"/>
        <v/>
      </c>
      <c r="B19" s="114"/>
      <c r="C19" s="114"/>
      <c r="D19" s="114"/>
      <c r="E19" s="114"/>
      <c r="F19" s="115">
        <v>0</v>
      </c>
      <c r="G19" s="79">
        <v>0</v>
      </c>
      <c r="H19" s="80">
        <v>0</v>
      </c>
      <c r="I19" s="258"/>
      <c r="L19" s="37"/>
      <c r="M19" s="37"/>
    </row>
    <row r="20" spans="1:13" s="31" customFormat="1" ht="18" customHeight="1">
      <c r="A20" s="113" t="str">
        <f t="shared" si="0"/>
        <v/>
      </c>
      <c r="B20" s="114"/>
      <c r="C20" s="114"/>
      <c r="D20" s="114"/>
      <c r="E20" s="114"/>
      <c r="F20" s="115">
        <v>0</v>
      </c>
      <c r="G20" s="79">
        <v>0</v>
      </c>
      <c r="H20" s="80">
        <v>0</v>
      </c>
      <c r="I20" s="258"/>
      <c r="L20" s="37"/>
      <c r="M20" s="37"/>
    </row>
    <row r="21" spans="1:13" s="31" customFormat="1" ht="18" customHeight="1">
      <c r="A21" s="113" t="str">
        <f t="shared" si="0"/>
        <v/>
      </c>
      <c r="B21" s="114"/>
      <c r="C21" s="114"/>
      <c r="D21" s="114"/>
      <c r="E21" s="114"/>
      <c r="F21" s="115">
        <v>0</v>
      </c>
      <c r="G21" s="79">
        <v>0</v>
      </c>
      <c r="H21" s="80">
        <v>0</v>
      </c>
      <c r="I21" s="258"/>
      <c r="L21" s="37"/>
      <c r="M21" s="37"/>
    </row>
    <row r="22" spans="1:13" s="31" customFormat="1" ht="18" customHeight="1">
      <c r="A22" s="113" t="str">
        <f t="shared" si="0"/>
        <v/>
      </c>
      <c r="B22" s="114"/>
      <c r="C22" s="114"/>
      <c r="D22" s="114"/>
      <c r="E22" s="114"/>
      <c r="F22" s="115">
        <v>0</v>
      </c>
      <c r="G22" s="79">
        <v>0</v>
      </c>
      <c r="H22" s="80">
        <v>0</v>
      </c>
      <c r="I22" s="258"/>
      <c r="L22" s="37"/>
      <c r="M22" s="37"/>
    </row>
    <row r="23" spans="1:13" s="31" customFormat="1" ht="18" customHeight="1">
      <c r="A23" s="113" t="str">
        <f t="shared" si="0"/>
        <v/>
      </c>
      <c r="B23" s="114"/>
      <c r="C23" s="114"/>
      <c r="D23" s="114"/>
      <c r="E23" s="114"/>
      <c r="F23" s="115">
        <v>0</v>
      </c>
      <c r="G23" s="79">
        <v>0</v>
      </c>
      <c r="H23" s="80">
        <v>0</v>
      </c>
      <c r="I23" s="258"/>
      <c r="L23" s="37"/>
      <c r="M23" s="37"/>
    </row>
    <row r="24" spans="1:13" s="31" customFormat="1" ht="18" customHeight="1">
      <c r="A24" s="113" t="str">
        <f t="shared" si="0"/>
        <v/>
      </c>
      <c r="B24" s="114"/>
      <c r="C24" s="114"/>
      <c r="D24" s="114"/>
      <c r="E24" s="114"/>
      <c r="F24" s="115">
        <v>0</v>
      </c>
      <c r="G24" s="79">
        <v>0</v>
      </c>
      <c r="H24" s="80">
        <v>0</v>
      </c>
      <c r="I24" s="258"/>
      <c r="L24" s="37"/>
      <c r="M24" s="37"/>
    </row>
    <row r="25" spans="1:13" s="31" customFormat="1" ht="18" customHeight="1">
      <c r="A25" s="113" t="str">
        <f t="shared" si="0"/>
        <v/>
      </c>
      <c r="B25" s="114"/>
      <c r="C25" s="114"/>
      <c r="D25" s="114"/>
      <c r="E25" s="114"/>
      <c r="F25" s="115">
        <v>0</v>
      </c>
      <c r="G25" s="79">
        <v>0</v>
      </c>
      <c r="H25" s="80">
        <v>0</v>
      </c>
      <c r="I25" s="258"/>
      <c r="L25" s="37"/>
      <c r="M25" s="37"/>
    </row>
    <row r="26" spans="1:13" s="31" customFormat="1" ht="18" customHeight="1">
      <c r="A26" s="113" t="str">
        <f t="shared" si="0"/>
        <v/>
      </c>
      <c r="B26" s="114"/>
      <c r="C26" s="114"/>
      <c r="D26" s="114"/>
      <c r="E26" s="114"/>
      <c r="F26" s="115">
        <v>0</v>
      </c>
      <c r="G26" s="79">
        <v>0</v>
      </c>
      <c r="H26" s="80">
        <v>0</v>
      </c>
      <c r="I26" s="258"/>
      <c r="L26" s="37"/>
      <c r="M26" s="37"/>
    </row>
    <row r="27" spans="1:13" s="31" customFormat="1" ht="18" customHeight="1">
      <c r="A27" s="113" t="str">
        <f t="shared" si="0"/>
        <v/>
      </c>
      <c r="B27" s="114"/>
      <c r="C27" s="114"/>
      <c r="D27" s="114"/>
      <c r="E27" s="114"/>
      <c r="F27" s="115">
        <v>0</v>
      </c>
      <c r="G27" s="79">
        <v>0</v>
      </c>
      <c r="H27" s="80">
        <v>0</v>
      </c>
      <c r="I27" s="258"/>
      <c r="L27" s="37"/>
      <c r="M27" s="37"/>
    </row>
    <row r="28" spans="1:13" s="31" customFormat="1" ht="18" customHeight="1">
      <c r="A28" s="113" t="str">
        <f t="shared" si="0"/>
        <v/>
      </c>
      <c r="B28" s="114"/>
      <c r="C28" s="114"/>
      <c r="D28" s="114"/>
      <c r="E28" s="114"/>
      <c r="F28" s="115">
        <v>0</v>
      </c>
      <c r="G28" s="79">
        <v>0</v>
      </c>
      <c r="H28" s="80">
        <v>0</v>
      </c>
      <c r="I28" s="258"/>
      <c r="L28" s="37"/>
      <c r="M28" s="37"/>
    </row>
    <row r="29" spans="1:13" s="31" customFormat="1" ht="18" customHeight="1">
      <c r="A29" s="113" t="str">
        <f t="shared" si="0"/>
        <v/>
      </c>
      <c r="B29" s="114"/>
      <c r="C29" s="114"/>
      <c r="D29" s="114"/>
      <c r="E29" s="114"/>
      <c r="F29" s="115">
        <v>0</v>
      </c>
      <c r="G29" s="79">
        <v>0</v>
      </c>
      <c r="H29" s="80">
        <v>0</v>
      </c>
      <c r="I29" s="258"/>
      <c r="L29" s="37"/>
      <c r="M29" s="37"/>
    </row>
    <row r="30" spans="1:13" s="31" customFormat="1" ht="18" customHeight="1">
      <c r="A30" s="113" t="str">
        <f>IF(B30="","","dgcounter")</f>
        <v/>
      </c>
      <c r="B30" s="114"/>
      <c r="C30" s="114"/>
      <c r="D30" s="114"/>
      <c r="E30" s="114"/>
      <c r="F30" s="115">
        <v>0</v>
      </c>
      <c r="G30" s="79">
        <v>0</v>
      </c>
      <c r="H30" s="80">
        <v>0</v>
      </c>
      <c r="I30" s="258"/>
      <c r="L30" s="37"/>
      <c r="M30" s="37"/>
    </row>
    <row r="31" spans="1:13" s="31" customFormat="1" ht="18" customHeight="1">
      <c r="A31" s="113" t="str">
        <f>IF(B31="","","dgcounter")</f>
        <v/>
      </c>
      <c r="B31" s="114"/>
      <c r="C31" s="114"/>
      <c r="D31" s="114"/>
      <c r="E31" s="114"/>
      <c r="F31" s="115">
        <v>0</v>
      </c>
      <c r="G31" s="79">
        <v>0</v>
      </c>
      <c r="H31" s="80">
        <v>0</v>
      </c>
      <c r="I31" s="258"/>
      <c r="L31" s="37"/>
      <c r="M31" s="37"/>
    </row>
  </sheetData>
  <mergeCells count="3">
    <mergeCell ref="C9:C10"/>
    <mergeCell ref="D9:D10"/>
    <mergeCell ref="B12:E12"/>
  </mergeCells>
  <dataValidations count="5">
    <dataValidation type="list" allowBlank="1" showInputMessage="1" showErrorMessage="1"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formula1>"Hydro, Solar, Wind, Gas, Diesel, Coal"</formula1>
    </dataValidation>
    <dataValidation type="list" errorStyle="warning" allowBlank="1" showInputMessage="1" showErrorMessage="1" errorTitle="Unknown Plant" error="Where possible, select plant from drop-down list" sqref="B14:B31 IX14:IX31 ST14:ST31 ACP14:ACP31 AML14:AML31 AWH14:AWH31 BGD14:BGD31 BPZ14:BPZ31 BZV14:BZV31 CJR14:CJR31 CTN14:CTN31 DDJ14:DDJ31 DNF14:DNF31 DXB14:DXB31 EGX14:EGX31 EQT14:EQT31 FAP14:FAP31 FKL14:FKL31 FUH14:FUH31 GED14:GED31 GNZ14:GNZ31 GXV14:GXV31 HHR14:HHR31 HRN14:HRN31 IBJ14:IBJ31 ILF14:ILF31 IVB14:IVB31 JEX14:JEX31 JOT14:JOT31 JYP14:JYP31 KIL14:KIL31 KSH14:KSH31 LCD14:LCD31 LLZ14:LLZ31 LVV14:LVV31 MFR14:MFR31 MPN14:MPN31 MZJ14:MZJ31 NJF14:NJF31 NTB14:NTB31 OCX14:OCX31 OMT14:OMT31 OWP14:OWP31 PGL14:PGL31 PQH14:PQH31 QAD14:QAD31 QJZ14:QJZ31 QTV14:QTV31 RDR14:RDR31 RNN14:RNN31 RXJ14:RXJ31 SHF14:SHF31 SRB14:SRB31 TAX14:TAX31 TKT14:TKT31 TUP14:TUP31 UEL14:UEL31 UOH14:UOH31 UYD14:UYD31 VHZ14:VHZ31 VRV14:VRV31 WBR14:WBR31 WLN14:WLN31 WVJ14:WVJ31 B65550:B65567 IX65550:IX65567 ST65550:ST65567 ACP65550:ACP65567 AML65550:AML65567 AWH65550:AWH65567 BGD65550:BGD65567 BPZ65550:BPZ65567 BZV65550:BZV65567 CJR65550:CJR65567 CTN65550:CTN65567 DDJ65550:DDJ65567 DNF65550:DNF65567 DXB65550:DXB65567 EGX65550:EGX65567 EQT65550:EQT65567 FAP65550:FAP65567 FKL65550:FKL65567 FUH65550:FUH65567 GED65550:GED65567 GNZ65550:GNZ65567 GXV65550:GXV65567 HHR65550:HHR65567 HRN65550:HRN65567 IBJ65550:IBJ65567 ILF65550:ILF65567 IVB65550:IVB65567 JEX65550:JEX65567 JOT65550:JOT65567 JYP65550:JYP65567 KIL65550:KIL65567 KSH65550:KSH65567 LCD65550:LCD65567 LLZ65550:LLZ65567 LVV65550:LVV65567 MFR65550:MFR65567 MPN65550:MPN65567 MZJ65550:MZJ65567 NJF65550:NJF65567 NTB65550:NTB65567 OCX65550:OCX65567 OMT65550:OMT65567 OWP65550:OWP65567 PGL65550:PGL65567 PQH65550:PQH65567 QAD65550:QAD65567 QJZ65550:QJZ65567 QTV65550:QTV65567 RDR65550:RDR65567 RNN65550:RNN65567 RXJ65550:RXJ65567 SHF65550:SHF65567 SRB65550:SRB65567 TAX65550:TAX65567 TKT65550:TKT65567 TUP65550:TUP65567 UEL65550:UEL65567 UOH65550:UOH65567 UYD65550:UYD65567 VHZ65550:VHZ65567 VRV65550:VRV65567 WBR65550:WBR65567 WLN65550:WLN65567 WVJ65550:WVJ65567 B131086:B131103 IX131086:IX131103 ST131086:ST131103 ACP131086:ACP131103 AML131086:AML131103 AWH131086:AWH131103 BGD131086:BGD131103 BPZ131086:BPZ131103 BZV131086:BZV131103 CJR131086:CJR131103 CTN131086:CTN131103 DDJ131086:DDJ131103 DNF131086:DNF131103 DXB131086:DXB131103 EGX131086:EGX131103 EQT131086:EQT131103 FAP131086:FAP131103 FKL131086:FKL131103 FUH131086:FUH131103 GED131086:GED131103 GNZ131086:GNZ131103 GXV131086:GXV131103 HHR131086:HHR131103 HRN131086:HRN131103 IBJ131086:IBJ131103 ILF131086:ILF131103 IVB131086:IVB131103 JEX131086:JEX131103 JOT131086:JOT131103 JYP131086:JYP131103 KIL131086:KIL131103 KSH131086:KSH131103 LCD131086:LCD131103 LLZ131086:LLZ131103 LVV131086:LVV131103 MFR131086:MFR131103 MPN131086:MPN131103 MZJ131086:MZJ131103 NJF131086:NJF131103 NTB131086:NTB131103 OCX131086:OCX131103 OMT131086:OMT131103 OWP131086:OWP131103 PGL131086:PGL131103 PQH131086:PQH131103 QAD131086:QAD131103 QJZ131086:QJZ131103 QTV131086:QTV131103 RDR131086:RDR131103 RNN131086:RNN131103 RXJ131086:RXJ131103 SHF131086:SHF131103 SRB131086:SRB131103 TAX131086:TAX131103 TKT131086:TKT131103 TUP131086:TUP131103 UEL131086:UEL131103 UOH131086:UOH131103 UYD131086:UYD131103 VHZ131086:VHZ131103 VRV131086:VRV131103 WBR131086:WBR131103 WLN131086:WLN131103 WVJ131086:WVJ131103 B196622:B196639 IX196622:IX196639 ST196622:ST196639 ACP196622:ACP196639 AML196622:AML196639 AWH196622:AWH196639 BGD196622:BGD196639 BPZ196622:BPZ196639 BZV196622:BZV196639 CJR196622:CJR196639 CTN196622:CTN196639 DDJ196622:DDJ196639 DNF196622:DNF196639 DXB196622:DXB196639 EGX196622:EGX196639 EQT196622:EQT196639 FAP196622:FAP196639 FKL196622:FKL196639 FUH196622:FUH196639 GED196622:GED196639 GNZ196622:GNZ196639 GXV196622:GXV196639 HHR196622:HHR196639 HRN196622:HRN196639 IBJ196622:IBJ196639 ILF196622:ILF196639 IVB196622:IVB196639 JEX196622:JEX196639 JOT196622:JOT196639 JYP196622:JYP196639 KIL196622:KIL196639 KSH196622:KSH196639 LCD196622:LCD196639 LLZ196622:LLZ196639 LVV196622:LVV196639 MFR196622:MFR196639 MPN196622:MPN196639 MZJ196622:MZJ196639 NJF196622:NJF196639 NTB196622:NTB196639 OCX196622:OCX196639 OMT196622:OMT196639 OWP196622:OWP196639 PGL196622:PGL196639 PQH196622:PQH196639 QAD196622:QAD196639 QJZ196622:QJZ196639 QTV196622:QTV196639 RDR196622:RDR196639 RNN196622:RNN196639 RXJ196622:RXJ196639 SHF196622:SHF196639 SRB196622:SRB196639 TAX196622:TAX196639 TKT196622:TKT196639 TUP196622:TUP196639 UEL196622:UEL196639 UOH196622:UOH196639 UYD196622:UYD196639 VHZ196622:VHZ196639 VRV196622:VRV196639 WBR196622:WBR196639 WLN196622:WLN196639 WVJ196622:WVJ196639 B262158:B262175 IX262158:IX262175 ST262158:ST262175 ACP262158:ACP262175 AML262158:AML262175 AWH262158:AWH262175 BGD262158:BGD262175 BPZ262158:BPZ262175 BZV262158:BZV262175 CJR262158:CJR262175 CTN262158:CTN262175 DDJ262158:DDJ262175 DNF262158:DNF262175 DXB262158:DXB262175 EGX262158:EGX262175 EQT262158:EQT262175 FAP262158:FAP262175 FKL262158:FKL262175 FUH262158:FUH262175 GED262158:GED262175 GNZ262158:GNZ262175 GXV262158:GXV262175 HHR262158:HHR262175 HRN262158:HRN262175 IBJ262158:IBJ262175 ILF262158:ILF262175 IVB262158:IVB262175 JEX262158:JEX262175 JOT262158:JOT262175 JYP262158:JYP262175 KIL262158:KIL262175 KSH262158:KSH262175 LCD262158:LCD262175 LLZ262158:LLZ262175 LVV262158:LVV262175 MFR262158:MFR262175 MPN262158:MPN262175 MZJ262158:MZJ262175 NJF262158:NJF262175 NTB262158:NTB262175 OCX262158:OCX262175 OMT262158:OMT262175 OWP262158:OWP262175 PGL262158:PGL262175 PQH262158:PQH262175 QAD262158:QAD262175 QJZ262158:QJZ262175 QTV262158:QTV262175 RDR262158:RDR262175 RNN262158:RNN262175 RXJ262158:RXJ262175 SHF262158:SHF262175 SRB262158:SRB262175 TAX262158:TAX262175 TKT262158:TKT262175 TUP262158:TUP262175 UEL262158:UEL262175 UOH262158:UOH262175 UYD262158:UYD262175 VHZ262158:VHZ262175 VRV262158:VRV262175 WBR262158:WBR262175 WLN262158:WLN262175 WVJ262158:WVJ262175 B327694:B327711 IX327694:IX327711 ST327694:ST327711 ACP327694:ACP327711 AML327694:AML327711 AWH327694:AWH327711 BGD327694:BGD327711 BPZ327694:BPZ327711 BZV327694:BZV327711 CJR327694:CJR327711 CTN327694:CTN327711 DDJ327694:DDJ327711 DNF327694:DNF327711 DXB327694:DXB327711 EGX327694:EGX327711 EQT327694:EQT327711 FAP327694:FAP327711 FKL327694:FKL327711 FUH327694:FUH327711 GED327694:GED327711 GNZ327694:GNZ327711 GXV327694:GXV327711 HHR327694:HHR327711 HRN327694:HRN327711 IBJ327694:IBJ327711 ILF327694:ILF327711 IVB327694:IVB327711 JEX327694:JEX327711 JOT327694:JOT327711 JYP327694:JYP327711 KIL327694:KIL327711 KSH327694:KSH327711 LCD327694:LCD327711 LLZ327694:LLZ327711 LVV327694:LVV327711 MFR327694:MFR327711 MPN327694:MPN327711 MZJ327694:MZJ327711 NJF327694:NJF327711 NTB327694:NTB327711 OCX327694:OCX327711 OMT327694:OMT327711 OWP327694:OWP327711 PGL327694:PGL327711 PQH327694:PQH327711 QAD327694:QAD327711 QJZ327694:QJZ327711 QTV327694:QTV327711 RDR327694:RDR327711 RNN327694:RNN327711 RXJ327694:RXJ327711 SHF327694:SHF327711 SRB327694:SRB327711 TAX327694:TAX327711 TKT327694:TKT327711 TUP327694:TUP327711 UEL327694:UEL327711 UOH327694:UOH327711 UYD327694:UYD327711 VHZ327694:VHZ327711 VRV327694:VRV327711 WBR327694:WBR327711 WLN327694:WLN327711 WVJ327694:WVJ327711 B393230:B393247 IX393230:IX393247 ST393230:ST393247 ACP393230:ACP393247 AML393230:AML393247 AWH393230:AWH393247 BGD393230:BGD393247 BPZ393230:BPZ393247 BZV393230:BZV393247 CJR393230:CJR393247 CTN393230:CTN393247 DDJ393230:DDJ393247 DNF393230:DNF393247 DXB393230:DXB393247 EGX393230:EGX393247 EQT393230:EQT393247 FAP393230:FAP393247 FKL393230:FKL393247 FUH393230:FUH393247 GED393230:GED393247 GNZ393230:GNZ393247 GXV393230:GXV393247 HHR393230:HHR393247 HRN393230:HRN393247 IBJ393230:IBJ393247 ILF393230:ILF393247 IVB393230:IVB393247 JEX393230:JEX393247 JOT393230:JOT393247 JYP393230:JYP393247 KIL393230:KIL393247 KSH393230:KSH393247 LCD393230:LCD393247 LLZ393230:LLZ393247 LVV393230:LVV393247 MFR393230:MFR393247 MPN393230:MPN393247 MZJ393230:MZJ393247 NJF393230:NJF393247 NTB393230:NTB393247 OCX393230:OCX393247 OMT393230:OMT393247 OWP393230:OWP393247 PGL393230:PGL393247 PQH393230:PQH393247 QAD393230:QAD393247 QJZ393230:QJZ393247 QTV393230:QTV393247 RDR393230:RDR393247 RNN393230:RNN393247 RXJ393230:RXJ393247 SHF393230:SHF393247 SRB393230:SRB393247 TAX393230:TAX393247 TKT393230:TKT393247 TUP393230:TUP393247 UEL393230:UEL393247 UOH393230:UOH393247 UYD393230:UYD393247 VHZ393230:VHZ393247 VRV393230:VRV393247 WBR393230:WBR393247 WLN393230:WLN393247 WVJ393230:WVJ393247 B458766:B458783 IX458766:IX458783 ST458766:ST458783 ACP458766:ACP458783 AML458766:AML458783 AWH458766:AWH458783 BGD458766:BGD458783 BPZ458766:BPZ458783 BZV458766:BZV458783 CJR458766:CJR458783 CTN458766:CTN458783 DDJ458766:DDJ458783 DNF458766:DNF458783 DXB458766:DXB458783 EGX458766:EGX458783 EQT458766:EQT458783 FAP458766:FAP458783 FKL458766:FKL458783 FUH458766:FUH458783 GED458766:GED458783 GNZ458766:GNZ458783 GXV458766:GXV458783 HHR458766:HHR458783 HRN458766:HRN458783 IBJ458766:IBJ458783 ILF458766:ILF458783 IVB458766:IVB458783 JEX458766:JEX458783 JOT458766:JOT458783 JYP458766:JYP458783 KIL458766:KIL458783 KSH458766:KSH458783 LCD458766:LCD458783 LLZ458766:LLZ458783 LVV458766:LVV458783 MFR458766:MFR458783 MPN458766:MPN458783 MZJ458766:MZJ458783 NJF458766:NJF458783 NTB458766:NTB458783 OCX458766:OCX458783 OMT458766:OMT458783 OWP458766:OWP458783 PGL458766:PGL458783 PQH458766:PQH458783 QAD458766:QAD458783 QJZ458766:QJZ458783 QTV458766:QTV458783 RDR458766:RDR458783 RNN458766:RNN458783 RXJ458766:RXJ458783 SHF458766:SHF458783 SRB458766:SRB458783 TAX458766:TAX458783 TKT458766:TKT458783 TUP458766:TUP458783 UEL458766:UEL458783 UOH458766:UOH458783 UYD458766:UYD458783 VHZ458766:VHZ458783 VRV458766:VRV458783 WBR458766:WBR458783 WLN458766:WLN458783 WVJ458766:WVJ458783 B524302:B524319 IX524302:IX524319 ST524302:ST524319 ACP524302:ACP524319 AML524302:AML524319 AWH524302:AWH524319 BGD524302:BGD524319 BPZ524302:BPZ524319 BZV524302:BZV524319 CJR524302:CJR524319 CTN524302:CTN524319 DDJ524302:DDJ524319 DNF524302:DNF524319 DXB524302:DXB524319 EGX524302:EGX524319 EQT524302:EQT524319 FAP524302:FAP524319 FKL524302:FKL524319 FUH524302:FUH524319 GED524302:GED524319 GNZ524302:GNZ524319 GXV524302:GXV524319 HHR524302:HHR524319 HRN524302:HRN524319 IBJ524302:IBJ524319 ILF524302:ILF524319 IVB524302:IVB524319 JEX524302:JEX524319 JOT524302:JOT524319 JYP524302:JYP524319 KIL524302:KIL524319 KSH524302:KSH524319 LCD524302:LCD524319 LLZ524302:LLZ524319 LVV524302:LVV524319 MFR524302:MFR524319 MPN524302:MPN524319 MZJ524302:MZJ524319 NJF524302:NJF524319 NTB524302:NTB524319 OCX524302:OCX524319 OMT524302:OMT524319 OWP524302:OWP524319 PGL524302:PGL524319 PQH524302:PQH524319 QAD524302:QAD524319 QJZ524302:QJZ524319 QTV524302:QTV524319 RDR524302:RDR524319 RNN524302:RNN524319 RXJ524302:RXJ524319 SHF524302:SHF524319 SRB524302:SRB524319 TAX524302:TAX524319 TKT524302:TKT524319 TUP524302:TUP524319 UEL524302:UEL524319 UOH524302:UOH524319 UYD524302:UYD524319 VHZ524302:VHZ524319 VRV524302:VRV524319 WBR524302:WBR524319 WLN524302:WLN524319 WVJ524302:WVJ524319 B589838:B589855 IX589838:IX589855 ST589838:ST589855 ACP589838:ACP589855 AML589838:AML589855 AWH589838:AWH589855 BGD589838:BGD589855 BPZ589838:BPZ589855 BZV589838:BZV589855 CJR589838:CJR589855 CTN589838:CTN589855 DDJ589838:DDJ589855 DNF589838:DNF589855 DXB589838:DXB589855 EGX589838:EGX589855 EQT589838:EQT589855 FAP589838:FAP589855 FKL589838:FKL589855 FUH589838:FUH589855 GED589838:GED589855 GNZ589838:GNZ589855 GXV589838:GXV589855 HHR589838:HHR589855 HRN589838:HRN589855 IBJ589838:IBJ589855 ILF589838:ILF589855 IVB589838:IVB589855 JEX589838:JEX589855 JOT589838:JOT589855 JYP589838:JYP589855 KIL589838:KIL589855 KSH589838:KSH589855 LCD589838:LCD589855 LLZ589838:LLZ589855 LVV589838:LVV589855 MFR589838:MFR589855 MPN589838:MPN589855 MZJ589838:MZJ589855 NJF589838:NJF589855 NTB589838:NTB589855 OCX589838:OCX589855 OMT589838:OMT589855 OWP589838:OWP589855 PGL589838:PGL589855 PQH589838:PQH589855 QAD589838:QAD589855 QJZ589838:QJZ589855 QTV589838:QTV589855 RDR589838:RDR589855 RNN589838:RNN589855 RXJ589838:RXJ589855 SHF589838:SHF589855 SRB589838:SRB589855 TAX589838:TAX589855 TKT589838:TKT589855 TUP589838:TUP589855 UEL589838:UEL589855 UOH589838:UOH589855 UYD589838:UYD589855 VHZ589838:VHZ589855 VRV589838:VRV589855 WBR589838:WBR589855 WLN589838:WLN589855 WVJ589838:WVJ589855 B655374:B655391 IX655374:IX655391 ST655374:ST655391 ACP655374:ACP655391 AML655374:AML655391 AWH655374:AWH655391 BGD655374:BGD655391 BPZ655374:BPZ655391 BZV655374:BZV655391 CJR655374:CJR655391 CTN655374:CTN655391 DDJ655374:DDJ655391 DNF655374:DNF655391 DXB655374:DXB655391 EGX655374:EGX655391 EQT655374:EQT655391 FAP655374:FAP655391 FKL655374:FKL655391 FUH655374:FUH655391 GED655374:GED655391 GNZ655374:GNZ655391 GXV655374:GXV655391 HHR655374:HHR655391 HRN655374:HRN655391 IBJ655374:IBJ655391 ILF655374:ILF655391 IVB655374:IVB655391 JEX655374:JEX655391 JOT655374:JOT655391 JYP655374:JYP655391 KIL655374:KIL655391 KSH655374:KSH655391 LCD655374:LCD655391 LLZ655374:LLZ655391 LVV655374:LVV655391 MFR655374:MFR655391 MPN655374:MPN655391 MZJ655374:MZJ655391 NJF655374:NJF655391 NTB655374:NTB655391 OCX655374:OCX655391 OMT655374:OMT655391 OWP655374:OWP655391 PGL655374:PGL655391 PQH655374:PQH655391 QAD655374:QAD655391 QJZ655374:QJZ655391 QTV655374:QTV655391 RDR655374:RDR655391 RNN655374:RNN655391 RXJ655374:RXJ655391 SHF655374:SHF655391 SRB655374:SRB655391 TAX655374:TAX655391 TKT655374:TKT655391 TUP655374:TUP655391 UEL655374:UEL655391 UOH655374:UOH655391 UYD655374:UYD655391 VHZ655374:VHZ655391 VRV655374:VRV655391 WBR655374:WBR655391 WLN655374:WLN655391 WVJ655374:WVJ655391 B720910:B720927 IX720910:IX720927 ST720910:ST720927 ACP720910:ACP720927 AML720910:AML720927 AWH720910:AWH720927 BGD720910:BGD720927 BPZ720910:BPZ720927 BZV720910:BZV720927 CJR720910:CJR720927 CTN720910:CTN720927 DDJ720910:DDJ720927 DNF720910:DNF720927 DXB720910:DXB720927 EGX720910:EGX720927 EQT720910:EQT720927 FAP720910:FAP720927 FKL720910:FKL720927 FUH720910:FUH720927 GED720910:GED720927 GNZ720910:GNZ720927 GXV720910:GXV720927 HHR720910:HHR720927 HRN720910:HRN720927 IBJ720910:IBJ720927 ILF720910:ILF720927 IVB720910:IVB720927 JEX720910:JEX720927 JOT720910:JOT720927 JYP720910:JYP720927 KIL720910:KIL720927 KSH720910:KSH720927 LCD720910:LCD720927 LLZ720910:LLZ720927 LVV720910:LVV720927 MFR720910:MFR720927 MPN720910:MPN720927 MZJ720910:MZJ720927 NJF720910:NJF720927 NTB720910:NTB720927 OCX720910:OCX720927 OMT720910:OMT720927 OWP720910:OWP720927 PGL720910:PGL720927 PQH720910:PQH720927 QAD720910:QAD720927 QJZ720910:QJZ720927 QTV720910:QTV720927 RDR720910:RDR720927 RNN720910:RNN720927 RXJ720910:RXJ720927 SHF720910:SHF720927 SRB720910:SRB720927 TAX720910:TAX720927 TKT720910:TKT720927 TUP720910:TUP720927 UEL720910:UEL720927 UOH720910:UOH720927 UYD720910:UYD720927 VHZ720910:VHZ720927 VRV720910:VRV720927 WBR720910:WBR720927 WLN720910:WLN720927 WVJ720910:WVJ720927 B786446:B786463 IX786446:IX786463 ST786446:ST786463 ACP786446:ACP786463 AML786446:AML786463 AWH786446:AWH786463 BGD786446:BGD786463 BPZ786446:BPZ786463 BZV786446:BZV786463 CJR786446:CJR786463 CTN786446:CTN786463 DDJ786446:DDJ786463 DNF786446:DNF786463 DXB786446:DXB786463 EGX786446:EGX786463 EQT786446:EQT786463 FAP786446:FAP786463 FKL786446:FKL786463 FUH786446:FUH786463 GED786446:GED786463 GNZ786446:GNZ786463 GXV786446:GXV786463 HHR786446:HHR786463 HRN786446:HRN786463 IBJ786446:IBJ786463 ILF786446:ILF786463 IVB786446:IVB786463 JEX786446:JEX786463 JOT786446:JOT786463 JYP786446:JYP786463 KIL786446:KIL786463 KSH786446:KSH786463 LCD786446:LCD786463 LLZ786446:LLZ786463 LVV786446:LVV786463 MFR786446:MFR786463 MPN786446:MPN786463 MZJ786446:MZJ786463 NJF786446:NJF786463 NTB786446:NTB786463 OCX786446:OCX786463 OMT786446:OMT786463 OWP786446:OWP786463 PGL786446:PGL786463 PQH786446:PQH786463 QAD786446:QAD786463 QJZ786446:QJZ786463 QTV786446:QTV786463 RDR786446:RDR786463 RNN786446:RNN786463 RXJ786446:RXJ786463 SHF786446:SHF786463 SRB786446:SRB786463 TAX786446:TAX786463 TKT786446:TKT786463 TUP786446:TUP786463 UEL786446:UEL786463 UOH786446:UOH786463 UYD786446:UYD786463 VHZ786446:VHZ786463 VRV786446:VRV786463 WBR786446:WBR786463 WLN786446:WLN786463 WVJ786446:WVJ786463 B851982:B851999 IX851982:IX851999 ST851982:ST851999 ACP851982:ACP851999 AML851982:AML851999 AWH851982:AWH851999 BGD851982:BGD851999 BPZ851982:BPZ851999 BZV851982:BZV851999 CJR851982:CJR851999 CTN851982:CTN851999 DDJ851982:DDJ851999 DNF851982:DNF851999 DXB851982:DXB851999 EGX851982:EGX851999 EQT851982:EQT851999 FAP851982:FAP851999 FKL851982:FKL851999 FUH851982:FUH851999 GED851982:GED851999 GNZ851982:GNZ851999 GXV851982:GXV851999 HHR851982:HHR851999 HRN851982:HRN851999 IBJ851982:IBJ851999 ILF851982:ILF851999 IVB851982:IVB851999 JEX851982:JEX851999 JOT851982:JOT851999 JYP851982:JYP851999 KIL851982:KIL851999 KSH851982:KSH851999 LCD851982:LCD851999 LLZ851982:LLZ851999 LVV851982:LVV851999 MFR851982:MFR851999 MPN851982:MPN851999 MZJ851982:MZJ851999 NJF851982:NJF851999 NTB851982:NTB851999 OCX851982:OCX851999 OMT851982:OMT851999 OWP851982:OWP851999 PGL851982:PGL851999 PQH851982:PQH851999 QAD851982:QAD851999 QJZ851982:QJZ851999 QTV851982:QTV851999 RDR851982:RDR851999 RNN851982:RNN851999 RXJ851982:RXJ851999 SHF851982:SHF851999 SRB851982:SRB851999 TAX851982:TAX851999 TKT851982:TKT851999 TUP851982:TUP851999 UEL851982:UEL851999 UOH851982:UOH851999 UYD851982:UYD851999 VHZ851982:VHZ851999 VRV851982:VRV851999 WBR851982:WBR851999 WLN851982:WLN851999 WVJ851982:WVJ851999 B917518:B917535 IX917518:IX917535 ST917518:ST917535 ACP917518:ACP917535 AML917518:AML917535 AWH917518:AWH917535 BGD917518:BGD917535 BPZ917518:BPZ917535 BZV917518:BZV917535 CJR917518:CJR917535 CTN917518:CTN917535 DDJ917518:DDJ917535 DNF917518:DNF917535 DXB917518:DXB917535 EGX917518:EGX917535 EQT917518:EQT917535 FAP917518:FAP917535 FKL917518:FKL917535 FUH917518:FUH917535 GED917518:GED917535 GNZ917518:GNZ917535 GXV917518:GXV917535 HHR917518:HHR917535 HRN917518:HRN917535 IBJ917518:IBJ917535 ILF917518:ILF917535 IVB917518:IVB917535 JEX917518:JEX917535 JOT917518:JOT917535 JYP917518:JYP917535 KIL917518:KIL917535 KSH917518:KSH917535 LCD917518:LCD917535 LLZ917518:LLZ917535 LVV917518:LVV917535 MFR917518:MFR917535 MPN917518:MPN917535 MZJ917518:MZJ917535 NJF917518:NJF917535 NTB917518:NTB917535 OCX917518:OCX917535 OMT917518:OMT917535 OWP917518:OWP917535 PGL917518:PGL917535 PQH917518:PQH917535 QAD917518:QAD917535 QJZ917518:QJZ917535 QTV917518:QTV917535 RDR917518:RDR917535 RNN917518:RNN917535 RXJ917518:RXJ917535 SHF917518:SHF917535 SRB917518:SRB917535 TAX917518:TAX917535 TKT917518:TKT917535 TUP917518:TUP917535 UEL917518:UEL917535 UOH917518:UOH917535 UYD917518:UYD917535 VHZ917518:VHZ917535 VRV917518:VRV917535 WBR917518:WBR917535 WLN917518:WLN917535 WVJ917518:WVJ917535 B983054:B983071 IX983054:IX983071 ST983054:ST983071 ACP983054:ACP983071 AML983054:AML983071 AWH983054:AWH983071 BGD983054:BGD983071 BPZ983054:BPZ983071 BZV983054:BZV983071 CJR983054:CJR983071 CTN983054:CTN983071 DDJ983054:DDJ983071 DNF983054:DNF983071 DXB983054:DXB983071 EGX983054:EGX983071 EQT983054:EQT983071 FAP983054:FAP983071 FKL983054:FKL983071 FUH983054:FUH983071 GED983054:GED983071 GNZ983054:GNZ983071 GXV983054:GXV983071 HHR983054:HHR983071 HRN983054:HRN983071 IBJ983054:IBJ983071 ILF983054:ILF983071 IVB983054:IVB983071 JEX983054:JEX983071 JOT983054:JOT983071 JYP983054:JYP983071 KIL983054:KIL983071 KSH983054:KSH983071 LCD983054:LCD983071 LLZ983054:LLZ983071 LVV983054:LVV983071 MFR983054:MFR983071 MPN983054:MPN983071 MZJ983054:MZJ983071 NJF983054:NJF983071 NTB983054:NTB983071 OCX983054:OCX983071 OMT983054:OMT983071 OWP983054:OWP983071 PGL983054:PGL983071 PQH983054:PQH983071 QAD983054:QAD983071 QJZ983054:QJZ983071 QTV983054:QTV983071 RDR983054:RDR983071 RNN983054:RNN983071 RXJ983054:RXJ983071 SHF983054:SHF983071 SRB983054:SRB983071 TAX983054:TAX983071 TKT983054:TKT983071 TUP983054:TUP983071 UEL983054:UEL983071 UOH983054:UOH983071 UYD983054:UYD983071 VHZ983054:VHZ983071 VRV983054:VRV983071 WBR983054:WBR983071 WLN983054:WLN983071 WVJ983054:WVJ983071">
      <formula1>DGList</formula1>
    </dataValidation>
    <dataValidation type="decimal" allowBlank="1" showInputMessage="1" showErrorMessage="1" errorTitle="Data Entry Error" error="Please press cancel  - Then enter a number in thousand dollars." sqref="H14:H31 JD14:JD31 SZ14:SZ31 ACV14:ACV31 AMR14:AMR31 AWN14:AWN31 BGJ14:BGJ31 BQF14:BQF31 CAB14:CAB31 CJX14:CJX31 CTT14:CTT31 DDP14:DDP31 DNL14:DNL31 DXH14:DXH31 EHD14:EHD31 EQZ14:EQZ31 FAV14:FAV31 FKR14:FKR31 FUN14:FUN31 GEJ14:GEJ31 GOF14:GOF31 GYB14:GYB31 HHX14:HHX31 HRT14:HRT31 IBP14:IBP31 ILL14:ILL31 IVH14:IVH31 JFD14:JFD31 JOZ14:JOZ31 JYV14:JYV31 KIR14:KIR31 KSN14:KSN31 LCJ14:LCJ31 LMF14:LMF31 LWB14:LWB31 MFX14:MFX31 MPT14:MPT31 MZP14:MZP31 NJL14:NJL31 NTH14:NTH31 ODD14:ODD31 OMZ14:OMZ31 OWV14:OWV31 PGR14:PGR31 PQN14:PQN31 QAJ14:QAJ31 QKF14:QKF31 QUB14:QUB31 RDX14:RDX31 RNT14:RNT31 RXP14:RXP31 SHL14:SHL31 SRH14:SRH31 TBD14:TBD31 TKZ14:TKZ31 TUV14:TUV31 UER14:UER31 UON14:UON31 UYJ14:UYJ31 VIF14:VIF31 VSB14:VSB31 WBX14:WBX31 WLT14:WLT31 WVP14:WVP31 H65550:H65567 JD65550:JD65567 SZ65550:SZ65567 ACV65550:ACV65567 AMR65550:AMR65567 AWN65550:AWN65567 BGJ65550:BGJ65567 BQF65550:BQF65567 CAB65550:CAB65567 CJX65550:CJX65567 CTT65550:CTT65567 DDP65550:DDP65567 DNL65550:DNL65567 DXH65550:DXH65567 EHD65550:EHD65567 EQZ65550:EQZ65567 FAV65550:FAV65567 FKR65550:FKR65567 FUN65550:FUN65567 GEJ65550:GEJ65567 GOF65550:GOF65567 GYB65550:GYB65567 HHX65550:HHX65567 HRT65550:HRT65567 IBP65550:IBP65567 ILL65550:ILL65567 IVH65550:IVH65567 JFD65550:JFD65567 JOZ65550:JOZ65567 JYV65550:JYV65567 KIR65550:KIR65567 KSN65550:KSN65567 LCJ65550:LCJ65567 LMF65550:LMF65567 LWB65550:LWB65567 MFX65550:MFX65567 MPT65550:MPT65567 MZP65550:MZP65567 NJL65550:NJL65567 NTH65550:NTH65567 ODD65550:ODD65567 OMZ65550:OMZ65567 OWV65550:OWV65567 PGR65550:PGR65567 PQN65550:PQN65567 QAJ65550:QAJ65567 QKF65550:QKF65567 QUB65550:QUB65567 RDX65550:RDX65567 RNT65550:RNT65567 RXP65550:RXP65567 SHL65550:SHL65567 SRH65550:SRH65567 TBD65550:TBD65567 TKZ65550:TKZ65567 TUV65550:TUV65567 UER65550:UER65567 UON65550:UON65567 UYJ65550:UYJ65567 VIF65550:VIF65567 VSB65550:VSB65567 WBX65550:WBX65567 WLT65550:WLT65567 WVP65550:WVP65567 H131086:H131103 JD131086:JD131103 SZ131086:SZ131103 ACV131086:ACV131103 AMR131086:AMR131103 AWN131086:AWN131103 BGJ131086:BGJ131103 BQF131086:BQF131103 CAB131086:CAB131103 CJX131086:CJX131103 CTT131086:CTT131103 DDP131086:DDP131103 DNL131086:DNL131103 DXH131086:DXH131103 EHD131086:EHD131103 EQZ131086:EQZ131103 FAV131086:FAV131103 FKR131086:FKR131103 FUN131086:FUN131103 GEJ131086:GEJ131103 GOF131086:GOF131103 GYB131086:GYB131103 HHX131086:HHX131103 HRT131086:HRT131103 IBP131086:IBP131103 ILL131086:ILL131103 IVH131086:IVH131103 JFD131086:JFD131103 JOZ131086:JOZ131103 JYV131086:JYV131103 KIR131086:KIR131103 KSN131086:KSN131103 LCJ131086:LCJ131103 LMF131086:LMF131103 LWB131086:LWB131103 MFX131086:MFX131103 MPT131086:MPT131103 MZP131086:MZP131103 NJL131086:NJL131103 NTH131086:NTH131103 ODD131086:ODD131103 OMZ131086:OMZ131103 OWV131086:OWV131103 PGR131086:PGR131103 PQN131086:PQN131103 QAJ131086:QAJ131103 QKF131086:QKF131103 QUB131086:QUB131103 RDX131086:RDX131103 RNT131086:RNT131103 RXP131086:RXP131103 SHL131086:SHL131103 SRH131086:SRH131103 TBD131086:TBD131103 TKZ131086:TKZ131103 TUV131086:TUV131103 UER131086:UER131103 UON131086:UON131103 UYJ131086:UYJ131103 VIF131086:VIF131103 VSB131086:VSB131103 WBX131086:WBX131103 WLT131086:WLT131103 WVP131086:WVP131103 H196622:H196639 JD196622:JD196639 SZ196622:SZ196639 ACV196622:ACV196639 AMR196622:AMR196639 AWN196622:AWN196639 BGJ196622:BGJ196639 BQF196622:BQF196639 CAB196622:CAB196639 CJX196622:CJX196639 CTT196622:CTT196639 DDP196622:DDP196639 DNL196622:DNL196639 DXH196622:DXH196639 EHD196622:EHD196639 EQZ196622:EQZ196639 FAV196622:FAV196639 FKR196622:FKR196639 FUN196622:FUN196639 GEJ196622:GEJ196639 GOF196622:GOF196639 GYB196622:GYB196639 HHX196622:HHX196639 HRT196622:HRT196639 IBP196622:IBP196639 ILL196622:ILL196639 IVH196622:IVH196639 JFD196622:JFD196639 JOZ196622:JOZ196639 JYV196622:JYV196639 KIR196622:KIR196639 KSN196622:KSN196639 LCJ196622:LCJ196639 LMF196622:LMF196639 LWB196622:LWB196639 MFX196622:MFX196639 MPT196622:MPT196639 MZP196622:MZP196639 NJL196622:NJL196639 NTH196622:NTH196639 ODD196622:ODD196639 OMZ196622:OMZ196639 OWV196622:OWV196639 PGR196622:PGR196639 PQN196622:PQN196639 QAJ196622:QAJ196639 QKF196622:QKF196639 QUB196622:QUB196639 RDX196622:RDX196639 RNT196622:RNT196639 RXP196622:RXP196639 SHL196622:SHL196639 SRH196622:SRH196639 TBD196622:TBD196639 TKZ196622:TKZ196639 TUV196622:TUV196639 UER196622:UER196639 UON196622:UON196639 UYJ196622:UYJ196639 VIF196622:VIF196639 VSB196622:VSB196639 WBX196622:WBX196639 WLT196622:WLT196639 WVP196622:WVP196639 H262158:H262175 JD262158:JD262175 SZ262158:SZ262175 ACV262158:ACV262175 AMR262158:AMR262175 AWN262158:AWN262175 BGJ262158:BGJ262175 BQF262158:BQF262175 CAB262158:CAB262175 CJX262158:CJX262175 CTT262158:CTT262175 DDP262158:DDP262175 DNL262158:DNL262175 DXH262158:DXH262175 EHD262158:EHD262175 EQZ262158:EQZ262175 FAV262158:FAV262175 FKR262158:FKR262175 FUN262158:FUN262175 GEJ262158:GEJ262175 GOF262158:GOF262175 GYB262158:GYB262175 HHX262158:HHX262175 HRT262158:HRT262175 IBP262158:IBP262175 ILL262158:ILL262175 IVH262158:IVH262175 JFD262158:JFD262175 JOZ262158:JOZ262175 JYV262158:JYV262175 KIR262158:KIR262175 KSN262158:KSN262175 LCJ262158:LCJ262175 LMF262158:LMF262175 LWB262158:LWB262175 MFX262158:MFX262175 MPT262158:MPT262175 MZP262158:MZP262175 NJL262158:NJL262175 NTH262158:NTH262175 ODD262158:ODD262175 OMZ262158:OMZ262175 OWV262158:OWV262175 PGR262158:PGR262175 PQN262158:PQN262175 QAJ262158:QAJ262175 QKF262158:QKF262175 QUB262158:QUB262175 RDX262158:RDX262175 RNT262158:RNT262175 RXP262158:RXP262175 SHL262158:SHL262175 SRH262158:SRH262175 TBD262158:TBD262175 TKZ262158:TKZ262175 TUV262158:TUV262175 UER262158:UER262175 UON262158:UON262175 UYJ262158:UYJ262175 VIF262158:VIF262175 VSB262158:VSB262175 WBX262158:WBX262175 WLT262158:WLT262175 WVP262158:WVP262175 H327694:H327711 JD327694:JD327711 SZ327694:SZ327711 ACV327694:ACV327711 AMR327694:AMR327711 AWN327694:AWN327711 BGJ327694:BGJ327711 BQF327694:BQF327711 CAB327694:CAB327711 CJX327694:CJX327711 CTT327694:CTT327711 DDP327694:DDP327711 DNL327694:DNL327711 DXH327694:DXH327711 EHD327694:EHD327711 EQZ327694:EQZ327711 FAV327694:FAV327711 FKR327694:FKR327711 FUN327694:FUN327711 GEJ327694:GEJ327711 GOF327694:GOF327711 GYB327694:GYB327711 HHX327694:HHX327711 HRT327694:HRT327711 IBP327694:IBP327711 ILL327694:ILL327711 IVH327694:IVH327711 JFD327694:JFD327711 JOZ327694:JOZ327711 JYV327694:JYV327711 KIR327694:KIR327711 KSN327694:KSN327711 LCJ327694:LCJ327711 LMF327694:LMF327711 LWB327694:LWB327711 MFX327694:MFX327711 MPT327694:MPT327711 MZP327694:MZP327711 NJL327694:NJL327711 NTH327694:NTH327711 ODD327694:ODD327711 OMZ327694:OMZ327711 OWV327694:OWV327711 PGR327694:PGR327711 PQN327694:PQN327711 QAJ327694:QAJ327711 QKF327694:QKF327711 QUB327694:QUB327711 RDX327694:RDX327711 RNT327694:RNT327711 RXP327694:RXP327711 SHL327694:SHL327711 SRH327694:SRH327711 TBD327694:TBD327711 TKZ327694:TKZ327711 TUV327694:TUV327711 UER327694:UER327711 UON327694:UON327711 UYJ327694:UYJ327711 VIF327694:VIF327711 VSB327694:VSB327711 WBX327694:WBX327711 WLT327694:WLT327711 WVP327694:WVP327711 H393230:H393247 JD393230:JD393247 SZ393230:SZ393247 ACV393230:ACV393247 AMR393230:AMR393247 AWN393230:AWN393247 BGJ393230:BGJ393247 BQF393230:BQF393247 CAB393230:CAB393247 CJX393230:CJX393247 CTT393230:CTT393247 DDP393230:DDP393247 DNL393230:DNL393247 DXH393230:DXH393247 EHD393230:EHD393247 EQZ393230:EQZ393247 FAV393230:FAV393247 FKR393230:FKR393247 FUN393230:FUN393247 GEJ393230:GEJ393247 GOF393230:GOF393247 GYB393230:GYB393247 HHX393230:HHX393247 HRT393230:HRT393247 IBP393230:IBP393247 ILL393230:ILL393247 IVH393230:IVH393247 JFD393230:JFD393247 JOZ393230:JOZ393247 JYV393230:JYV393247 KIR393230:KIR393247 KSN393230:KSN393247 LCJ393230:LCJ393247 LMF393230:LMF393247 LWB393230:LWB393247 MFX393230:MFX393247 MPT393230:MPT393247 MZP393230:MZP393247 NJL393230:NJL393247 NTH393230:NTH393247 ODD393230:ODD393247 OMZ393230:OMZ393247 OWV393230:OWV393247 PGR393230:PGR393247 PQN393230:PQN393247 QAJ393230:QAJ393247 QKF393230:QKF393247 QUB393230:QUB393247 RDX393230:RDX393247 RNT393230:RNT393247 RXP393230:RXP393247 SHL393230:SHL393247 SRH393230:SRH393247 TBD393230:TBD393247 TKZ393230:TKZ393247 TUV393230:TUV393247 UER393230:UER393247 UON393230:UON393247 UYJ393230:UYJ393247 VIF393230:VIF393247 VSB393230:VSB393247 WBX393230:WBX393247 WLT393230:WLT393247 WVP393230:WVP393247 H458766:H458783 JD458766:JD458783 SZ458766:SZ458783 ACV458766:ACV458783 AMR458766:AMR458783 AWN458766:AWN458783 BGJ458766:BGJ458783 BQF458766:BQF458783 CAB458766:CAB458783 CJX458766:CJX458783 CTT458766:CTT458783 DDP458766:DDP458783 DNL458766:DNL458783 DXH458766:DXH458783 EHD458766:EHD458783 EQZ458766:EQZ458783 FAV458766:FAV458783 FKR458766:FKR458783 FUN458766:FUN458783 GEJ458766:GEJ458783 GOF458766:GOF458783 GYB458766:GYB458783 HHX458766:HHX458783 HRT458766:HRT458783 IBP458766:IBP458783 ILL458766:ILL458783 IVH458766:IVH458783 JFD458766:JFD458783 JOZ458766:JOZ458783 JYV458766:JYV458783 KIR458766:KIR458783 KSN458766:KSN458783 LCJ458766:LCJ458783 LMF458766:LMF458783 LWB458766:LWB458783 MFX458766:MFX458783 MPT458766:MPT458783 MZP458766:MZP458783 NJL458766:NJL458783 NTH458766:NTH458783 ODD458766:ODD458783 OMZ458766:OMZ458783 OWV458766:OWV458783 PGR458766:PGR458783 PQN458766:PQN458783 QAJ458766:QAJ458783 QKF458766:QKF458783 QUB458766:QUB458783 RDX458766:RDX458783 RNT458766:RNT458783 RXP458766:RXP458783 SHL458766:SHL458783 SRH458766:SRH458783 TBD458766:TBD458783 TKZ458766:TKZ458783 TUV458766:TUV458783 UER458766:UER458783 UON458766:UON458783 UYJ458766:UYJ458783 VIF458766:VIF458783 VSB458766:VSB458783 WBX458766:WBX458783 WLT458766:WLT458783 WVP458766:WVP458783 H524302:H524319 JD524302:JD524319 SZ524302:SZ524319 ACV524302:ACV524319 AMR524302:AMR524319 AWN524302:AWN524319 BGJ524302:BGJ524319 BQF524302:BQF524319 CAB524302:CAB524319 CJX524302:CJX524319 CTT524302:CTT524319 DDP524302:DDP524319 DNL524302:DNL524319 DXH524302:DXH524319 EHD524302:EHD524319 EQZ524302:EQZ524319 FAV524302:FAV524319 FKR524302:FKR524319 FUN524302:FUN524319 GEJ524302:GEJ524319 GOF524302:GOF524319 GYB524302:GYB524319 HHX524302:HHX524319 HRT524302:HRT524319 IBP524302:IBP524319 ILL524302:ILL524319 IVH524302:IVH524319 JFD524302:JFD524319 JOZ524302:JOZ524319 JYV524302:JYV524319 KIR524302:KIR524319 KSN524302:KSN524319 LCJ524302:LCJ524319 LMF524302:LMF524319 LWB524302:LWB524319 MFX524302:MFX524319 MPT524302:MPT524319 MZP524302:MZP524319 NJL524302:NJL524319 NTH524302:NTH524319 ODD524302:ODD524319 OMZ524302:OMZ524319 OWV524302:OWV524319 PGR524302:PGR524319 PQN524302:PQN524319 QAJ524302:QAJ524319 QKF524302:QKF524319 QUB524302:QUB524319 RDX524302:RDX524319 RNT524302:RNT524319 RXP524302:RXP524319 SHL524302:SHL524319 SRH524302:SRH524319 TBD524302:TBD524319 TKZ524302:TKZ524319 TUV524302:TUV524319 UER524302:UER524319 UON524302:UON524319 UYJ524302:UYJ524319 VIF524302:VIF524319 VSB524302:VSB524319 WBX524302:WBX524319 WLT524302:WLT524319 WVP524302:WVP524319 H589838:H589855 JD589838:JD589855 SZ589838:SZ589855 ACV589838:ACV589855 AMR589838:AMR589855 AWN589838:AWN589855 BGJ589838:BGJ589855 BQF589838:BQF589855 CAB589838:CAB589855 CJX589838:CJX589855 CTT589838:CTT589855 DDP589838:DDP589855 DNL589838:DNL589855 DXH589838:DXH589855 EHD589838:EHD589855 EQZ589838:EQZ589855 FAV589838:FAV589855 FKR589838:FKR589855 FUN589838:FUN589855 GEJ589838:GEJ589855 GOF589838:GOF589855 GYB589838:GYB589855 HHX589838:HHX589855 HRT589838:HRT589855 IBP589838:IBP589855 ILL589838:ILL589855 IVH589838:IVH589855 JFD589838:JFD589855 JOZ589838:JOZ589855 JYV589838:JYV589855 KIR589838:KIR589855 KSN589838:KSN589855 LCJ589838:LCJ589855 LMF589838:LMF589855 LWB589838:LWB589855 MFX589838:MFX589855 MPT589838:MPT589855 MZP589838:MZP589855 NJL589838:NJL589855 NTH589838:NTH589855 ODD589838:ODD589855 OMZ589838:OMZ589855 OWV589838:OWV589855 PGR589838:PGR589855 PQN589838:PQN589855 QAJ589838:QAJ589855 QKF589838:QKF589855 QUB589838:QUB589855 RDX589838:RDX589855 RNT589838:RNT589855 RXP589838:RXP589855 SHL589838:SHL589855 SRH589838:SRH589855 TBD589838:TBD589855 TKZ589838:TKZ589855 TUV589838:TUV589855 UER589838:UER589855 UON589838:UON589855 UYJ589838:UYJ589855 VIF589838:VIF589855 VSB589838:VSB589855 WBX589838:WBX589855 WLT589838:WLT589855 WVP589838:WVP589855 H655374:H655391 JD655374:JD655391 SZ655374:SZ655391 ACV655374:ACV655391 AMR655374:AMR655391 AWN655374:AWN655391 BGJ655374:BGJ655391 BQF655374:BQF655391 CAB655374:CAB655391 CJX655374:CJX655391 CTT655374:CTT655391 DDP655374:DDP655391 DNL655374:DNL655391 DXH655374:DXH655391 EHD655374:EHD655391 EQZ655374:EQZ655391 FAV655374:FAV655391 FKR655374:FKR655391 FUN655374:FUN655391 GEJ655374:GEJ655391 GOF655374:GOF655391 GYB655374:GYB655391 HHX655374:HHX655391 HRT655374:HRT655391 IBP655374:IBP655391 ILL655374:ILL655391 IVH655374:IVH655391 JFD655374:JFD655391 JOZ655374:JOZ655391 JYV655374:JYV655391 KIR655374:KIR655391 KSN655374:KSN655391 LCJ655374:LCJ655391 LMF655374:LMF655391 LWB655374:LWB655391 MFX655374:MFX655391 MPT655374:MPT655391 MZP655374:MZP655391 NJL655374:NJL655391 NTH655374:NTH655391 ODD655374:ODD655391 OMZ655374:OMZ655391 OWV655374:OWV655391 PGR655374:PGR655391 PQN655374:PQN655391 QAJ655374:QAJ655391 QKF655374:QKF655391 QUB655374:QUB655391 RDX655374:RDX655391 RNT655374:RNT655391 RXP655374:RXP655391 SHL655374:SHL655391 SRH655374:SRH655391 TBD655374:TBD655391 TKZ655374:TKZ655391 TUV655374:TUV655391 UER655374:UER655391 UON655374:UON655391 UYJ655374:UYJ655391 VIF655374:VIF655391 VSB655374:VSB655391 WBX655374:WBX655391 WLT655374:WLT655391 WVP655374:WVP655391 H720910:H720927 JD720910:JD720927 SZ720910:SZ720927 ACV720910:ACV720927 AMR720910:AMR720927 AWN720910:AWN720927 BGJ720910:BGJ720927 BQF720910:BQF720927 CAB720910:CAB720927 CJX720910:CJX720927 CTT720910:CTT720927 DDP720910:DDP720927 DNL720910:DNL720927 DXH720910:DXH720927 EHD720910:EHD720927 EQZ720910:EQZ720927 FAV720910:FAV720927 FKR720910:FKR720927 FUN720910:FUN720927 GEJ720910:GEJ720927 GOF720910:GOF720927 GYB720910:GYB720927 HHX720910:HHX720927 HRT720910:HRT720927 IBP720910:IBP720927 ILL720910:ILL720927 IVH720910:IVH720927 JFD720910:JFD720927 JOZ720910:JOZ720927 JYV720910:JYV720927 KIR720910:KIR720927 KSN720910:KSN720927 LCJ720910:LCJ720927 LMF720910:LMF720927 LWB720910:LWB720927 MFX720910:MFX720927 MPT720910:MPT720927 MZP720910:MZP720927 NJL720910:NJL720927 NTH720910:NTH720927 ODD720910:ODD720927 OMZ720910:OMZ720927 OWV720910:OWV720927 PGR720910:PGR720927 PQN720910:PQN720927 QAJ720910:QAJ720927 QKF720910:QKF720927 QUB720910:QUB720927 RDX720910:RDX720927 RNT720910:RNT720927 RXP720910:RXP720927 SHL720910:SHL720927 SRH720910:SRH720927 TBD720910:TBD720927 TKZ720910:TKZ720927 TUV720910:TUV720927 UER720910:UER720927 UON720910:UON720927 UYJ720910:UYJ720927 VIF720910:VIF720927 VSB720910:VSB720927 WBX720910:WBX720927 WLT720910:WLT720927 WVP720910:WVP720927 H786446:H786463 JD786446:JD786463 SZ786446:SZ786463 ACV786446:ACV786463 AMR786446:AMR786463 AWN786446:AWN786463 BGJ786446:BGJ786463 BQF786446:BQF786463 CAB786446:CAB786463 CJX786446:CJX786463 CTT786446:CTT786463 DDP786446:DDP786463 DNL786446:DNL786463 DXH786446:DXH786463 EHD786446:EHD786463 EQZ786446:EQZ786463 FAV786446:FAV786463 FKR786446:FKR786463 FUN786446:FUN786463 GEJ786446:GEJ786463 GOF786446:GOF786463 GYB786446:GYB786463 HHX786446:HHX786463 HRT786446:HRT786463 IBP786446:IBP786463 ILL786446:ILL786463 IVH786446:IVH786463 JFD786446:JFD786463 JOZ786446:JOZ786463 JYV786446:JYV786463 KIR786446:KIR786463 KSN786446:KSN786463 LCJ786446:LCJ786463 LMF786446:LMF786463 LWB786446:LWB786463 MFX786446:MFX786463 MPT786446:MPT786463 MZP786446:MZP786463 NJL786446:NJL786463 NTH786446:NTH786463 ODD786446:ODD786463 OMZ786446:OMZ786463 OWV786446:OWV786463 PGR786446:PGR786463 PQN786446:PQN786463 QAJ786446:QAJ786463 QKF786446:QKF786463 QUB786446:QUB786463 RDX786446:RDX786463 RNT786446:RNT786463 RXP786446:RXP786463 SHL786446:SHL786463 SRH786446:SRH786463 TBD786446:TBD786463 TKZ786446:TKZ786463 TUV786446:TUV786463 UER786446:UER786463 UON786446:UON786463 UYJ786446:UYJ786463 VIF786446:VIF786463 VSB786446:VSB786463 WBX786446:WBX786463 WLT786446:WLT786463 WVP786446:WVP786463 H851982:H851999 JD851982:JD851999 SZ851982:SZ851999 ACV851982:ACV851999 AMR851982:AMR851999 AWN851982:AWN851999 BGJ851982:BGJ851999 BQF851982:BQF851999 CAB851982:CAB851999 CJX851982:CJX851999 CTT851982:CTT851999 DDP851982:DDP851999 DNL851982:DNL851999 DXH851982:DXH851999 EHD851982:EHD851999 EQZ851982:EQZ851999 FAV851982:FAV851999 FKR851982:FKR851999 FUN851982:FUN851999 GEJ851982:GEJ851999 GOF851982:GOF851999 GYB851982:GYB851999 HHX851982:HHX851999 HRT851982:HRT851999 IBP851982:IBP851999 ILL851982:ILL851999 IVH851982:IVH851999 JFD851982:JFD851999 JOZ851982:JOZ851999 JYV851982:JYV851999 KIR851982:KIR851999 KSN851982:KSN851999 LCJ851982:LCJ851999 LMF851982:LMF851999 LWB851982:LWB851999 MFX851982:MFX851999 MPT851982:MPT851999 MZP851982:MZP851999 NJL851982:NJL851999 NTH851982:NTH851999 ODD851982:ODD851999 OMZ851982:OMZ851999 OWV851982:OWV851999 PGR851982:PGR851999 PQN851982:PQN851999 QAJ851982:QAJ851999 QKF851982:QKF851999 QUB851982:QUB851999 RDX851982:RDX851999 RNT851982:RNT851999 RXP851982:RXP851999 SHL851982:SHL851999 SRH851982:SRH851999 TBD851982:TBD851999 TKZ851982:TKZ851999 TUV851982:TUV851999 UER851982:UER851999 UON851982:UON851999 UYJ851982:UYJ851999 VIF851982:VIF851999 VSB851982:VSB851999 WBX851982:WBX851999 WLT851982:WLT851999 WVP851982:WVP851999 H917518:H917535 JD917518:JD917535 SZ917518:SZ917535 ACV917518:ACV917535 AMR917518:AMR917535 AWN917518:AWN917535 BGJ917518:BGJ917535 BQF917518:BQF917535 CAB917518:CAB917535 CJX917518:CJX917535 CTT917518:CTT917535 DDP917518:DDP917535 DNL917518:DNL917535 DXH917518:DXH917535 EHD917518:EHD917535 EQZ917518:EQZ917535 FAV917518:FAV917535 FKR917518:FKR917535 FUN917518:FUN917535 GEJ917518:GEJ917535 GOF917518:GOF917535 GYB917518:GYB917535 HHX917518:HHX917535 HRT917518:HRT917535 IBP917518:IBP917535 ILL917518:ILL917535 IVH917518:IVH917535 JFD917518:JFD917535 JOZ917518:JOZ917535 JYV917518:JYV917535 KIR917518:KIR917535 KSN917518:KSN917535 LCJ917518:LCJ917535 LMF917518:LMF917535 LWB917518:LWB917535 MFX917518:MFX917535 MPT917518:MPT917535 MZP917518:MZP917535 NJL917518:NJL917535 NTH917518:NTH917535 ODD917518:ODD917535 OMZ917518:OMZ917535 OWV917518:OWV917535 PGR917518:PGR917535 PQN917518:PQN917535 QAJ917518:QAJ917535 QKF917518:QKF917535 QUB917518:QUB917535 RDX917518:RDX917535 RNT917518:RNT917535 RXP917518:RXP917535 SHL917518:SHL917535 SRH917518:SRH917535 TBD917518:TBD917535 TKZ917518:TKZ917535 TUV917518:TUV917535 UER917518:UER917535 UON917518:UON917535 UYJ917518:UYJ917535 VIF917518:VIF917535 VSB917518:VSB917535 WBX917518:WBX917535 WLT917518:WLT917535 WVP917518:WVP917535 H983054:H983071 JD983054:JD983071 SZ983054:SZ983071 ACV983054:ACV983071 AMR983054:AMR983071 AWN983054:AWN983071 BGJ983054:BGJ983071 BQF983054:BQF983071 CAB983054:CAB983071 CJX983054:CJX983071 CTT983054:CTT983071 DDP983054:DDP983071 DNL983054:DNL983071 DXH983054:DXH983071 EHD983054:EHD983071 EQZ983054:EQZ983071 FAV983054:FAV983071 FKR983054:FKR983071 FUN983054:FUN983071 GEJ983054:GEJ983071 GOF983054:GOF983071 GYB983054:GYB983071 HHX983054:HHX983071 HRT983054:HRT983071 IBP983054:IBP983071 ILL983054:ILL983071 IVH983054:IVH983071 JFD983054:JFD983071 JOZ983054:JOZ983071 JYV983054:JYV983071 KIR983054:KIR983071 KSN983054:KSN983071 LCJ983054:LCJ983071 LMF983054:LMF983071 LWB983054:LWB983071 MFX983054:MFX983071 MPT983054:MPT983071 MZP983054:MZP983071 NJL983054:NJL983071 NTH983054:NTH983071 ODD983054:ODD983071 OMZ983054:OMZ983071 OWV983054:OWV983071 PGR983054:PGR983071 PQN983054:PQN983071 QAJ983054:QAJ983071 QKF983054:QKF983071 QUB983054:QUB983071 RDX983054:RDX983071 RNT983054:RNT983071 RXP983054:RXP983071 SHL983054:SHL983071 SRH983054:SRH983071 TBD983054:TBD983071 TKZ983054:TKZ983071 TUV983054:TUV983071 UER983054:UER983071 UON983054:UON983071 UYJ983054:UYJ983071 VIF983054:VIF983071 VSB983054:VSB983071 WBX983054:WBX983071 WLT983054:WLT983071 WVP983054:WVP983071">
      <formula1>-1000000</formula1>
      <formula2>1000000</formula2>
    </dataValidation>
    <dataValidation type="list" allowBlank="1" showInputMessage="1" showErrorMessage="1" errorTitle="Data Entry Error" error="Please press cancel - Then select from the drop down list." sqref="WVL983054:WVL983071 IZ14:IZ31 SV14:SV31 ACR14:ACR31 AMN14:AMN31 AWJ14:AWJ31 BGF14:BGF31 BQB14:BQB31 BZX14:BZX31 CJT14:CJT31 CTP14:CTP31 DDL14:DDL31 DNH14:DNH31 DXD14:DXD31 EGZ14:EGZ31 EQV14:EQV31 FAR14:FAR31 FKN14:FKN31 FUJ14:FUJ31 GEF14:GEF31 GOB14:GOB31 GXX14:GXX31 HHT14:HHT31 HRP14:HRP31 IBL14:IBL31 ILH14:ILH31 IVD14:IVD31 JEZ14:JEZ31 JOV14:JOV31 JYR14:JYR31 KIN14:KIN31 KSJ14:KSJ31 LCF14:LCF31 LMB14:LMB31 LVX14:LVX31 MFT14:MFT31 MPP14:MPP31 MZL14:MZL31 NJH14:NJH31 NTD14:NTD31 OCZ14:OCZ31 OMV14:OMV31 OWR14:OWR31 PGN14:PGN31 PQJ14:PQJ31 QAF14:QAF31 QKB14:QKB31 QTX14:QTX31 RDT14:RDT31 RNP14:RNP31 RXL14:RXL31 SHH14:SHH31 SRD14:SRD31 TAZ14:TAZ31 TKV14:TKV31 TUR14:TUR31 UEN14:UEN31 UOJ14:UOJ31 UYF14:UYF31 VIB14:VIB31 VRX14:VRX31 WBT14:WBT31 WLP14:WLP31 WVL14:WVL31 D65550:D65567 IZ65550:IZ65567 SV65550:SV65567 ACR65550:ACR65567 AMN65550:AMN65567 AWJ65550:AWJ65567 BGF65550:BGF65567 BQB65550:BQB65567 BZX65550:BZX65567 CJT65550:CJT65567 CTP65550:CTP65567 DDL65550:DDL65567 DNH65550:DNH65567 DXD65550:DXD65567 EGZ65550:EGZ65567 EQV65550:EQV65567 FAR65550:FAR65567 FKN65550:FKN65567 FUJ65550:FUJ65567 GEF65550:GEF65567 GOB65550:GOB65567 GXX65550:GXX65567 HHT65550:HHT65567 HRP65550:HRP65567 IBL65550:IBL65567 ILH65550:ILH65567 IVD65550:IVD65567 JEZ65550:JEZ65567 JOV65550:JOV65567 JYR65550:JYR65567 KIN65550:KIN65567 KSJ65550:KSJ65567 LCF65550:LCF65567 LMB65550:LMB65567 LVX65550:LVX65567 MFT65550:MFT65567 MPP65550:MPP65567 MZL65550:MZL65567 NJH65550:NJH65567 NTD65550:NTD65567 OCZ65550:OCZ65567 OMV65550:OMV65567 OWR65550:OWR65567 PGN65550:PGN65567 PQJ65550:PQJ65567 QAF65550:QAF65567 QKB65550:QKB65567 QTX65550:QTX65567 RDT65550:RDT65567 RNP65550:RNP65567 RXL65550:RXL65567 SHH65550:SHH65567 SRD65550:SRD65567 TAZ65550:TAZ65567 TKV65550:TKV65567 TUR65550:TUR65567 UEN65550:UEN65567 UOJ65550:UOJ65567 UYF65550:UYF65567 VIB65550:VIB65567 VRX65550:VRX65567 WBT65550:WBT65567 WLP65550:WLP65567 WVL65550:WVL65567 D131086:D131103 IZ131086:IZ131103 SV131086:SV131103 ACR131086:ACR131103 AMN131086:AMN131103 AWJ131086:AWJ131103 BGF131086:BGF131103 BQB131086:BQB131103 BZX131086:BZX131103 CJT131086:CJT131103 CTP131086:CTP131103 DDL131086:DDL131103 DNH131086:DNH131103 DXD131086:DXD131103 EGZ131086:EGZ131103 EQV131086:EQV131103 FAR131086:FAR131103 FKN131086:FKN131103 FUJ131086:FUJ131103 GEF131086:GEF131103 GOB131086:GOB131103 GXX131086:GXX131103 HHT131086:HHT131103 HRP131086:HRP131103 IBL131086:IBL131103 ILH131086:ILH131103 IVD131086:IVD131103 JEZ131086:JEZ131103 JOV131086:JOV131103 JYR131086:JYR131103 KIN131086:KIN131103 KSJ131086:KSJ131103 LCF131086:LCF131103 LMB131086:LMB131103 LVX131086:LVX131103 MFT131086:MFT131103 MPP131086:MPP131103 MZL131086:MZL131103 NJH131086:NJH131103 NTD131086:NTD131103 OCZ131086:OCZ131103 OMV131086:OMV131103 OWR131086:OWR131103 PGN131086:PGN131103 PQJ131086:PQJ131103 QAF131086:QAF131103 QKB131086:QKB131103 QTX131086:QTX131103 RDT131086:RDT131103 RNP131086:RNP131103 RXL131086:RXL131103 SHH131086:SHH131103 SRD131086:SRD131103 TAZ131086:TAZ131103 TKV131086:TKV131103 TUR131086:TUR131103 UEN131086:UEN131103 UOJ131086:UOJ131103 UYF131086:UYF131103 VIB131086:VIB131103 VRX131086:VRX131103 WBT131086:WBT131103 WLP131086:WLP131103 WVL131086:WVL131103 D196622:D196639 IZ196622:IZ196639 SV196622:SV196639 ACR196622:ACR196639 AMN196622:AMN196639 AWJ196622:AWJ196639 BGF196622:BGF196639 BQB196622:BQB196639 BZX196622:BZX196639 CJT196622:CJT196639 CTP196622:CTP196639 DDL196622:DDL196639 DNH196622:DNH196639 DXD196622:DXD196639 EGZ196622:EGZ196639 EQV196622:EQV196639 FAR196622:FAR196639 FKN196622:FKN196639 FUJ196622:FUJ196639 GEF196622:GEF196639 GOB196622:GOB196639 GXX196622:GXX196639 HHT196622:HHT196639 HRP196622:HRP196639 IBL196622:IBL196639 ILH196622:ILH196639 IVD196622:IVD196639 JEZ196622:JEZ196639 JOV196622:JOV196639 JYR196622:JYR196639 KIN196622:KIN196639 KSJ196622:KSJ196639 LCF196622:LCF196639 LMB196622:LMB196639 LVX196622:LVX196639 MFT196622:MFT196639 MPP196622:MPP196639 MZL196622:MZL196639 NJH196622:NJH196639 NTD196622:NTD196639 OCZ196622:OCZ196639 OMV196622:OMV196639 OWR196622:OWR196639 PGN196622:PGN196639 PQJ196622:PQJ196639 QAF196622:QAF196639 QKB196622:QKB196639 QTX196622:QTX196639 RDT196622:RDT196639 RNP196622:RNP196639 RXL196622:RXL196639 SHH196622:SHH196639 SRD196622:SRD196639 TAZ196622:TAZ196639 TKV196622:TKV196639 TUR196622:TUR196639 UEN196622:UEN196639 UOJ196622:UOJ196639 UYF196622:UYF196639 VIB196622:VIB196639 VRX196622:VRX196639 WBT196622:WBT196639 WLP196622:WLP196639 WVL196622:WVL196639 D262158:D262175 IZ262158:IZ262175 SV262158:SV262175 ACR262158:ACR262175 AMN262158:AMN262175 AWJ262158:AWJ262175 BGF262158:BGF262175 BQB262158:BQB262175 BZX262158:BZX262175 CJT262158:CJT262175 CTP262158:CTP262175 DDL262158:DDL262175 DNH262158:DNH262175 DXD262158:DXD262175 EGZ262158:EGZ262175 EQV262158:EQV262175 FAR262158:FAR262175 FKN262158:FKN262175 FUJ262158:FUJ262175 GEF262158:GEF262175 GOB262158:GOB262175 GXX262158:GXX262175 HHT262158:HHT262175 HRP262158:HRP262175 IBL262158:IBL262175 ILH262158:ILH262175 IVD262158:IVD262175 JEZ262158:JEZ262175 JOV262158:JOV262175 JYR262158:JYR262175 KIN262158:KIN262175 KSJ262158:KSJ262175 LCF262158:LCF262175 LMB262158:LMB262175 LVX262158:LVX262175 MFT262158:MFT262175 MPP262158:MPP262175 MZL262158:MZL262175 NJH262158:NJH262175 NTD262158:NTD262175 OCZ262158:OCZ262175 OMV262158:OMV262175 OWR262158:OWR262175 PGN262158:PGN262175 PQJ262158:PQJ262175 QAF262158:QAF262175 QKB262158:QKB262175 QTX262158:QTX262175 RDT262158:RDT262175 RNP262158:RNP262175 RXL262158:RXL262175 SHH262158:SHH262175 SRD262158:SRD262175 TAZ262158:TAZ262175 TKV262158:TKV262175 TUR262158:TUR262175 UEN262158:UEN262175 UOJ262158:UOJ262175 UYF262158:UYF262175 VIB262158:VIB262175 VRX262158:VRX262175 WBT262158:WBT262175 WLP262158:WLP262175 WVL262158:WVL262175 D327694:D327711 IZ327694:IZ327711 SV327694:SV327711 ACR327694:ACR327711 AMN327694:AMN327711 AWJ327694:AWJ327711 BGF327694:BGF327711 BQB327694:BQB327711 BZX327694:BZX327711 CJT327694:CJT327711 CTP327694:CTP327711 DDL327694:DDL327711 DNH327694:DNH327711 DXD327694:DXD327711 EGZ327694:EGZ327711 EQV327694:EQV327711 FAR327694:FAR327711 FKN327694:FKN327711 FUJ327694:FUJ327711 GEF327694:GEF327711 GOB327694:GOB327711 GXX327694:GXX327711 HHT327694:HHT327711 HRP327694:HRP327711 IBL327694:IBL327711 ILH327694:ILH327711 IVD327694:IVD327711 JEZ327694:JEZ327711 JOV327694:JOV327711 JYR327694:JYR327711 KIN327694:KIN327711 KSJ327694:KSJ327711 LCF327694:LCF327711 LMB327694:LMB327711 LVX327694:LVX327711 MFT327694:MFT327711 MPP327694:MPP327711 MZL327694:MZL327711 NJH327694:NJH327711 NTD327694:NTD327711 OCZ327694:OCZ327711 OMV327694:OMV327711 OWR327694:OWR327711 PGN327694:PGN327711 PQJ327694:PQJ327711 QAF327694:QAF327711 QKB327694:QKB327711 QTX327694:QTX327711 RDT327694:RDT327711 RNP327694:RNP327711 RXL327694:RXL327711 SHH327694:SHH327711 SRD327694:SRD327711 TAZ327694:TAZ327711 TKV327694:TKV327711 TUR327694:TUR327711 UEN327694:UEN327711 UOJ327694:UOJ327711 UYF327694:UYF327711 VIB327694:VIB327711 VRX327694:VRX327711 WBT327694:WBT327711 WLP327694:WLP327711 WVL327694:WVL327711 D393230:D393247 IZ393230:IZ393247 SV393230:SV393247 ACR393230:ACR393247 AMN393230:AMN393247 AWJ393230:AWJ393247 BGF393230:BGF393247 BQB393230:BQB393247 BZX393230:BZX393247 CJT393230:CJT393247 CTP393230:CTP393247 DDL393230:DDL393247 DNH393230:DNH393247 DXD393230:DXD393247 EGZ393230:EGZ393247 EQV393230:EQV393247 FAR393230:FAR393247 FKN393230:FKN393247 FUJ393230:FUJ393247 GEF393230:GEF393247 GOB393230:GOB393247 GXX393230:GXX393247 HHT393230:HHT393247 HRP393230:HRP393247 IBL393230:IBL393247 ILH393230:ILH393247 IVD393230:IVD393247 JEZ393230:JEZ393247 JOV393230:JOV393247 JYR393230:JYR393247 KIN393230:KIN393247 KSJ393230:KSJ393247 LCF393230:LCF393247 LMB393230:LMB393247 LVX393230:LVX393247 MFT393230:MFT393247 MPP393230:MPP393247 MZL393230:MZL393247 NJH393230:NJH393247 NTD393230:NTD393247 OCZ393230:OCZ393247 OMV393230:OMV393247 OWR393230:OWR393247 PGN393230:PGN393247 PQJ393230:PQJ393247 QAF393230:QAF393247 QKB393230:QKB393247 QTX393230:QTX393247 RDT393230:RDT393247 RNP393230:RNP393247 RXL393230:RXL393247 SHH393230:SHH393247 SRD393230:SRD393247 TAZ393230:TAZ393247 TKV393230:TKV393247 TUR393230:TUR393247 UEN393230:UEN393247 UOJ393230:UOJ393247 UYF393230:UYF393247 VIB393230:VIB393247 VRX393230:VRX393247 WBT393230:WBT393247 WLP393230:WLP393247 WVL393230:WVL393247 D458766:D458783 IZ458766:IZ458783 SV458766:SV458783 ACR458766:ACR458783 AMN458766:AMN458783 AWJ458766:AWJ458783 BGF458766:BGF458783 BQB458766:BQB458783 BZX458766:BZX458783 CJT458766:CJT458783 CTP458766:CTP458783 DDL458766:DDL458783 DNH458766:DNH458783 DXD458766:DXD458783 EGZ458766:EGZ458783 EQV458766:EQV458783 FAR458766:FAR458783 FKN458766:FKN458783 FUJ458766:FUJ458783 GEF458766:GEF458783 GOB458766:GOB458783 GXX458766:GXX458783 HHT458766:HHT458783 HRP458766:HRP458783 IBL458766:IBL458783 ILH458766:ILH458783 IVD458766:IVD458783 JEZ458766:JEZ458783 JOV458766:JOV458783 JYR458766:JYR458783 KIN458766:KIN458783 KSJ458766:KSJ458783 LCF458766:LCF458783 LMB458766:LMB458783 LVX458766:LVX458783 MFT458766:MFT458783 MPP458766:MPP458783 MZL458766:MZL458783 NJH458766:NJH458783 NTD458766:NTD458783 OCZ458766:OCZ458783 OMV458766:OMV458783 OWR458766:OWR458783 PGN458766:PGN458783 PQJ458766:PQJ458783 QAF458766:QAF458783 QKB458766:QKB458783 QTX458766:QTX458783 RDT458766:RDT458783 RNP458766:RNP458783 RXL458766:RXL458783 SHH458766:SHH458783 SRD458766:SRD458783 TAZ458766:TAZ458783 TKV458766:TKV458783 TUR458766:TUR458783 UEN458766:UEN458783 UOJ458766:UOJ458783 UYF458766:UYF458783 VIB458766:VIB458783 VRX458766:VRX458783 WBT458766:WBT458783 WLP458766:WLP458783 WVL458766:WVL458783 D524302:D524319 IZ524302:IZ524319 SV524302:SV524319 ACR524302:ACR524319 AMN524302:AMN524319 AWJ524302:AWJ524319 BGF524302:BGF524319 BQB524302:BQB524319 BZX524302:BZX524319 CJT524302:CJT524319 CTP524302:CTP524319 DDL524302:DDL524319 DNH524302:DNH524319 DXD524302:DXD524319 EGZ524302:EGZ524319 EQV524302:EQV524319 FAR524302:FAR524319 FKN524302:FKN524319 FUJ524302:FUJ524319 GEF524302:GEF524319 GOB524302:GOB524319 GXX524302:GXX524319 HHT524302:HHT524319 HRP524302:HRP524319 IBL524302:IBL524319 ILH524302:ILH524319 IVD524302:IVD524319 JEZ524302:JEZ524319 JOV524302:JOV524319 JYR524302:JYR524319 KIN524302:KIN524319 KSJ524302:KSJ524319 LCF524302:LCF524319 LMB524302:LMB524319 LVX524302:LVX524319 MFT524302:MFT524319 MPP524302:MPP524319 MZL524302:MZL524319 NJH524302:NJH524319 NTD524302:NTD524319 OCZ524302:OCZ524319 OMV524302:OMV524319 OWR524302:OWR524319 PGN524302:PGN524319 PQJ524302:PQJ524319 QAF524302:QAF524319 QKB524302:QKB524319 QTX524302:QTX524319 RDT524302:RDT524319 RNP524302:RNP524319 RXL524302:RXL524319 SHH524302:SHH524319 SRD524302:SRD524319 TAZ524302:TAZ524319 TKV524302:TKV524319 TUR524302:TUR524319 UEN524302:UEN524319 UOJ524302:UOJ524319 UYF524302:UYF524319 VIB524302:VIB524319 VRX524302:VRX524319 WBT524302:WBT524319 WLP524302:WLP524319 WVL524302:WVL524319 D589838:D589855 IZ589838:IZ589855 SV589838:SV589855 ACR589838:ACR589855 AMN589838:AMN589855 AWJ589838:AWJ589855 BGF589838:BGF589855 BQB589838:BQB589855 BZX589838:BZX589855 CJT589838:CJT589855 CTP589838:CTP589855 DDL589838:DDL589855 DNH589838:DNH589855 DXD589838:DXD589855 EGZ589838:EGZ589855 EQV589838:EQV589855 FAR589838:FAR589855 FKN589838:FKN589855 FUJ589838:FUJ589855 GEF589838:GEF589855 GOB589838:GOB589855 GXX589838:GXX589855 HHT589838:HHT589855 HRP589838:HRP589855 IBL589838:IBL589855 ILH589838:ILH589855 IVD589838:IVD589855 JEZ589838:JEZ589855 JOV589838:JOV589855 JYR589838:JYR589855 KIN589838:KIN589855 KSJ589838:KSJ589855 LCF589838:LCF589855 LMB589838:LMB589855 LVX589838:LVX589855 MFT589838:MFT589855 MPP589838:MPP589855 MZL589838:MZL589855 NJH589838:NJH589855 NTD589838:NTD589855 OCZ589838:OCZ589855 OMV589838:OMV589855 OWR589838:OWR589855 PGN589838:PGN589855 PQJ589838:PQJ589855 QAF589838:QAF589855 QKB589838:QKB589855 QTX589838:QTX589855 RDT589838:RDT589855 RNP589838:RNP589855 RXL589838:RXL589855 SHH589838:SHH589855 SRD589838:SRD589855 TAZ589838:TAZ589855 TKV589838:TKV589855 TUR589838:TUR589855 UEN589838:UEN589855 UOJ589838:UOJ589855 UYF589838:UYF589855 VIB589838:VIB589855 VRX589838:VRX589855 WBT589838:WBT589855 WLP589838:WLP589855 WVL589838:WVL589855 D655374:D655391 IZ655374:IZ655391 SV655374:SV655391 ACR655374:ACR655391 AMN655374:AMN655391 AWJ655374:AWJ655391 BGF655374:BGF655391 BQB655374:BQB655391 BZX655374:BZX655391 CJT655374:CJT655391 CTP655374:CTP655391 DDL655374:DDL655391 DNH655374:DNH655391 DXD655374:DXD655391 EGZ655374:EGZ655391 EQV655374:EQV655391 FAR655374:FAR655391 FKN655374:FKN655391 FUJ655374:FUJ655391 GEF655374:GEF655391 GOB655374:GOB655391 GXX655374:GXX655391 HHT655374:HHT655391 HRP655374:HRP655391 IBL655374:IBL655391 ILH655374:ILH655391 IVD655374:IVD655391 JEZ655374:JEZ655391 JOV655374:JOV655391 JYR655374:JYR655391 KIN655374:KIN655391 KSJ655374:KSJ655391 LCF655374:LCF655391 LMB655374:LMB655391 LVX655374:LVX655391 MFT655374:MFT655391 MPP655374:MPP655391 MZL655374:MZL655391 NJH655374:NJH655391 NTD655374:NTD655391 OCZ655374:OCZ655391 OMV655374:OMV655391 OWR655374:OWR655391 PGN655374:PGN655391 PQJ655374:PQJ655391 QAF655374:QAF655391 QKB655374:QKB655391 QTX655374:QTX655391 RDT655374:RDT655391 RNP655374:RNP655391 RXL655374:RXL655391 SHH655374:SHH655391 SRD655374:SRD655391 TAZ655374:TAZ655391 TKV655374:TKV655391 TUR655374:TUR655391 UEN655374:UEN655391 UOJ655374:UOJ655391 UYF655374:UYF655391 VIB655374:VIB655391 VRX655374:VRX655391 WBT655374:WBT655391 WLP655374:WLP655391 WVL655374:WVL655391 D720910:D720927 IZ720910:IZ720927 SV720910:SV720927 ACR720910:ACR720927 AMN720910:AMN720927 AWJ720910:AWJ720927 BGF720910:BGF720927 BQB720910:BQB720927 BZX720910:BZX720927 CJT720910:CJT720927 CTP720910:CTP720927 DDL720910:DDL720927 DNH720910:DNH720927 DXD720910:DXD720927 EGZ720910:EGZ720927 EQV720910:EQV720927 FAR720910:FAR720927 FKN720910:FKN720927 FUJ720910:FUJ720927 GEF720910:GEF720927 GOB720910:GOB720927 GXX720910:GXX720927 HHT720910:HHT720927 HRP720910:HRP720927 IBL720910:IBL720927 ILH720910:ILH720927 IVD720910:IVD720927 JEZ720910:JEZ720927 JOV720910:JOV720927 JYR720910:JYR720927 KIN720910:KIN720927 KSJ720910:KSJ720927 LCF720910:LCF720927 LMB720910:LMB720927 LVX720910:LVX720927 MFT720910:MFT720927 MPP720910:MPP720927 MZL720910:MZL720927 NJH720910:NJH720927 NTD720910:NTD720927 OCZ720910:OCZ720927 OMV720910:OMV720927 OWR720910:OWR720927 PGN720910:PGN720927 PQJ720910:PQJ720927 QAF720910:QAF720927 QKB720910:QKB720927 QTX720910:QTX720927 RDT720910:RDT720927 RNP720910:RNP720927 RXL720910:RXL720927 SHH720910:SHH720927 SRD720910:SRD720927 TAZ720910:TAZ720927 TKV720910:TKV720927 TUR720910:TUR720927 UEN720910:UEN720927 UOJ720910:UOJ720927 UYF720910:UYF720927 VIB720910:VIB720927 VRX720910:VRX720927 WBT720910:WBT720927 WLP720910:WLP720927 WVL720910:WVL720927 D786446:D786463 IZ786446:IZ786463 SV786446:SV786463 ACR786446:ACR786463 AMN786446:AMN786463 AWJ786446:AWJ786463 BGF786446:BGF786463 BQB786446:BQB786463 BZX786446:BZX786463 CJT786446:CJT786463 CTP786446:CTP786463 DDL786446:DDL786463 DNH786446:DNH786463 DXD786446:DXD786463 EGZ786446:EGZ786463 EQV786446:EQV786463 FAR786446:FAR786463 FKN786446:FKN786463 FUJ786446:FUJ786463 GEF786446:GEF786463 GOB786446:GOB786463 GXX786446:GXX786463 HHT786446:HHT786463 HRP786446:HRP786463 IBL786446:IBL786463 ILH786446:ILH786463 IVD786446:IVD786463 JEZ786446:JEZ786463 JOV786446:JOV786463 JYR786446:JYR786463 KIN786446:KIN786463 KSJ786446:KSJ786463 LCF786446:LCF786463 LMB786446:LMB786463 LVX786446:LVX786463 MFT786446:MFT786463 MPP786446:MPP786463 MZL786446:MZL786463 NJH786446:NJH786463 NTD786446:NTD786463 OCZ786446:OCZ786463 OMV786446:OMV786463 OWR786446:OWR786463 PGN786446:PGN786463 PQJ786446:PQJ786463 QAF786446:QAF786463 QKB786446:QKB786463 QTX786446:QTX786463 RDT786446:RDT786463 RNP786446:RNP786463 RXL786446:RXL786463 SHH786446:SHH786463 SRD786446:SRD786463 TAZ786446:TAZ786463 TKV786446:TKV786463 TUR786446:TUR786463 UEN786446:UEN786463 UOJ786446:UOJ786463 UYF786446:UYF786463 VIB786446:VIB786463 VRX786446:VRX786463 WBT786446:WBT786463 WLP786446:WLP786463 WVL786446:WVL786463 D851982:D851999 IZ851982:IZ851999 SV851982:SV851999 ACR851982:ACR851999 AMN851982:AMN851999 AWJ851982:AWJ851999 BGF851982:BGF851999 BQB851982:BQB851999 BZX851982:BZX851999 CJT851982:CJT851999 CTP851982:CTP851999 DDL851982:DDL851999 DNH851982:DNH851999 DXD851982:DXD851999 EGZ851982:EGZ851999 EQV851982:EQV851999 FAR851982:FAR851999 FKN851982:FKN851999 FUJ851982:FUJ851999 GEF851982:GEF851999 GOB851982:GOB851999 GXX851982:GXX851999 HHT851982:HHT851999 HRP851982:HRP851999 IBL851982:IBL851999 ILH851982:ILH851999 IVD851982:IVD851999 JEZ851982:JEZ851999 JOV851982:JOV851999 JYR851982:JYR851999 KIN851982:KIN851999 KSJ851982:KSJ851999 LCF851982:LCF851999 LMB851982:LMB851999 LVX851982:LVX851999 MFT851982:MFT851999 MPP851982:MPP851999 MZL851982:MZL851999 NJH851982:NJH851999 NTD851982:NTD851999 OCZ851982:OCZ851999 OMV851982:OMV851999 OWR851982:OWR851999 PGN851982:PGN851999 PQJ851982:PQJ851999 QAF851982:QAF851999 QKB851982:QKB851999 QTX851982:QTX851999 RDT851982:RDT851999 RNP851982:RNP851999 RXL851982:RXL851999 SHH851982:SHH851999 SRD851982:SRD851999 TAZ851982:TAZ851999 TKV851982:TKV851999 TUR851982:TUR851999 UEN851982:UEN851999 UOJ851982:UOJ851999 UYF851982:UYF851999 VIB851982:VIB851999 VRX851982:VRX851999 WBT851982:WBT851999 WLP851982:WLP851999 WVL851982:WVL851999 D917518:D917535 IZ917518:IZ917535 SV917518:SV917535 ACR917518:ACR917535 AMN917518:AMN917535 AWJ917518:AWJ917535 BGF917518:BGF917535 BQB917518:BQB917535 BZX917518:BZX917535 CJT917518:CJT917535 CTP917518:CTP917535 DDL917518:DDL917535 DNH917518:DNH917535 DXD917518:DXD917535 EGZ917518:EGZ917535 EQV917518:EQV917535 FAR917518:FAR917535 FKN917518:FKN917535 FUJ917518:FUJ917535 GEF917518:GEF917535 GOB917518:GOB917535 GXX917518:GXX917535 HHT917518:HHT917535 HRP917518:HRP917535 IBL917518:IBL917535 ILH917518:ILH917535 IVD917518:IVD917535 JEZ917518:JEZ917535 JOV917518:JOV917535 JYR917518:JYR917535 KIN917518:KIN917535 KSJ917518:KSJ917535 LCF917518:LCF917535 LMB917518:LMB917535 LVX917518:LVX917535 MFT917518:MFT917535 MPP917518:MPP917535 MZL917518:MZL917535 NJH917518:NJH917535 NTD917518:NTD917535 OCZ917518:OCZ917535 OMV917518:OMV917535 OWR917518:OWR917535 PGN917518:PGN917535 PQJ917518:PQJ917535 QAF917518:QAF917535 QKB917518:QKB917535 QTX917518:QTX917535 RDT917518:RDT917535 RNP917518:RNP917535 RXL917518:RXL917535 SHH917518:SHH917535 SRD917518:SRD917535 TAZ917518:TAZ917535 TKV917518:TKV917535 TUR917518:TUR917535 UEN917518:UEN917535 UOJ917518:UOJ917535 UYF917518:UYF917535 VIB917518:VIB917535 VRX917518:VRX917535 WBT917518:WBT917535 WLP917518:WLP917535 WVL917518:WVL917535 D983054:D983071 IZ983054:IZ983071 SV983054:SV983071 ACR983054:ACR983071 AMN983054:AMN983071 AWJ983054:AWJ983071 BGF983054:BGF983071 BQB983054:BQB983071 BZX983054:BZX983071 CJT983054:CJT983071 CTP983054:CTP983071 DDL983054:DDL983071 DNH983054:DNH983071 DXD983054:DXD983071 EGZ983054:EGZ983071 EQV983054:EQV983071 FAR983054:FAR983071 FKN983054:FKN983071 FUJ983054:FUJ983071 GEF983054:GEF983071 GOB983054:GOB983071 GXX983054:GXX983071 HHT983054:HHT983071 HRP983054:HRP983071 IBL983054:IBL983071 ILH983054:ILH983071 IVD983054:IVD983071 JEZ983054:JEZ983071 JOV983054:JOV983071 JYR983054:JYR983071 KIN983054:KIN983071 KSJ983054:KSJ983071 LCF983054:LCF983071 LMB983054:LMB983071 LVX983054:LVX983071 MFT983054:MFT983071 MPP983054:MPP983071 MZL983054:MZL983071 NJH983054:NJH983071 NTD983054:NTD983071 OCZ983054:OCZ983071 OMV983054:OMV983071 OWR983054:OWR983071 PGN983054:PGN983071 PQJ983054:PQJ983071 QAF983054:QAF983071 QKB983054:QKB983071 QTX983054:QTX983071 RDT983054:RDT983071 RNP983054:RNP983071 RXL983054:RXL983071 SHH983054:SHH983071 SRD983054:SRD983071 TAZ983054:TAZ983071 TKV983054:TKV983071 TUR983054:TUR983071 UEN983054:UEN983071 UOJ983054:UOJ983071 UYF983054:UYF983071 VIB983054:VIB983071 VRX983054:VRX983071 WBT983054:WBT983071 WLP983054:WLP983071">
      <formula1>DistributorList</formula1>
    </dataValidation>
    <dataValidation type="list" allowBlank="1" showInputMessage="1" showErrorMessage="1" errorTitle="Data Entry Error" error="Please press cancel - Then select from the drop down list." sqref="D14:D31">
      <formula1>NetworkList</formula1>
    </dataValidation>
  </dataValidations>
  <pageMargins left="0.75" right="0.75" top="1" bottom="1" header="0.5" footer="0.5"/>
  <pageSetup paperSize="9" scale="55" orientation="landscape" r:id="rId1"/>
  <headerFooter alignWithMargins="0">
    <oddFooter>&amp;LR1&amp;RMED_ER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C13B34-6D7D-443A-8A97-FB76F301A12E}"/>
</file>

<file path=customXml/itemProps2.xml><?xml version="1.0" encoding="utf-8"?>
<ds:datastoreItem xmlns:ds="http://schemas.openxmlformats.org/officeDocument/2006/customXml" ds:itemID="{232BA4E9-4BD1-41B8-96A5-8B4C727EC029}"/>
</file>

<file path=customXml/itemProps3.xml><?xml version="1.0" encoding="utf-8"?>
<ds:datastoreItem xmlns:ds="http://schemas.openxmlformats.org/officeDocument/2006/customXml" ds:itemID="{F570EBDC-AF04-4303-A08E-8EF9B51515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MBIE-E&amp;GR Cover</vt:lpstr>
      <vt:lpstr>Contents</vt:lpstr>
      <vt:lpstr>About the survey</vt:lpstr>
      <vt:lpstr>Instructions</vt:lpstr>
      <vt:lpstr>Return &amp; Data Issues</vt:lpstr>
      <vt:lpstr>ANZSIC2006</vt:lpstr>
      <vt:lpstr>1_Elect_Sales</vt:lpstr>
      <vt:lpstr>2_Elect_EnergyOnlySales</vt:lpstr>
      <vt:lpstr>3_Elect_DistrGenPurchases</vt:lpstr>
      <vt:lpstr>4_Elec_AgencyTransactions</vt:lpstr>
      <vt:lpstr>5_Gas_Sales</vt:lpstr>
      <vt:lpstr>6_Gas_SpecificANZSIC</vt:lpstr>
      <vt:lpstr>7_Gas_WholesalePurchases</vt:lpstr>
      <vt:lpstr>8_Gas_Reselling</vt:lpstr>
      <vt:lpstr>9_Gas_Storage</vt:lpstr>
      <vt:lpstr>10_Gas_Balance</vt:lpstr>
      <vt:lpstr>11_NonCashBenefits</vt:lpstr>
      <vt:lpstr>DB_Upload</vt:lpstr>
      <vt:lpstr>Retailer Names</vt:lpstr>
      <vt:lpstr>Elec_Line_Areas</vt:lpstr>
      <vt:lpstr>ReturnVersion</vt:lpstr>
      <vt:lpstr>Anzsic06List</vt:lpstr>
      <vt:lpstr>NetworkList</vt:lpstr>
      <vt:lpstr>PeriodEnding</vt:lpstr>
      <vt:lpstr>ANZSIC2006!Print_Area</vt:lpstr>
      <vt:lpstr>RetailerNames</vt:lpstr>
      <vt:lpstr>VersionNumber</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Thornton</dc:creator>
  <cp:lastModifiedBy>Nathan Young</cp:lastModifiedBy>
  <cp:lastPrinted>2014-05-28T22:49:53Z</cp:lastPrinted>
  <dcterms:created xsi:type="dcterms:W3CDTF">2014-01-20T20:16:58Z</dcterms:created>
  <dcterms:modified xsi:type="dcterms:W3CDTF">2014-07-24T23:28:09Z</dcterms:modified>
</cp:coreProperties>
</file>